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upra-my.sharepoint.com/personal/emiro_diaz_upra_gov_co/Documents/Planeación Histórico/UPRA GESTIÓN/GESTION/Memos/Memos 2025/Plan de Acción 2025/"/>
    </mc:Choice>
  </mc:AlternateContent>
  <xr:revisionPtr revIDLastSave="1" documentId="8_{C6F2612B-77DF-411A-8FD1-C58F9297BA04}" xr6:coauthVersionLast="47" xr6:coauthVersionMax="47" xr10:uidLastSave="{DE8EFF12-AE43-4586-85D6-F6B1D2E1C838}"/>
  <bookViews>
    <workbookView xWindow="-120" yWindow="-120" windowWidth="29040" windowHeight="15720" tabRatio="604" xr2:uid="{00000000-000D-0000-FFFF-FFFF00000000}"/>
  </bookViews>
  <sheets>
    <sheet name="PLAN DE TRABAJO ANUAL" sheetId="2" r:id="rId1"/>
    <sheet name="Hoja1" sheetId="3" r:id="rId2"/>
  </sheets>
  <definedNames>
    <definedName name="_xlnm._FilterDatabase" localSheetId="0" hidden="1">'PLAN DE TRABAJO ANUAL'!$A$17:$BJ$59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53" i="2" l="1"/>
  <c r="BI53" i="2"/>
  <c r="BH53" i="2"/>
  <c r="BD53" i="2"/>
  <c r="BC53" i="2"/>
  <c r="AY53" i="2"/>
  <c r="AX53" i="2"/>
  <c r="AT53" i="2"/>
  <c r="AS53" i="2"/>
  <c r="AO53" i="2"/>
  <c r="AN53" i="2"/>
  <c r="AJ53" i="2"/>
  <c r="AI53" i="2"/>
  <c r="AE53" i="2"/>
  <c r="AD53" i="2"/>
  <c r="Z53" i="2"/>
  <c r="Y53" i="2"/>
  <c r="U53" i="2"/>
  <c r="T53" i="2"/>
  <c r="P53" i="2"/>
  <c r="O53" i="2"/>
  <c r="K53" i="2"/>
  <c r="J53" i="2"/>
  <c r="BI50" i="2"/>
  <c r="BH50" i="2"/>
  <c r="BD50" i="2"/>
  <c r="BC50" i="2"/>
  <c r="AY50" i="2"/>
  <c r="AX50" i="2"/>
  <c r="AT50" i="2"/>
  <c r="AS50" i="2"/>
  <c r="AO50" i="2"/>
  <c r="AN50" i="2"/>
  <c r="AJ50" i="2"/>
  <c r="AI50" i="2"/>
  <c r="AE50" i="2"/>
  <c r="AD50" i="2"/>
  <c r="Z50" i="2"/>
  <c r="Y50" i="2"/>
  <c r="U50" i="2"/>
  <c r="T50" i="2"/>
  <c r="P50" i="2"/>
  <c r="O50" i="2"/>
  <c r="K50" i="2"/>
  <c r="J50" i="2"/>
  <c r="BK29" i="2"/>
  <c r="J18" i="2"/>
  <c r="K18" i="2"/>
  <c r="O18" i="2"/>
  <c r="P18" i="2"/>
  <c r="T18" i="2"/>
  <c r="U18" i="2"/>
  <c r="Y18" i="2"/>
  <c r="Z18" i="2"/>
  <c r="AD18" i="2"/>
  <c r="AE18" i="2"/>
  <c r="AI18" i="2"/>
  <c r="AJ18" i="2"/>
  <c r="AN18" i="2"/>
  <c r="AO18" i="2"/>
  <c r="AS18" i="2"/>
  <c r="AT18" i="2"/>
  <c r="AX18" i="2"/>
  <c r="AY18" i="2"/>
  <c r="BC18" i="2"/>
  <c r="BD18" i="2"/>
  <c r="BH18" i="2"/>
  <c r="BI18" i="2"/>
  <c r="J19" i="2"/>
  <c r="K19" i="2"/>
  <c r="O19" i="2"/>
  <c r="P19" i="2"/>
  <c r="T19" i="2"/>
  <c r="U19" i="2"/>
  <c r="Y19" i="2"/>
  <c r="Z19" i="2"/>
  <c r="AD19" i="2"/>
  <c r="AE19" i="2"/>
  <c r="AI19" i="2"/>
  <c r="AJ19" i="2"/>
  <c r="AN19" i="2"/>
  <c r="AO19" i="2"/>
  <c r="AS19" i="2"/>
  <c r="AT19" i="2"/>
  <c r="AX19" i="2"/>
  <c r="AY19" i="2"/>
  <c r="BC19" i="2"/>
  <c r="BD19" i="2"/>
  <c r="BH19" i="2"/>
  <c r="BI19" i="2"/>
  <c r="J20" i="2"/>
  <c r="K20" i="2"/>
  <c r="O20" i="2"/>
  <c r="P20" i="2"/>
  <c r="T20" i="2"/>
  <c r="U20" i="2"/>
  <c r="Y20" i="2"/>
  <c r="Z20" i="2"/>
  <c r="AD20" i="2"/>
  <c r="AE20" i="2"/>
  <c r="AI20" i="2"/>
  <c r="AJ20" i="2"/>
  <c r="AN20" i="2"/>
  <c r="AO20" i="2"/>
  <c r="AS20" i="2"/>
  <c r="AT20" i="2"/>
  <c r="AX20" i="2"/>
  <c r="AY20" i="2"/>
  <c r="BC20" i="2"/>
  <c r="BD20" i="2"/>
  <c r="BH20" i="2"/>
  <c r="BI20" i="2"/>
  <c r="J21" i="2"/>
  <c r="K21" i="2"/>
  <c r="O21" i="2"/>
  <c r="P21" i="2"/>
  <c r="T21" i="2"/>
  <c r="U21" i="2"/>
  <c r="Y21" i="2"/>
  <c r="Z21" i="2"/>
  <c r="AD21" i="2"/>
  <c r="AE21" i="2"/>
  <c r="AI21" i="2"/>
  <c r="AJ21" i="2"/>
  <c r="AN21" i="2"/>
  <c r="AO21" i="2"/>
  <c r="AS21" i="2"/>
  <c r="AT21" i="2"/>
  <c r="AX21" i="2"/>
  <c r="AY21" i="2"/>
  <c r="BC21" i="2"/>
  <c r="BD21" i="2"/>
  <c r="BH21" i="2"/>
  <c r="BI21" i="2"/>
  <c r="J22" i="2"/>
  <c r="K22" i="2"/>
  <c r="O22" i="2"/>
  <c r="P22" i="2"/>
  <c r="T22" i="2"/>
  <c r="U22" i="2"/>
  <c r="Y22" i="2"/>
  <c r="Z22" i="2"/>
  <c r="AD22" i="2"/>
  <c r="AE22" i="2"/>
  <c r="AI22" i="2"/>
  <c r="AJ22" i="2"/>
  <c r="AN22" i="2"/>
  <c r="AO22" i="2"/>
  <c r="AS22" i="2"/>
  <c r="AT22" i="2"/>
  <c r="AX22" i="2"/>
  <c r="AY22" i="2"/>
  <c r="BC22" i="2"/>
  <c r="BD22" i="2"/>
  <c r="BH22" i="2"/>
  <c r="BI22" i="2"/>
  <c r="J23" i="2"/>
  <c r="K23" i="2"/>
  <c r="O23" i="2"/>
  <c r="P23" i="2"/>
  <c r="T23" i="2"/>
  <c r="U23" i="2"/>
  <c r="Y23" i="2"/>
  <c r="Z23" i="2"/>
  <c r="AD23" i="2"/>
  <c r="AE23" i="2"/>
  <c r="AI23" i="2"/>
  <c r="AJ23" i="2"/>
  <c r="AN23" i="2"/>
  <c r="AO23" i="2"/>
  <c r="AS23" i="2"/>
  <c r="AT23" i="2"/>
  <c r="AX23" i="2"/>
  <c r="AY23" i="2"/>
  <c r="BC23" i="2"/>
  <c r="BD23" i="2"/>
  <c r="BH23" i="2"/>
  <c r="BI23" i="2"/>
  <c r="J24" i="2"/>
  <c r="K24" i="2"/>
  <c r="O24" i="2"/>
  <c r="P24" i="2"/>
  <c r="T24" i="2"/>
  <c r="U24" i="2"/>
  <c r="Y24" i="2"/>
  <c r="Z24" i="2"/>
  <c r="AD24" i="2"/>
  <c r="AE24" i="2"/>
  <c r="AI24" i="2"/>
  <c r="AJ24" i="2"/>
  <c r="AN24" i="2"/>
  <c r="AO24" i="2"/>
  <c r="AS24" i="2"/>
  <c r="AT24" i="2"/>
  <c r="AX24" i="2"/>
  <c r="AY24" i="2"/>
  <c r="BC24" i="2"/>
  <c r="BD24" i="2"/>
  <c r="BH24" i="2"/>
  <c r="BI24" i="2"/>
  <c r="J25" i="2"/>
  <c r="K25" i="2"/>
  <c r="O25" i="2"/>
  <c r="P25" i="2"/>
  <c r="T25" i="2"/>
  <c r="U25" i="2"/>
  <c r="Y25" i="2"/>
  <c r="Z25" i="2"/>
  <c r="AD25" i="2"/>
  <c r="AE25" i="2"/>
  <c r="AI25" i="2"/>
  <c r="AJ25" i="2"/>
  <c r="AN25" i="2"/>
  <c r="AO25" i="2"/>
  <c r="AS25" i="2"/>
  <c r="AT25" i="2"/>
  <c r="AX25" i="2"/>
  <c r="AY25" i="2"/>
  <c r="BC25" i="2"/>
  <c r="BD25" i="2"/>
  <c r="BH25" i="2"/>
  <c r="BI25" i="2"/>
  <c r="J26" i="2"/>
  <c r="K26" i="2"/>
  <c r="O26" i="2"/>
  <c r="P26" i="2"/>
  <c r="T26" i="2"/>
  <c r="U26" i="2"/>
  <c r="Y26" i="2"/>
  <c r="Z26" i="2"/>
  <c r="AD26" i="2"/>
  <c r="AE26" i="2"/>
  <c r="AI26" i="2"/>
  <c r="AJ26" i="2"/>
  <c r="AN26" i="2"/>
  <c r="AO26" i="2"/>
  <c r="AS26" i="2"/>
  <c r="AT26" i="2"/>
  <c r="AX26" i="2"/>
  <c r="AY26" i="2"/>
  <c r="BC26" i="2"/>
  <c r="BD26" i="2"/>
  <c r="BH26" i="2"/>
  <c r="BI26" i="2"/>
  <c r="J27" i="2"/>
  <c r="K27" i="2"/>
  <c r="O27" i="2"/>
  <c r="P27" i="2"/>
  <c r="T27" i="2"/>
  <c r="U27" i="2"/>
  <c r="Y27" i="2"/>
  <c r="Z27" i="2"/>
  <c r="AD27" i="2"/>
  <c r="AE27" i="2"/>
  <c r="AI27" i="2"/>
  <c r="AJ27" i="2"/>
  <c r="AN27" i="2"/>
  <c r="AO27" i="2"/>
  <c r="AS27" i="2"/>
  <c r="AT27" i="2"/>
  <c r="AX27" i="2"/>
  <c r="AY27" i="2"/>
  <c r="BC27" i="2"/>
  <c r="BD27" i="2"/>
  <c r="BH27" i="2"/>
  <c r="BI27" i="2"/>
  <c r="J28" i="2"/>
  <c r="K28" i="2"/>
  <c r="O28" i="2"/>
  <c r="P28" i="2"/>
  <c r="T28" i="2"/>
  <c r="U28" i="2"/>
  <c r="Y28" i="2"/>
  <c r="Z28" i="2"/>
  <c r="AD28" i="2"/>
  <c r="AE28" i="2"/>
  <c r="AI28" i="2"/>
  <c r="AJ28" i="2"/>
  <c r="AN28" i="2"/>
  <c r="AO28" i="2"/>
  <c r="AS28" i="2"/>
  <c r="AT28" i="2"/>
  <c r="AX28" i="2"/>
  <c r="AY28" i="2"/>
  <c r="BC28" i="2"/>
  <c r="BD28" i="2"/>
  <c r="BH28" i="2"/>
  <c r="BI28" i="2"/>
  <c r="J29" i="2"/>
  <c r="K29" i="2"/>
  <c r="O29" i="2"/>
  <c r="T29" i="2"/>
  <c r="U29" i="2"/>
  <c r="Y29" i="2"/>
  <c r="AD29" i="2"/>
  <c r="AE29" i="2"/>
  <c r="AI29" i="2"/>
  <c r="AN29" i="2"/>
  <c r="AO29" i="2"/>
  <c r="AS29" i="2"/>
  <c r="AT29" i="2"/>
  <c r="AX29" i="2"/>
  <c r="AY29" i="2"/>
  <c r="BC29" i="2"/>
  <c r="BD29" i="2"/>
  <c r="BH29" i="2"/>
  <c r="BI29" i="2"/>
  <c r="J30" i="2"/>
  <c r="K30" i="2"/>
  <c r="O30" i="2"/>
  <c r="P30" i="2"/>
  <c r="T30" i="2"/>
  <c r="U30" i="2"/>
  <c r="Y30" i="2"/>
  <c r="Z30" i="2"/>
  <c r="AD30" i="2"/>
  <c r="AE30" i="2"/>
  <c r="AI30" i="2"/>
  <c r="AJ30" i="2"/>
  <c r="AN30" i="2"/>
  <c r="AO30" i="2"/>
  <c r="AS30" i="2"/>
  <c r="AT30" i="2"/>
  <c r="AX30" i="2"/>
  <c r="AY30" i="2"/>
  <c r="BC30" i="2"/>
  <c r="BD30" i="2"/>
  <c r="BH30" i="2"/>
  <c r="BI30" i="2"/>
  <c r="J31" i="2"/>
  <c r="K31" i="2"/>
  <c r="O31" i="2"/>
  <c r="P31" i="2"/>
  <c r="T31" i="2"/>
  <c r="U31" i="2"/>
  <c r="Y31" i="2"/>
  <c r="Z31" i="2"/>
  <c r="AD31" i="2"/>
  <c r="AE31" i="2"/>
  <c r="AI31" i="2"/>
  <c r="AJ31" i="2"/>
  <c r="AN31" i="2"/>
  <c r="AO31" i="2"/>
  <c r="AS31" i="2"/>
  <c r="AT31" i="2"/>
  <c r="AX31" i="2"/>
  <c r="AY31" i="2"/>
  <c r="BC31" i="2"/>
  <c r="BD31" i="2"/>
  <c r="BH31" i="2"/>
  <c r="BI31" i="2"/>
  <c r="J32" i="2"/>
  <c r="K32" i="2"/>
  <c r="O32" i="2"/>
  <c r="P32" i="2"/>
  <c r="T32" i="2"/>
  <c r="U32" i="2"/>
  <c r="Y32" i="2"/>
  <c r="Z32" i="2"/>
  <c r="AD32" i="2"/>
  <c r="AE32" i="2"/>
  <c r="AI32" i="2"/>
  <c r="AJ32" i="2"/>
  <c r="AN32" i="2"/>
  <c r="AO32" i="2"/>
  <c r="AS32" i="2"/>
  <c r="AT32" i="2"/>
  <c r="AX32" i="2"/>
  <c r="AY32" i="2"/>
  <c r="BC32" i="2"/>
  <c r="BD32" i="2"/>
  <c r="BH32" i="2"/>
  <c r="BI32" i="2"/>
  <c r="J33" i="2"/>
  <c r="K33" i="2"/>
  <c r="O33" i="2"/>
  <c r="P33" i="2"/>
  <c r="T33" i="2"/>
  <c r="U33" i="2"/>
  <c r="Y33" i="2"/>
  <c r="Z33" i="2"/>
  <c r="AD33" i="2"/>
  <c r="AE33" i="2"/>
  <c r="AI33" i="2"/>
  <c r="AJ33" i="2"/>
  <c r="AN33" i="2"/>
  <c r="AO33" i="2"/>
  <c r="AS33" i="2"/>
  <c r="AT33" i="2"/>
  <c r="AX33" i="2"/>
  <c r="AY33" i="2"/>
  <c r="BC33" i="2"/>
  <c r="BD33" i="2"/>
  <c r="BH33" i="2"/>
  <c r="BI33" i="2"/>
  <c r="J34" i="2"/>
  <c r="K34" i="2"/>
  <c r="O34" i="2"/>
  <c r="P34" i="2"/>
  <c r="T34" i="2"/>
  <c r="U34" i="2"/>
  <c r="Y34" i="2"/>
  <c r="Z34" i="2"/>
  <c r="AD34" i="2"/>
  <c r="AE34" i="2"/>
  <c r="AI34" i="2"/>
  <c r="AJ34" i="2"/>
  <c r="AN34" i="2"/>
  <c r="AO34" i="2"/>
  <c r="AS34" i="2"/>
  <c r="AT34" i="2"/>
  <c r="AX34" i="2"/>
  <c r="AY34" i="2"/>
  <c r="BC34" i="2"/>
  <c r="BD34" i="2"/>
  <c r="BH34" i="2"/>
  <c r="BI34" i="2"/>
  <c r="J35" i="2"/>
  <c r="K35" i="2"/>
  <c r="O35" i="2"/>
  <c r="P35" i="2"/>
  <c r="T35" i="2"/>
  <c r="U35" i="2"/>
  <c r="Y35" i="2"/>
  <c r="Z35" i="2"/>
  <c r="AD35" i="2"/>
  <c r="AE35" i="2"/>
  <c r="AI35" i="2"/>
  <c r="AJ35" i="2"/>
  <c r="AN35" i="2"/>
  <c r="AO35" i="2"/>
  <c r="AS35" i="2"/>
  <c r="AT35" i="2"/>
  <c r="AX35" i="2"/>
  <c r="AY35" i="2"/>
  <c r="BC35" i="2"/>
  <c r="BD35" i="2"/>
  <c r="BH35" i="2"/>
  <c r="BI35" i="2"/>
  <c r="J36" i="2"/>
  <c r="K36" i="2"/>
  <c r="O36" i="2"/>
  <c r="P36" i="2"/>
  <c r="T36" i="2"/>
  <c r="U36" i="2"/>
  <c r="Y36" i="2"/>
  <c r="Z36" i="2"/>
  <c r="AD36" i="2"/>
  <c r="AE36" i="2"/>
  <c r="AI36" i="2"/>
  <c r="AJ36" i="2"/>
  <c r="AN36" i="2"/>
  <c r="AO36" i="2"/>
  <c r="AS36" i="2"/>
  <c r="AT36" i="2"/>
  <c r="AX36" i="2"/>
  <c r="AY36" i="2"/>
  <c r="BC36" i="2"/>
  <c r="BD36" i="2"/>
  <c r="BH36" i="2"/>
  <c r="BI36" i="2"/>
  <c r="J37" i="2"/>
  <c r="K37" i="2"/>
  <c r="O37" i="2"/>
  <c r="P37" i="2"/>
  <c r="T37" i="2"/>
  <c r="U37" i="2"/>
  <c r="Y37" i="2"/>
  <c r="Z37" i="2"/>
  <c r="AD37" i="2"/>
  <c r="AE37" i="2"/>
  <c r="AI37" i="2"/>
  <c r="AJ37" i="2"/>
  <c r="AN37" i="2"/>
  <c r="AO37" i="2"/>
  <c r="AS37" i="2"/>
  <c r="AT37" i="2"/>
  <c r="AX37" i="2"/>
  <c r="AY37" i="2"/>
  <c r="BC37" i="2"/>
  <c r="BD37" i="2"/>
  <c r="BH37" i="2"/>
  <c r="BI37" i="2"/>
  <c r="J38" i="2"/>
  <c r="K38" i="2"/>
  <c r="O38" i="2"/>
  <c r="P38" i="2"/>
  <c r="T38" i="2"/>
  <c r="U38" i="2"/>
  <c r="Y38" i="2"/>
  <c r="Z38" i="2"/>
  <c r="AD38" i="2"/>
  <c r="AE38" i="2"/>
  <c r="AI38" i="2"/>
  <c r="AJ38" i="2"/>
  <c r="AN38" i="2"/>
  <c r="AO38" i="2"/>
  <c r="AS38" i="2"/>
  <c r="AT38" i="2"/>
  <c r="AX38" i="2"/>
  <c r="AY38" i="2"/>
  <c r="BC38" i="2"/>
  <c r="BD38" i="2"/>
  <c r="BH38" i="2"/>
  <c r="BI38" i="2"/>
  <c r="J39" i="2"/>
  <c r="K39" i="2"/>
  <c r="O39" i="2"/>
  <c r="P39" i="2"/>
  <c r="T39" i="2"/>
  <c r="U39" i="2"/>
  <c r="Y39" i="2"/>
  <c r="Z39" i="2"/>
  <c r="AD39" i="2"/>
  <c r="AE39" i="2"/>
  <c r="AI39" i="2"/>
  <c r="AJ39" i="2"/>
  <c r="AN39" i="2"/>
  <c r="AO39" i="2"/>
  <c r="AS39" i="2"/>
  <c r="AT39" i="2"/>
  <c r="AX39" i="2"/>
  <c r="AY39" i="2"/>
  <c r="BC39" i="2"/>
  <c r="BD39" i="2"/>
  <c r="BH39" i="2"/>
  <c r="BI39" i="2"/>
  <c r="J40" i="2"/>
  <c r="K40" i="2"/>
  <c r="O40" i="2"/>
  <c r="P40" i="2"/>
  <c r="T40" i="2"/>
  <c r="U40" i="2"/>
  <c r="Y40" i="2"/>
  <c r="Z40" i="2"/>
  <c r="AD40" i="2"/>
  <c r="AE40" i="2"/>
  <c r="AI40" i="2"/>
  <c r="AJ40" i="2"/>
  <c r="AN40" i="2"/>
  <c r="AO40" i="2"/>
  <c r="AS40" i="2"/>
  <c r="AT40" i="2"/>
  <c r="AX40" i="2"/>
  <c r="AY40" i="2"/>
  <c r="BC40" i="2"/>
  <c r="BD40" i="2"/>
  <c r="BH40" i="2"/>
  <c r="BI40" i="2"/>
  <c r="J41" i="2"/>
  <c r="K41" i="2"/>
  <c r="O41" i="2"/>
  <c r="P41" i="2"/>
  <c r="T41" i="2"/>
  <c r="U41" i="2"/>
  <c r="Y41" i="2"/>
  <c r="Z41" i="2"/>
  <c r="AD41" i="2"/>
  <c r="AE41" i="2"/>
  <c r="AI41" i="2"/>
  <c r="AJ41" i="2"/>
  <c r="AN41" i="2"/>
  <c r="AO41" i="2"/>
  <c r="AS41" i="2"/>
  <c r="AT41" i="2"/>
  <c r="AX41" i="2"/>
  <c r="AY41" i="2"/>
  <c r="BC41" i="2"/>
  <c r="BD41" i="2"/>
  <c r="BH41" i="2"/>
  <c r="BI41" i="2"/>
  <c r="J42" i="2"/>
  <c r="K42" i="2"/>
  <c r="O42" i="2"/>
  <c r="P42" i="2"/>
  <c r="T42" i="2"/>
  <c r="U42" i="2"/>
  <c r="Y42" i="2"/>
  <c r="Z42" i="2"/>
  <c r="AD42" i="2"/>
  <c r="AE42" i="2"/>
  <c r="AI42" i="2"/>
  <c r="AJ42" i="2"/>
  <c r="AN42" i="2"/>
  <c r="AO42" i="2"/>
  <c r="AS42" i="2"/>
  <c r="AT42" i="2"/>
  <c r="AX42" i="2"/>
  <c r="AY42" i="2"/>
  <c r="BC42" i="2"/>
  <c r="BD42" i="2"/>
  <c r="BH42" i="2"/>
  <c r="BI42" i="2"/>
  <c r="J43" i="2"/>
  <c r="K43" i="2"/>
  <c r="O43" i="2"/>
  <c r="P43" i="2"/>
  <c r="T43" i="2"/>
  <c r="U43" i="2"/>
  <c r="Y43" i="2"/>
  <c r="Z43" i="2"/>
  <c r="AD43" i="2"/>
  <c r="AE43" i="2"/>
  <c r="AI43" i="2"/>
  <c r="AJ43" i="2"/>
  <c r="AN43" i="2"/>
  <c r="AO43" i="2"/>
  <c r="AS43" i="2"/>
  <c r="AT43" i="2"/>
  <c r="AX43" i="2"/>
  <c r="AY43" i="2"/>
  <c r="BC43" i="2"/>
  <c r="BD43" i="2"/>
  <c r="BH43" i="2"/>
  <c r="BI43" i="2"/>
  <c r="J44" i="2"/>
  <c r="K44" i="2"/>
  <c r="O44" i="2"/>
  <c r="P44" i="2"/>
  <c r="T44" i="2"/>
  <c r="U44" i="2"/>
  <c r="Y44" i="2"/>
  <c r="Z44" i="2"/>
  <c r="AD44" i="2"/>
  <c r="AE44" i="2"/>
  <c r="AI44" i="2"/>
  <c r="AJ44" i="2"/>
  <c r="AN44" i="2"/>
  <c r="AO44" i="2"/>
  <c r="AS44" i="2"/>
  <c r="AT44" i="2"/>
  <c r="AX44" i="2"/>
  <c r="AY44" i="2"/>
  <c r="BC44" i="2"/>
  <c r="BD44" i="2"/>
  <c r="BH44" i="2"/>
  <c r="BI44" i="2"/>
  <c r="J45" i="2"/>
  <c r="K45" i="2"/>
  <c r="O45" i="2"/>
  <c r="P45" i="2"/>
  <c r="T45" i="2"/>
  <c r="U45" i="2"/>
  <c r="Y45" i="2"/>
  <c r="Z45" i="2"/>
  <c r="AD45" i="2"/>
  <c r="AE45" i="2"/>
  <c r="AI45" i="2"/>
  <c r="AJ45" i="2"/>
  <c r="AN45" i="2"/>
  <c r="AO45" i="2"/>
  <c r="AS45" i="2"/>
  <c r="AT45" i="2"/>
  <c r="AX45" i="2"/>
  <c r="AY45" i="2"/>
  <c r="BC45" i="2"/>
  <c r="BD45" i="2"/>
  <c r="BH45" i="2"/>
  <c r="BI45" i="2"/>
  <c r="J46" i="2"/>
  <c r="K46" i="2"/>
  <c r="O46" i="2"/>
  <c r="P46" i="2"/>
  <c r="T46" i="2"/>
  <c r="U46" i="2"/>
  <c r="Y46" i="2"/>
  <c r="Z46" i="2"/>
  <c r="AD46" i="2"/>
  <c r="AE46" i="2"/>
  <c r="AI46" i="2"/>
  <c r="AJ46" i="2"/>
  <c r="AN46" i="2"/>
  <c r="AO46" i="2"/>
  <c r="AS46" i="2"/>
  <c r="AT46" i="2"/>
  <c r="AX46" i="2"/>
  <c r="AY46" i="2"/>
  <c r="BC46" i="2"/>
  <c r="BD46" i="2"/>
  <c r="BH46" i="2"/>
  <c r="BI46" i="2"/>
  <c r="J47" i="2"/>
  <c r="K47" i="2"/>
  <c r="O47" i="2"/>
  <c r="P47" i="2"/>
  <c r="T47" i="2"/>
  <c r="U47" i="2"/>
  <c r="Y47" i="2"/>
  <c r="Z47" i="2"/>
  <c r="AD47" i="2"/>
  <c r="AE47" i="2"/>
  <c r="AI47" i="2"/>
  <c r="AJ47" i="2"/>
  <c r="AN47" i="2"/>
  <c r="AO47" i="2"/>
  <c r="AS47" i="2"/>
  <c r="AT47" i="2"/>
  <c r="AX47" i="2"/>
  <c r="AY47" i="2"/>
  <c r="BC47" i="2"/>
  <c r="BD47" i="2"/>
  <c r="BH47" i="2"/>
  <c r="BI47" i="2"/>
  <c r="J48" i="2"/>
  <c r="K48" i="2"/>
  <c r="O48" i="2"/>
  <c r="P48" i="2"/>
  <c r="T48" i="2"/>
  <c r="U48" i="2"/>
  <c r="Y48" i="2"/>
  <c r="Z48" i="2"/>
  <c r="AD48" i="2"/>
  <c r="AE48" i="2"/>
  <c r="AI48" i="2"/>
  <c r="AJ48" i="2"/>
  <c r="AN48" i="2"/>
  <c r="AO48" i="2"/>
  <c r="AS48" i="2"/>
  <c r="AT48" i="2"/>
  <c r="AX48" i="2"/>
  <c r="AY48" i="2"/>
  <c r="BC48" i="2"/>
  <c r="BD48" i="2"/>
  <c r="BH48" i="2"/>
  <c r="BI48" i="2"/>
  <c r="J49" i="2"/>
  <c r="K49" i="2"/>
  <c r="O49" i="2"/>
  <c r="P49" i="2"/>
  <c r="T49" i="2"/>
  <c r="U49" i="2"/>
  <c r="Y49" i="2"/>
  <c r="Z49" i="2"/>
  <c r="AD49" i="2"/>
  <c r="AE49" i="2"/>
  <c r="AI49" i="2"/>
  <c r="AJ49" i="2"/>
  <c r="AN49" i="2"/>
  <c r="AO49" i="2"/>
  <c r="AS49" i="2"/>
  <c r="AT49" i="2"/>
  <c r="AX49" i="2"/>
  <c r="AY49" i="2"/>
  <c r="BC49" i="2"/>
  <c r="BD49" i="2"/>
  <c r="BH49" i="2"/>
  <c r="BI49" i="2"/>
  <c r="J51" i="2"/>
  <c r="K51" i="2"/>
  <c r="O51" i="2"/>
  <c r="P51" i="2"/>
  <c r="T51" i="2"/>
  <c r="U51" i="2"/>
  <c r="Y51" i="2"/>
  <c r="Z51" i="2"/>
  <c r="AD51" i="2"/>
  <c r="AE51" i="2"/>
  <c r="AI51" i="2"/>
  <c r="AJ51" i="2"/>
  <c r="AN51" i="2"/>
  <c r="AO51" i="2"/>
  <c r="AS51" i="2"/>
  <c r="AT51" i="2"/>
  <c r="AX51" i="2"/>
  <c r="AY51" i="2"/>
  <c r="BC51" i="2"/>
  <c r="BD51" i="2"/>
  <c r="BH51" i="2"/>
  <c r="BI51" i="2"/>
  <c r="J52" i="2"/>
  <c r="K52" i="2"/>
  <c r="O52" i="2"/>
  <c r="P52" i="2"/>
  <c r="T52" i="2"/>
  <c r="U52" i="2"/>
  <c r="Y52" i="2"/>
  <c r="Z52" i="2"/>
  <c r="AD52" i="2"/>
  <c r="AE52" i="2"/>
  <c r="AI52" i="2"/>
  <c r="AJ52" i="2"/>
  <c r="AN52" i="2"/>
  <c r="AO52" i="2"/>
  <c r="AS52" i="2"/>
  <c r="AT52" i="2"/>
  <c r="AX52" i="2"/>
  <c r="AY52" i="2"/>
  <c r="BC52" i="2"/>
  <c r="BD52" i="2"/>
  <c r="BH52" i="2"/>
  <c r="BI52" i="2"/>
  <c r="O17" i="2"/>
  <c r="P17" i="2"/>
  <c r="T17" i="2"/>
  <c r="U17" i="2"/>
  <c r="Y17" i="2"/>
  <c r="Z17" i="2"/>
  <c r="AD17" i="2"/>
  <c r="AE17" i="2"/>
  <c r="AI17" i="2"/>
  <c r="AJ17" i="2"/>
  <c r="AN17" i="2"/>
  <c r="AO17" i="2"/>
  <c r="AS17" i="2"/>
  <c r="AT17" i="2"/>
  <c r="AX17" i="2"/>
  <c r="AY17" i="2"/>
  <c r="BC17" i="2"/>
  <c r="BD17" i="2"/>
  <c r="BH17" i="2"/>
  <c r="BI17" i="2"/>
  <c r="K17" i="2"/>
  <c r="J17" i="2"/>
  <c r="BK18" i="2"/>
  <c r="BL18" i="2"/>
  <c r="BM18" i="2"/>
  <c r="BK19" i="2"/>
  <c r="BL19" i="2"/>
  <c r="BM19" i="2"/>
  <c r="BK20" i="2"/>
  <c r="BL20" i="2"/>
  <c r="BM20" i="2"/>
  <c r="BK21" i="2"/>
  <c r="BL21" i="2"/>
  <c r="BM21" i="2"/>
  <c r="BK22" i="2"/>
  <c r="BL22" i="2"/>
  <c r="BM22" i="2"/>
  <c r="BK23" i="2"/>
  <c r="BL23" i="2"/>
  <c r="BM23" i="2"/>
  <c r="BK24" i="2"/>
  <c r="BL24" i="2"/>
  <c r="BM24" i="2"/>
  <c r="BK25" i="2"/>
  <c r="BL25" i="2"/>
  <c r="BM25" i="2"/>
  <c r="BK26" i="2"/>
  <c r="BL26" i="2"/>
  <c r="BM26" i="2"/>
  <c r="BK27" i="2"/>
  <c r="BL27" i="2"/>
  <c r="BM27" i="2"/>
  <c r="BK28" i="2"/>
  <c r="BL28" i="2"/>
  <c r="BM28" i="2"/>
  <c r="BL29" i="2"/>
  <c r="BM29" i="2"/>
  <c r="BK30" i="2"/>
  <c r="BL30" i="2"/>
  <c r="BM30" i="2"/>
  <c r="BK31" i="2"/>
  <c r="BL31" i="2"/>
  <c r="BM31" i="2"/>
  <c r="BK32" i="2"/>
  <c r="BL32" i="2"/>
  <c r="BM32" i="2"/>
  <c r="BK33" i="2"/>
  <c r="BL33" i="2"/>
  <c r="BM33" i="2"/>
  <c r="BK34" i="2"/>
  <c r="BL34" i="2"/>
  <c r="BM34" i="2"/>
  <c r="BK35" i="2"/>
  <c r="BL35" i="2"/>
  <c r="BM35" i="2"/>
  <c r="BK36" i="2"/>
  <c r="BL36" i="2"/>
  <c r="BM36" i="2"/>
  <c r="BK37" i="2"/>
  <c r="BL37" i="2"/>
  <c r="BM37" i="2"/>
  <c r="BK38" i="2"/>
  <c r="BL38" i="2"/>
  <c r="BM38" i="2"/>
  <c r="BK39" i="2"/>
  <c r="BL39" i="2"/>
  <c r="BM39" i="2"/>
  <c r="BK40" i="2"/>
  <c r="BL40" i="2"/>
  <c r="BM40" i="2"/>
  <c r="BK41" i="2"/>
  <c r="BL41" i="2"/>
  <c r="BM41" i="2"/>
  <c r="BK42" i="2"/>
  <c r="BL42" i="2"/>
  <c r="BM42" i="2"/>
  <c r="BK43" i="2"/>
  <c r="BL43" i="2"/>
  <c r="BM43" i="2"/>
  <c r="BK44" i="2"/>
  <c r="BL44" i="2"/>
  <c r="BM44" i="2"/>
  <c r="BK45" i="2"/>
  <c r="BL45" i="2"/>
  <c r="BM45" i="2"/>
  <c r="BK46" i="2"/>
  <c r="BL46" i="2"/>
  <c r="BM46" i="2"/>
  <c r="BK47" i="2"/>
  <c r="BL47" i="2"/>
  <c r="BM47" i="2"/>
  <c r="BK48" i="2"/>
  <c r="BL48" i="2"/>
  <c r="BM48" i="2"/>
  <c r="BK49" i="2"/>
  <c r="BL49" i="2"/>
  <c r="BM49" i="2"/>
  <c r="BK50" i="2"/>
  <c r="BL50" i="2"/>
  <c r="BM50" i="2"/>
  <c r="BK51" i="2"/>
  <c r="BL51" i="2"/>
  <c r="BM51" i="2"/>
  <c r="BK52" i="2"/>
  <c r="BL52" i="2"/>
  <c r="BM52" i="2"/>
  <c r="BL53" i="2"/>
  <c r="BM53" i="2"/>
  <c r="BC54" i="2" l="1"/>
  <c r="Y54" i="2"/>
  <c r="BH54" i="2"/>
  <c r="AX54" i="2"/>
  <c r="AN54" i="2"/>
  <c r="AI54" i="2"/>
  <c r="AD54" i="2"/>
  <c r="AS54" i="2"/>
  <c r="T55" i="2"/>
  <c r="O55" i="2"/>
  <c r="BK17" i="2"/>
  <c r="BK54" i="2" s="1"/>
  <c r="BM17" i="2"/>
  <c r="BL17" i="2"/>
  <c r="O54" i="2"/>
  <c r="J54" i="2"/>
  <c r="T57" i="2" l="1"/>
  <c r="T54" i="2"/>
  <c r="O57" i="2"/>
  <c r="O59" i="2" l="1"/>
  <c r="T5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tc={EB582D94-39EF-4140-ABB8-C9CC6356EBD3}</author>
    <author>tc={C2711774-2AE6-471F-94D2-44520F9F843B}</author>
    <author>tc={32988463-2BAE-4EB3-8D5A-ABF63E030C7C}</author>
    <author>tc={EBEF83F7-3C3A-40AD-B670-BE198808A87B}</author>
    <author>tc={5FFAF3D4-C11D-4F9A-AFFA-FD51B6041EDD}</author>
    <author>tc={1D74B5AF-0A25-420D-BB0B-FCF860C751B4}</author>
    <author>tc={CD2DBE08-37E0-4161-908C-77C26882AD3A}</author>
    <author>tc={EF2691E6-03C0-4C3E-A887-F11C08C11430}</author>
    <author>tc={FCF0D999-F99E-4CF1-A742-A6DD9F915A6A}</author>
    <author>tc={CC0ABEB1-4BC8-4623-943D-4C7F79347897}</author>
    <author>tc={31DA1AFA-C72C-42A7-8E6C-10276077FEF5}</author>
    <author>tc={F12BA3E6-23C9-4B02-8983-B3301C3635A8}</author>
  </authors>
  <commentList>
    <comment ref="G17" authorId="0" shapeId="0" xr:uid="{EB582D94-39EF-4140-ABB8-C9CC6356EBD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Incluir SG y TH profesionales con rol y competencia en el tema
Respuesta:
    Se realizo  el  cambio  - Profesional Especializado que  lidera  el  tema </t>
      </text>
    </comment>
    <comment ref="C20" authorId="1" shapeId="0" xr:uid="{C2711774-2AE6-471F-94D2-44520F9F843B}">
      <text>
        <t>[Comentario encadenado]
Su versión de Excel le permite leer este comentario encadenado; sin embargo, las ediciones que se apliquen se quitarán si el archivo se abre en una versión más reciente de Excel. Más información: https://go.microsoft.com/fwlink/?linkid=870924
Comentario:
    Incluir a todos los funcionarios en estos procesos , así como en las campañas de sensibilización y divulgación de SST</t>
      </text>
    </comment>
    <comment ref="F20" authorId="2" shapeId="0" xr:uid="{32988463-2BAE-4EB3-8D5A-ABF63E030C7C}">
      <text>
        <t>[Comentario encadenado]
Su versión de Excel le permite leer este comentario encadenado; sin embargo, las ediciones que se apliquen se quitarán si el archivo se abre en una versión más reciente de Excel. Más información: https://go.microsoft.com/fwlink/?linkid=870924
Comentario:
    los espacios proyectados y campañas de SST como se vinculan en esta propuesta?</t>
      </text>
    </comment>
    <comment ref="G20" authorId="3" shapeId="0" xr:uid="{EBEF83F7-3C3A-40AD-B670-BE198808A87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Profesional especializado que lidera el tema
Respuesta:
    Y a se realizo cambio </t>
      </text>
    </comment>
    <comment ref="G22" authorId="4" shapeId="0" xr:uid="{5FFAF3D4-C11D-4F9A-AFFA-FD51B6041ED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Incluir a la Asesorí de comunicaciones
Respuesta:
    Se realizo  el  cambio </t>
      </text>
    </comment>
    <comment ref="C23" authorId="5" shapeId="0" xr:uid="{1D74B5AF-0A25-420D-BB0B-FCF860C751B4}">
      <text>
        <t>[Comentario encadenado]
Su versión de Excel le permite leer este comentario encadenado; sin embargo, las ediciones que se apliquen se quitarán si el archivo se abre en una versión más reciente de Excel. Más información: https://go.microsoft.com/fwlink/?linkid=870924
Comentario:
    elaborar y ejecutar el plan de SST</t>
      </text>
    </comment>
    <comment ref="C27" authorId="6" shapeId="0" xr:uid="{CD2DBE08-37E0-4161-908C-77C26882AD3A}">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redacción  , dado que no es clara la actividad</t>
      </text>
    </comment>
    <comment ref="D33" authorId="7" shapeId="0" xr:uid="{EF2691E6-03C0-4C3E-A887-F11C08C11430}">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actuar de manera oportuna en la atención de un incidente de trabajo? acciones derivadas de este objetivo? esta implícito en este contexto?</t>
      </text>
    </comment>
    <comment ref="C39" authorId="8" shapeId="0" xr:uid="{FCF0D999-F99E-4CF1-A742-A6DD9F915A6A}">
      <text>
        <t>[Comentario encadenado]
Su versión de Excel le permite leer este comentario encadenado; sin embargo, las ediciones que se apliquen se quitarán si el archivo se abre en una versión más reciente de Excel. Más información: https://go.microsoft.com/fwlink/?linkid=870924
Comentario:
    fortalecer medidas ambientales en la oficina.
Respuesta:
    cuales son los resultados de lo realizado en el 2024.</t>
      </text>
    </comment>
    <comment ref="C48" authorId="9" shapeId="0" xr:uid="{CC0ABEB1-4BC8-4623-943D-4C7F79347897}">
      <text>
        <t>[Comentario encadenado]
Su versión de Excel le permite leer este comentario encadenado; sin embargo, las ediciones que se apliquen se quitarán si el archivo se abre en una versión más reciente de Excel. Más información: https://go.microsoft.com/fwlink/?linkid=870924
Comentario:
    para las dos modalidades es necesario el desarrollo de capacitaciones en SST</t>
      </text>
    </comment>
    <comment ref="C50" authorId="10" shapeId="0" xr:uid="{31DA1AFA-C72C-42A7-8E6C-10276077FEF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debe tener correspondencia  en el PLANEAR, con la definición de indicadores. </t>
      </text>
    </comment>
    <comment ref="G50" authorId="11" shapeId="0" xr:uid="{F12BA3E6-23C9-4B02-8983-B3301C3635A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incluir a la asesoría de planeación.
Respuesta:
    Se realizo el cambio </t>
      </text>
    </comment>
  </commentList>
</comments>
</file>

<file path=xl/sharedStrings.xml><?xml version="1.0" encoding="utf-8"?>
<sst xmlns="http://schemas.openxmlformats.org/spreadsheetml/2006/main" count="303" uniqueCount="140">
  <si>
    <t>PLAN DE TRABAJO ANUAL SISTEMA DE GESTIÓN DE SEGURIDAD Y SALUD EN EL TRABAJO</t>
  </si>
  <si>
    <t>TALENTO HUMANO - SECRETARIA GENERAL UNIDAD DE PLANIFICACIÓN RURAL AGROPECUARIA</t>
  </si>
  <si>
    <t>Elaborado por</t>
  </si>
  <si>
    <t xml:space="preserve">Objetivo General : </t>
  </si>
  <si>
    <t xml:space="preserve">Fortalecer la implementación  del Sistema de Gestión de Seguridad y Salud en el Trabajo, articulando sus actividades en el marco del Modelo del Plan Integrado de Gestión de la Unidad de Planificación Rural Agropecuaria, con el fin de promover una  cultura       de bienestar y salud integral en los funcionarios en el desarrollo de sus funciones y de los contratistas en la ejecución de sus obligaciones contractuales. </t>
  </si>
  <si>
    <t xml:space="preserve">Revisada por :  Adriana Pérez Orozco 
Presidente COPASST </t>
  </si>
  <si>
    <t>Fecha de elaboración</t>
  </si>
  <si>
    <r>
      <rPr>
        <b/>
        <sz val="12"/>
        <color theme="1"/>
        <rFont val="Calibri"/>
        <family val="2"/>
        <scheme val="minor"/>
      </rPr>
      <t>Fecha de Proyección</t>
    </r>
    <r>
      <rPr>
        <sz val="12"/>
        <color theme="1"/>
        <rFont val="Calibri"/>
        <family val="2"/>
        <scheme val="minor"/>
      </rPr>
      <t>: 20 de diciembre de 2024</t>
    </r>
  </si>
  <si>
    <t xml:space="preserve">Fecha de publicación: </t>
  </si>
  <si>
    <t>CICLO</t>
  </si>
  <si>
    <t>ESTANDAR</t>
  </si>
  <si>
    <t>ACTIVIDADES A EJECUTAR</t>
  </si>
  <si>
    <t xml:space="preserve">OBJETIVO APLICA </t>
  </si>
  <si>
    <t>RUTA DEL PETH ASOCIADA / PROPIAS DEL SG SST</t>
  </si>
  <si>
    <t>PRODUCTOS Y/O ENTREGABLES</t>
  </si>
  <si>
    <t>RESPONSABLES</t>
  </si>
  <si>
    <t>Febrero</t>
  </si>
  <si>
    <t>AP</t>
  </si>
  <si>
    <t>AE</t>
  </si>
  <si>
    <t>RE</t>
  </si>
  <si>
    <t>Marzo</t>
  </si>
  <si>
    <t>Abril</t>
  </si>
  <si>
    <t>Mayo</t>
  </si>
  <si>
    <t>Junio</t>
  </si>
  <si>
    <t>Julio</t>
  </si>
  <si>
    <t>Agosto</t>
  </si>
  <si>
    <t xml:space="preserve">Septiembre </t>
  </si>
  <si>
    <t>Octubre</t>
  </si>
  <si>
    <t xml:space="preserve">Noviembre </t>
  </si>
  <si>
    <t>Diciembre</t>
  </si>
  <si>
    <t xml:space="preserve">Total </t>
  </si>
  <si>
    <t xml:space="preserve">Observaciones </t>
  </si>
  <si>
    <t>Actividades</t>
  </si>
  <si>
    <t>P</t>
  </si>
  <si>
    <t>E</t>
  </si>
  <si>
    <t>PLANEAR</t>
  </si>
  <si>
    <t>GESTIÓN INTEGRAL EN SEGURIDAD Y SALUD EN EL TRABAJO</t>
  </si>
  <si>
    <t>Revisión y actualización de políticas y objetivos del SG SST</t>
  </si>
  <si>
    <t>Asegurar el cumplimiento de la normatividad legal vigente aplicable</t>
  </si>
  <si>
    <t>Propias del SG SST</t>
  </si>
  <si>
    <t xml:space="preserve">Políticas y  objetivos </t>
  </si>
  <si>
    <t xml:space="preserve">Evaluación de cumplimiento de estándares mínimos Resolución 0312 de 2019 </t>
  </si>
  <si>
    <t xml:space="preserve">Evaluación de estándares emitida  por  la ARL </t>
  </si>
  <si>
    <t>Actualización de matriz Legal de SST para la Entidad</t>
  </si>
  <si>
    <t xml:space="preserve">Cuadro  Excel </t>
  </si>
  <si>
    <t>Secretaria General, Contratista y POSITIVA Compañía de Seguros</t>
  </si>
  <si>
    <t xml:space="preserve">Inducción SST para funcionarios y/o talento humano  que ingresa a desarrollar actividades en la entidad </t>
  </si>
  <si>
    <t>Ejecutar estrategias y desarrollar actividades enfocadas a los funcionarios y contratistas según su modalidad de trabajo, de forma tal que permita intervenir los riesgos prioritarios a los que se encuentran expuestos.</t>
  </si>
  <si>
    <t>Entorno Físico - Ruta de la Felicidad</t>
  </si>
  <si>
    <t>Documento tipo informe</t>
  </si>
  <si>
    <t>Establecimiento de necesidades de adquisiciones y recursos para la implementación del SGSST</t>
  </si>
  <si>
    <t xml:space="preserve">Fortalecer los recursos tecnológicos, físicos y los correspondientes al talento humano que permitían dar cumplimiento a la implementación del sistema de gestión de seguridad y salud en el trabajo. </t>
  </si>
  <si>
    <t>Servidores que saben lo que hacen - Ruta del Crecimiento</t>
  </si>
  <si>
    <t xml:space="preserve">Establecimiento de  documentos , procedimientos y formatos del SG SST que requieran diseño y/o actualización </t>
  </si>
  <si>
    <t>Documentos actualizados</t>
  </si>
  <si>
    <t xml:space="preserve">Planeación del Plan de Capacitación en SST para funcionarios y contratistas, comités y grupos de exposición similar ( GES ) </t>
  </si>
  <si>
    <t>Documento Tipo Informe y archivo ppt como material de apoyo.</t>
  </si>
  <si>
    <t>Apoyo y acompañamiento en gestión  de COPASST</t>
  </si>
  <si>
    <t>Actas de reunión y Listados de asistencia</t>
  </si>
  <si>
    <t xml:space="preserve"> Ruta del Crecimiento</t>
  </si>
  <si>
    <t>Registro de participación y Documento tipo informe</t>
  </si>
  <si>
    <t xml:space="preserve">Apoyo y acompañamiento en gestión  de la Brigada de Emergencias </t>
  </si>
  <si>
    <t>Plan de trabajo (Documento Técnico)</t>
  </si>
  <si>
    <t>Inclusión en los procesos de adquisiciones, contrataciones y compras evaluación de cumplimiento de requisitos de SST de contratistas personas naturales y jurídicas</t>
  </si>
  <si>
    <t>HACER</t>
  </si>
  <si>
    <r>
      <rPr>
        <b/>
        <sz val="11"/>
        <rFont val="Calibri"/>
        <family val="2"/>
        <scheme val="minor"/>
      </rPr>
      <t>GESTIÓN DE LA SALUD</t>
    </r>
    <r>
      <rPr>
        <b/>
        <sz val="11"/>
        <color rgb="FFFF0000"/>
        <rFont val="Calibri"/>
        <family val="2"/>
        <scheme val="minor"/>
      </rPr>
      <t xml:space="preserve">   </t>
    </r>
  </si>
  <si>
    <t xml:space="preserve">Descripción  sociodemográfica  del talento humano de  la entidad. 
</t>
  </si>
  <si>
    <t>Formatos actualizados</t>
  </si>
  <si>
    <t>Desarrollo de  actividades de medicina del trabajo, prevención y promoción de la salud y programas de vigilancia epidemiológica requeridos, de conformidad con las prioridades identificadas en el diagnóstico de condiciones de salud y con los peligros/riesgos prioritarios.</t>
  </si>
  <si>
    <t xml:space="preserve">Promover actividades orientadas a mantener el bienestar físico, psicológico, social de sus funcionarios y colaboradores mediante la implementación de programas de prevención y promoción </t>
  </si>
  <si>
    <t xml:space="preserve">Documento e infografías </t>
  </si>
  <si>
    <t xml:space="preserve">Realización de  evaluaciones médicas y  seguimiento de acuerdo con la normatividad y los peligros/riesgos a los cuales se encuentren expuestos los funcionarios de la entidad, incluyen pre ingreso, periódicos, egreso, postincapacidad y demás.  </t>
  </si>
  <si>
    <t>Promover actividades orientadas a mantener el bienestar físico, psicológico, social de sus funcionarios y colaboradores mediante la implementación de programas de prevención y promoción 
Prevenir la ocurrencia de incidentes de trabajo y la generación de enfermedades legales</t>
  </si>
  <si>
    <t xml:space="preserve">Concepto medico de cada funcionario </t>
  </si>
  <si>
    <t>Elaboración y  ejecución  del programa  estilos de vida y entornos de trabajo saludable, incluyendo campañas específicas tendientes a la prevención y el control de la fármaco dependencia, el alcoholismo y el tabaquismo, entre otros.</t>
  </si>
  <si>
    <t xml:space="preserve">Reporte a la Administradora de Riesgos Laborales (ARL) y a la Entidad Promotora de Salud (EPS)  e investigación de  accidentes de trabajo y  enfermedades laborales diagnosticadas en la entidad. </t>
  </si>
  <si>
    <t xml:space="preserve">Furat y  memorando </t>
  </si>
  <si>
    <t>Registro y análisis estadístico de accidentes de trabajo y enfermedades laborales, incluye  indicadores de Frecuencia y  Severidad  de accidentalidad, Proporción de accidentes de trabajo mortales, Prevalencia e Incidencia de la enfermedad laboral</t>
  </si>
  <si>
    <t>Prevenir la ocurrencia de incidentes de trabajo y la generación de enfermedades legales</t>
  </si>
  <si>
    <t xml:space="preserve">Estadísticas </t>
  </si>
  <si>
    <t xml:space="preserve">Inspecciones de puesto de trabajo  </t>
  </si>
  <si>
    <t xml:space="preserve">Informe técnico </t>
  </si>
  <si>
    <t>aplicación  e intervencion de batería de riesgo psicosocial</t>
  </si>
  <si>
    <t xml:space="preserve">Medición de ausentismo por incapacidad de origen laboral y común. </t>
  </si>
  <si>
    <t xml:space="preserve">Habilitacion de la sala de lactacia </t>
  </si>
  <si>
    <t>certifcado de habilitación</t>
  </si>
  <si>
    <t xml:space="preserve">GESTIÓN DE PELIGROS  </t>
  </si>
  <si>
    <t>Actualización de matriz IPVR  GTC 45</t>
  </si>
  <si>
    <t xml:space="preserve">Documento </t>
  </si>
  <si>
    <t xml:space="preserve">Realización de mediciones ambientales </t>
  </si>
  <si>
    <t xml:space="preserve">Informe Técnico </t>
  </si>
  <si>
    <t xml:space="preserve">Diseño y/o actualización  de procedimientos en SST  </t>
  </si>
  <si>
    <t xml:space="preserve">Realización de inspecciones locativas, emergencias, puestos de trabajo </t>
  </si>
  <si>
    <t>GESTIÓN DE LAS AMENAZAS</t>
  </si>
  <si>
    <t>Actualización del Plan de prevención, preparación y respuesta ante emergencias que identifique las amenazas, evalúe y analice la vulnerabilidad, acorde con las necesidades de la entidad. Para las instalaciones de la Entidad.</t>
  </si>
  <si>
    <t xml:space="preserve">PLAN DE EMERGENCIAS ACTUALIZADO </t>
  </si>
  <si>
    <t xml:space="preserve">Conformación , capacitación  y dotación de  la brigada de prevención, preparación y respuesta ante emergencias </t>
  </si>
  <si>
    <t xml:space="preserve">Realización  simulacro distrital de evacuación y simulacro  vial </t>
  </si>
  <si>
    <t xml:space="preserve">TELETRABAJO </t>
  </si>
  <si>
    <t xml:space="preserve">Actualización de procedimiento y  anexos de teletrabajo </t>
  </si>
  <si>
    <t xml:space="preserve">procedimiento y  formatos </t>
  </si>
  <si>
    <t xml:space="preserve">Informe de inspección </t>
  </si>
  <si>
    <t xml:space="preserve">Verificación de  condiciones ergonómicas, ambientales y  locativas </t>
  </si>
  <si>
    <t xml:space="preserve">Informe de verificación  </t>
  </si>
  <si>
    <t>Capacitación personal con teletrabajo</t>
  </si>
  <si>
    <t xml:space="preserve">Listado de asistencia </t>
  </si>
  <si>
    <t xml:space="preserve">SEGURIDAD VIAL </t>
  </si>
  <si>
    <t>Realizar plan de seguridad vial, estadística</t>
  </si>
  <si>
    <t>VERIFICAR</t>
  </si>
  <si>
    <t xml:space="preserve">GESTIÓN Y RESULTADOS  DEL SGSST </t>
  </si>
  <si>
    <t xml:space="preserve">Definición de indicadores que permitan evaluar el Sistema de Gestión de SST de acuerdo con las condiciones de la Entidad,  teniendo en cuenta los indicadores mínimos señalados en la normatividad vigente.
</t>
  </si>
  <si>
    <t>Realización de auditoría anual, la cual será planificada con la participación del Comité Paritario de Seguridad y Salud en el Trabajo.</t>
  </si>
  <si>
    <t>Revisión  por parte de la alta dirección al  Sistema de Gestión de SST y comunicar los resultados al COPASST y al responsable del Sistema de Gestión de SST.</t>
  </si>
  <si>
    <t xml:space="preserve">ACTUAR </t>
  </si>
  <si>
    <t xml:space="preserve">MEJORAMIENTO </t>
  </si>
  <si>
    <t>Definición e  implementación de  acciones preventivas y/o correctivas  derivadas de  auto evaluación, auditorias,  inspecciones, AT, EL , incidentes ,  medición de los indicadores del Sistema de Gestión de SST entre otros, y las recomendaciones del COPASST.</t>
  </si>
  <si>
    <t xml:space="preserve">Documento  tipo informe </t>
  </si>
  <si>
    <t>Secretaria General, COPASST  y Contratista</t>
  </si>
  <si>
    <t>SEGUIMIENTO A ACTIVIDADES</t>
  </si>
  <si>
    <t>AP- ACTIVIDADES MENSUALES PLANEADAS</t>
  </si>
  <si>
    <r>
      <rPr>
        <b/>
        <sz val="11"/>
        <color theme="1"/>
        <rFont val="Calibri"/>
        <family val="2"/>
        <scheme val="minor"/>
      </rPr>
      <t>Observaciones y/o comentarios:</t>
    </r>
    <r>
      <rPr>
        <sz val="11"/>
        <color theme="1"/>
        <rFont val="Calibri"/>
        <family val="2"/>
        <scheme val="minor"/>
      </rPr>
      <t xml:space="preserve"> </t>
    </r>
  </si>
  <si>
    <t>Observaciones y/o comentarios</t>
  </si>
  <si>
    <t>AE- ACTIVIDADES MENSUALES EJECUTADAS</t>
  </si>
  <si>
    <t>AN- ACTIVIDADES MENSUALES NO EJECUTADAS</t>
  </si>
  <si>
    <t>RE- ACTIVIDADES MENSUALES REPROGRAMADAS EJECUTADAS</t>
  </si>
  <si>
    <t xml:space="preserve">PORCENTAJE CUMPLIMIENTO </t>
  </si>
  <si>
    <t>ACTIVIDADES MENSUALES TOTALES EJECUTADAS</t>
  </si>
  <si>
    <t xml:space="preserve">Profesional Especilaizado que  lidera  el  tema </t>
  </si>
  <si>
    <t xml:space="preserve">COPASST y Profesional Especializado que  lidera  el  tema </t>
  </si>
  <si>
    <t>Profesional Especializado que  lidera  el  tema y POSITIVA ARL Compañía de Seguros</t>
  </si>
  <si>
    <t>Profesional Especializado que  lidera  el  tema</t>
  </si>
  <si>
    <t xml:space="preserve">Profesional Especializado que  lidera  el  tema  y  asesoria de comunicaciones </t>
  </si>
  <si>
    <t>Secretaria General y Profesional Especializado que  lidera  el  tema</t>
  </si>
  <si>
    <t xml:space="preserve">Profesional Especializado que  lidera  el  tema, Proveedor IPS </t>
  </si>
  <si>
    <t>Profesional Especializado que  lidera  el  tema y POSITIVA Compañía de Seguros</t>
  </si>
  <si>
    <t>COPASST y Profesional Especializado que  lidera  el  tema</t>
  </si>
  <si>
    <t>COPASST, brigada  y Profesional Especializado que  lidera  el  tema</t>
  </si>
  <si>
    <t>Profesional Especializado que  lidera  el  tema, Brigada  y POSITIVA Compañía de Seguros</t>
  </si>
  <si>
    <t xml:space="preserve">Profesional Especilaizado que  lidera  el  tema y  Asesoria  en planeación </t>
  </si>
  <si>
    <r>
      <rPr>
        <sz val="11"/>
        <color rgb="FF000000"/>
        <rFont val="Arial"/>
        <family val="2"/>
      </rPr>
      <t xml:space="preserve">Seguimiento  en la gestión  de COMITÉ DE CONVIVENCIA LABORAL CCL Y  ACOSO </t>
    </r>
    <r>
      <rPr>
        <sz val="11"/>
        <rFont val="Arial"/>
        <family val="2"/>
      </rPr>
      <t>( laboral y/o en razón del género)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</si>
</sst>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0"/>
      <name val="Arial"/>
      <family val="2"/>
    </font>
    <font>
      <sz val="12"/>
      <color theme="1"/>
      <name val="Calibri"/>
      <family val="2"/>
      <scheme val="minor"/>
    </font>
    <font>
      <i/>
      <sz val="22"/>
      <color theme="1"/>
      <name val="Arial"/>
      <family val="2"/>
    </font>
    <font>
      <b/>
      <sz val="11"/>
      <color theme="1"/>
      <name val="Arial"/>
      <family val="2"/>
    </font>
    <font>
      <sz val="11"/>
      <color theme="1"/>
      <name val="Arial"/>
      <family val="2"/>
    </font>
    <font>
      <b/>
      <sz val="24"/>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sz val="20"/>
      <color theme="1"/>
      <name val="Calibri"/>
      <family val="2"/>
      <scheme val="minor"/>
    </font>
    <font>
      <b/>
      <sz val="20"/>
      <color theme="1"/>
      <name val="Calibri"/>
      <family val="2"/>
      <scheme val="minor"/>
    </font>
    <font>
      <b/>
      <sz val="9"/>
      <color theme="1"/>
      <name val="Calibri"/>
      <family val="2"/>
      <scheme val="minor"/>
    </font>
    <font>
      <sz val="11"/>
      <name val="Arial"/>
      <family val="2"/>
    </font>
    <font>
      <b/>
      <sz val="11"/>
      <name val="Calibri"/>
      <family val="2"/>
      <scheme val="minor"/>
    </font>
    <font>
      <b/>
      <sz val="11"/>
      <color rgb="FFFF0000"/>
      <name val="Calibri"/>
      <family val="2"/>
      <scheme val="minor"/>
    </font>
    <font>
      <sz val="11"/>
      <color rgb="FF00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3" tint="0.59999389629810485"/>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2" fillId="0" borderId="0"/>
  </cellStyleXfs>
  <cellXfs count="208">
    <xf numFmtId="0" fontId="0" fillId="0" borderId="0" xfId="0"/>
    <xf numFmtId="16" fontId="6" fillId="3" borderId="10" xfId="0" applyNumberFormat="1" applyFont="1" applyFill="1" applyBorder="1" applyAlignment="1">
      <alignment horizontal="center" wrapText="1"/>
    </xf>
    <xf numFmtId="16" fontId="6" fillId="4" borderId="5" xfId="0" applyNumberFormat="1" applyFont="1" applyFill="1" applyBorder="1" applyAlignment="1">
      <alignment horizontal="center" wrapText="1"/>
    </xf>
    <xf numFmtId="0" fontId="3" fillId="0" borderId="0" xfId="0" applyFont="1"/>
    <xf numFmtId="0" fontId="3" fillId="0" borderId="0" xfId="0" applyFont="1" applyAlignment="1">
      <alignment horizontal="right"/>
    </xf>
    <xf numFmtId="16" fontId="6" fillId="3" borderId="34" xfId="0" applyNumberFormat="1" applyFont="1" applyFill="1" applyBorder="1" applyAlignment="1">
      <alignment horizontal="center" wrapText="1"/>
    </xf>
    <xf numFmtId="0" fontId="0" fillId="0" borderId="0" xfId="0" applyAlignment="1">
      <alignment horizontal="center"/>
    </xf>
    <xf numFmtId="0" fontId="8" fillId="0" borderId="0" xfId="0" applyFont="1" applyAlignment="1">
      <alignment vertical="top"/>
    </xf>
    <xf numFmtId="0" fontId="12" fillId="0" borderId="22" xfId="0" applyFont="1" applyBorder="1" applyAlignment="1">
      <alignment horizontal="center" vertical="center" textRotation="90" wrapText="1"/>
    </xf>
    <xf numFmtId="0" fontId="0" fillId="0" borderId="1" xfId="0" applyBorder="1" applyAlignment="1">
      <alignment vertical="center"/>
    </xf>
    <xf numFmtId="16" fontId="6" fillId="3" borderId="19" xfId="0" applyNumberFormat="1" applyFont="1" applyFill="1" applyBorder="1" applyAlignment="1">
      <alignment horizontal="center" wrapText="1"/>
    </xf>
    <xf numFmtId="0" fontId="6" fillId="0" borderId="23" xfId="1" applyFont="1" applyBorder="1" applyAlignment="1">
      <alignment horizontal="left" vertical="top" wrapText="1"/>
    </xf>
    <xf numFmtId="0" fontId="6" fillId="0" borderId="13" xfId="1" applyFont="1" applyBorder="1" applyAlignment="1" applyProtection="1">
      <alignment vertical="center" wrapText="1"/>
      <protection locked="0"/>
    </xf>
    <xf numFmtId="0" fontId="6" fillId="0" borderId="7" xfId="1" applyFont="1" applyBorder="1" applyAlignment="1" applyProtection="1">
      <alignment vertical="center" wrapText="1"/>
      <protection locked="0"/>
    </xf>
    <xf numFmtId="0" fontId="6" fillId="0" borderId="6" xfId="1" applyFont="1" applyBorder="1" applyAlignment="1">
      <alignment vertical="center" wrapText="1"/>
    </xf>
    <xf numFmtId="0" fontId="6" fillId="0" borderId="24" xfId="1" applyFont="1" applyBorder="1" applyAlignment="1">
      <alignment vertical="top" wrapText="1"/>
    </xf>
    <xf numFmtId="0" fontId="6" fillId="0" borderId="27" xfId="1" applyFont="1" applyBorder="1" applyAlignment="1" applyProtection="1">
      <alignment vertical="center" wrapText="1"/>
      <protection locked="0"/>
    </xf>
    <xf numFmtId="0" fontId="6" fillId="0" borderId="15" xfId="1" applyFont="1" applyBorder="1" applyAlignment="1">
      <alignment wrapText="1"/>
    </xf>
    <xf numFmtId="0" fontId="6" fillId="0" borderId="2" xfId="1" applyFont="1" applyBorder="1" applyAlignment="1">
      <alignment wrapText="1"/>
    </xf>
    <xf numFmtId="0" fontId="6" fillId="0" borderId="24" xfId="1" applyFont="1" applyBorder="1" applyAlignment="1">
      <alignment horizontal="left" vertical="top" wrapText="1"/>
    </xf>
    <xf numFmtId="0" fontId="6" fillId="0" borderId="15" xfId="1" applyFont="1" applyBorder="1" applyAlignment="1">
      <alignment horizontal="left" vertical="center" wrapText="1"/>
    </xf>
    <xf numFmtId="0" fontId="6" fillId="0" borderId="15" xfId="1" applyFont="1" applyBorder="1" applyAlignment="1" applyProtection="1">
      <alignment vertical="center" wrapText="1"/>
      <protection locked="0"/>
    </xf>
    <xf numFmtId="0" fontId="6" fillId="0" borderId="2" xfId="1" applyFont="1" applyBorder="1" applyAlignment="1">
      <alignment vertical="center" wrapText="1"/>
    </xf>
    <xf numFmtId="0" fontId="1" fillId="0" borderId="18" xfId="0" applyFont="1" applyBorder="1" applyAlignment="1">
      <alignment horizontal="center" vertical="center" textRotation="90" wrapText="1"/>
    </xf>
    <xf numFmtId="0" fontId="6" fillId="0" borderId="37" xfId="1" applyFont="1" applyBorder="1" applyAlignment="1" applyProtection="1">
      <alignment vertical="center" wrapText="1"/>
      <protection locked="0"/>
    </xf>
    <xf numFmtId="0" fontId="6" fillId="0" borderId="17" xfId="1" applyFont="1" applyBorder="1" applyAlignment="1" applyProtection="1">
      <alignment vertical="center" wrapText="1"/>
      <protection locked="0"/>
    </xf>
    <xf numFmtId="0" fontId="6" fillId="0" borderId="23" xfId="1" applyFont="1" applyBorder="1" applyAlignment="1" applyProtection="1">
      <alignment vertical="center" wrapText="1"/>
      <protection locked="0"/>
    </xf>
    <xf numFmtId="0" fontId="6" fillId="0" borderId="45" xfId="1" applyFont="1" applyBorder="1" applyAlignment="1">
      <alignment vertical="center" wrapText="1"/>
    </xf>
    <xf numFmtId="0" fontId="6" fillId="0" borderId="23" xfId="1" applyFont="1" applyBorder="1" applyAlignment="1">
      <alignment vertical="center" wrapText="1"/>
    </xf>
    <xf numFmtId="0" fontId="6" fillId="0" borderId="24" xfId="1" applyFont="1" applyBorder="1" applyAlignment="1">
      <alignment vertical="center" wrapText="1"/>
    </xf>
    <xf numFmtId="0" fontId="6" fillId="0" borderId="13" xfId="1" applyFont="1" applyBorder="1" applyAlignment="1">
      <alignment vertical="center" wrapText="1"/>
    </xf>
    <xf numFmtId="0" fontId="6" fillId="0" borderId="48" xfId="1" applyFont="1" applyBorder="1" applyAlignment="1">
      <alignment vertical="center" wrapText="1"/>
    </xf>
    <xf numFmtId="0" fontId="6" fillId="0" borderId="11" xfId="1" applyFont="1" applyBorder="1" applyAlignment="1">
      <alignment vertical="center" wrapText="1"/>
    </xf>
    <xf numFmtId="0" fontId="6" fillId="0" borderId="47" xfId="1" applyFont="1" applyBorder="1" applyAlignment="1">
      <alignment vertical="center" wrapText="1"/>
    </xf>
    <xf numFmtId="0" fontId="6" fillId="0" borderId="49" xfId="1" applyFont="1" applyBorder="1" applyAlignment="1">
      <alignment vertical="center" wrapText="1"/>
    </xf>
    <xf numFmtId="0" fontId="6" fillId="0" borderId="40" xfId="1" applyFont="1" applyBorder="1" applyAlignment="1">
      <alignment vertical="center" wrapText="1"/>
    </xf>
    <xf numFmtId="0" fontId="14" fillId="0" borderId="50" xfId="1" applyFont="1" applyBorder="1" applyAlignment="1" applyProtection="1">
      <alignment vertical="top" wrapText="1"/>
      <protection locked="0"/>
    </xf>
    <xf numFmtId="0" fontId="6" fillId="0" borderId="20" xfId="1" applyFont="1" applyBorder="1" applyAlignment="1">
      <alignment wrapText="1"/>
    </xf>
    <xf numFmtId="0" fontId="6" fillId="0" borderId="11" xfId="1" applyFont="1" applyBorder="1" applyAlignment="1">
      <alignment wrapText="1"/>
    </xf>
    <xf numFmtId="0" fontId="6" fillId="0" borderId="36" xfId="1" applyFont="1" applyBorder="1" applyAlignment="1">
      <alignment vertical="center" wrapText="1"/>
    </xf>
    <xf numFmtId="0" fontId="6" fillId="0" borderId="29" xfId="1" applyFont="1" applyBorder="1" applyAlignment="1">
      <alignment vertical="center" wrapText="1"/>
    </xf>
    <xf numFmtId="0" fontId="6" fillId="0" borderId="24" xfId="1" applyFont="1" applyBorder="1" applyAlignment="1" applyProtection="1">
      <alignment vertical="center" wrapText="1"/>
      <protection locked="0"/>
    </xf>
    <xf numFmtId="0" fontId="6" fillId="0" borderId="25" xfId="1" applyFont="1" applyBorder="1" applyAlignment="1" applyProtection="1">
      <alignment vertical="center" wrapText="1"/>
      <protection locked="0"/>
    </xf>
    <xf numFmtId="0" fontId="6" fillId="0" borderId="51" xfId="1" applyFont="1" applyBorder="1" applyAlignment="1" applyProtection="1">
      <alignment vertical="center" wrapText="1"/>
      <protection locked="0"/>
    </xf>
    <xf numFmtId="0" fontId="6" fillId="0" borderId="22" xfId="1" applyFont="1" applyBorder="1" applyAlignment="1">
      <alignment vertical="center" wrapText="1"/>
    </xf>
    <xf numFmtId="16" fontId="6" fillId="3" borderId="21" xfId="0" applyNumberFormat="1" applyFont="1" applyFill="1" applyBorder="1" applyAlignment="1">
      <alignment vertical="center" wrapText="1"/>
    </xf>
    <xf numFmtId="16" fontId="6" fillId="4" borderId="21" xfId="0" applyNumberFormat="1" applyFont="1" applyFill="1" applyBorder="1" applyAlignment="1">
      <alignment vertical="center" wrapText="1"/>
    </xf>
    <xf numFmtId="0" fontId="6" fillId="3" borderId="1" xfId="0" applyFont="1" applyFill="1" applyBorder="1" applyAlignment="1">
      <alignment horizontal="center" wrapText="1"/>
    </xf>
    <xf numFmtId="0" fontId="6" fillId="10" borderId="1" xfId="0" applyFont="1" applyFill="1" applyBorder="1" applyAlignment="1">
      <alignment horizontal="center" wrapText="1"/>
    </xf>
    <xf numFmtId="0" fontId="6" fillId="11" borderId="1" xfId="0" applyFont="1" applyFill="1" applyBorder="1" applyAlignment="1">
      <alignment horizontal="center" wrapText="1"/>
    </xf>
    <xf numFmtId="0" fontId="1" fillId="0" borderId="1" xfId="0" applyFont="1" applyBorder="1" applyAlignment="1">
      <alignment vertical="center" wrapText="1"/>
    </xf>
    <xf numFmtId="16" fontId="6" fillId="7" borderId="32" xfId="0" applyNumberFormat="1" applyFont="1" applyFill="1" applyBorder="1" applyAlignment="1">
      <alignment vertical="center" wrapText="1"/>
    </xf>
    <xf numFmtId="0" fontId="0" fillId="0" borderId="1" xfId="0" applyBorder="1"/>
    <xf numFmtId="0" fontId="6" fillId="12" borderId="1" xfId="0" applyFont="1" applyFill="1" applyBorder="1" applyAlignment="1">
      <alignment horizontal="center" wrapText="1"/>
    </xf>
    <xf numFmtId="0" fontId="6" fillId="12" borderId="2" xfId="0" applyFont="1" applyFill="1" applyBorder="1" applyAlignment="1">
      <alignment horizontal="center" wrapText="1"/>
    </xf>
    <xf numFmtId="0" fontId="6" fillId="12" borderId="9" xfId="0" applyFont="1" applyFill="1" applyBorder="1" applyAlignment="1">
      <alignment horizontal="center" wrapText="1"/>
    </xf>
    <xf numFmtId="0" fontId="6" fillId="0" borderId="48" xfId="1" applyFont="1" applyBorder="1" applyAlignment="1">
      <alignment vertical="top" wrapText="1"/>
    </xf>
    <xf numFmtId="0" fontId="6" fillId="0" borderId="25" xfId="1" applyFont="1" applyBorder="1" applyAlignment="1">
      <alignment vertical="top" wrapText="1"/>
    </xf>
    <xf numFmtId="0" fontId="6" fillId="0" borderId="23" xfId="1" applyFont="1" applyBorder="1" applyAlignment="1">
      <alignment vertical="top" wrapText="1"/>
    </xf>
    <xf numFmtId="0" fontId="6" fillId="0" borderId="49" xfId="1" applyFont="1" applyBorder="1" applyAlignment="1">
      <alignment vertical="top" wrapText="1"/>
    </xf>
    <xf numFmtId="0" fontId="6" fillId="12" borderId="24" xfId="1" applyFont="1" applyFill="1" applyBorder="1" applyAlignment="1">
      <alignment vertical="top" wrapText="1"/>
    </xf>
    <xf numFmtId="0" fontId="6" fillId="12" borderId="24" xfId="1" applyFont="1" applyFill="1" applyBorder="1" applyAlignment="1">
      <alignment horizontal="left" vertical="top" wrapText="1"/>
    </xf>
    <xf numFmtId="0" fontId="6" fillId="12" borderId="23" xfId="1" applyFont="1" applyFill="1" applyBorder="1" applyAlignment="1" applyProtection="1">
      <alignment vertical="center" wrapText="1"/>
      <protection locked="0"/>
    </xf>
    <xf numFmtId="0" fontId="6" fillId="12" borderId="29" xfId="1" applyFont="1" applyFill="1" applyBorder="1" applyAlignment="1" applyProtection="1">
      <alignment vertical="center" wrapText="1"/>
      <protection locked="0"/>
    </xf>
    <xf numFmtId="0" fontId="6" fillId="12" borderId="24" xfId="1" applyFont="1" applyFill="1" applyBorder="1" applyAlignment="1" applyProtection="1">
      <alignment vertical="center" wrapText="1"/>
      <protection locked="0"/>
    </xf>
    <xf numFmtId="0" fontId="6" fillId="12" borderId="50" xfId="1" applyFont="1" applyFill="1" applyBorder="1" applyAlignment="1" applyProtection="1">
      <alignment vertical="center" wrapText="1"/>
      <protection locked="0"/>
    </xf>
    <xf numFmtId="0" fontId="6" fillId="12" borderId="23" xfId="1" applyFont="1" applyFill="1" applyBorder="1" applyAlignment="1">
      <alignment vertical="center" wrapText="1"/>
    </xf>
    <xf numFmtId="0" fontId="6" fillId="12" borderId="24" xfId="1" applyFont="1" applyFill="1" applyBorder="1" applyAlignment="1">
      <alignment vertical="center" wrapText="1"/>
    </xf>
    <xf numFmtId="0" fontId="6" fillId="12" borderId="25" xfId="1" applyFont="1" applyFill="1" applyBorder="1" applyAlignment="1">
      <alignment vertical="center" wrapText="1"/>
    </xf>
    <xf numFmtId="0" fontId="6" fillId="12" borderId="22" xfId="1" applyFont="1" applyFill="1" applyBorder="1" applyAlignment="1">
      <alignment vertical="center" wrapText="1"/>
    </xf>
    <xf numFmtId="0" fontId="6" fillId="12" borderId="50" xfId="1" applyFont="1" applyFill="1" applyBorder="1" applyAlignment="1">
      <alignment vertical="center" wrapText="1"/>
    </xf>
    <xf numFmtId="0" fontId="14" fillId="12" borderId="23" xfId="1" applyFont="1" applyFill="1" applyBorder="1" applyAlignment="1" applyProtection="1">
      <alignment vertical="top" wrapText="1"/>
      <protection locked="0"/>
    </xf>
    <xf numFmtId="0" fontId="14" fillId="12" borderId="29" xfId="1" applyFont="1" applyFill="1" applyBorder="1" applyAlignment="1" applyProtection="1">
      <alignment vertical="top" wrapText="1"/>
      <protection locked="0"/>
    </xf>
    <xf numFmtId="0" fontId="1" fillId="0" borderId="29" xfId="0" applyFont="1" applyBorder="1" applyAlignment="1">
      <alignment horizontal="center" vertical="center" textRotation="90" wrapText="1"/>
    </xf>
    <xf numFmtId="0" fontId="0" fillId="11" borderId="5" xfId="0" applyFill="1" applyBorder="1" applyAlignment="1">
      <alignment horizontal="center" vertical="center"/>
    </xf>
    <xf numFmtId="0" fontId="0" fillId="11" borderId="52" xfId="0" applyFill="1" applyBorder="1" applyAlignment="1">
      <alignment horizontal="center" vertical="center"/>
    </xf>
    <xf numFmtId="0" fontId="0" fillId="11" borderId="26" xfId="0" applyFill="1" applyBorder="1" applyAlignment="1">
      <alignment horizontal="center" vertical="center"/>
    </xf>
    <xf numFmtId="0" fontId="1" fillId="0" borderId="35" xfId="0" applyFont="1" applyBorder="1" applyAlignment="1">
      <alignment horizontal="center" vertical="center" textRotation="90" wrapText="1"/>
    </xf>
    <xf numFmtId="0" fontId="1" fillId="0" borderId="20" xfId="0" applyFont="1" applyBorder="1" applyAlignment="1">
      <alignment horizontal="center" vertical="center" textRotation="90" wrapText="1"/>
    </xf>
    <xf numFmtId="0" fontId="1" fillId="0" borderId="47" xfId="0" applyFont="1" applyBorder="1" applyAlignment="1">
      <alignment horizontal="center" vertical="center" textRotation="90" wrapText="1"/>
    </xf>
    <xf numFmtId="0" fontId="0" fillId="0" borderId="0" xfId="0" applyAlignment="1">
      <alignment horizontal="center" vertical="top" wrapText="1"/>
    </xf>
    <xf numFmtId="0" fontId="0" fillId="3" borderId="26" xfId="0" applyFill="1" applyBorder="1" applyAlignment="1">
      <alignment horizontal="center"/>
    </xf>
    <xf numFmtId="0" fontId="0" fillId="4" borderId="1" xfId="0" applyFill="1" applyBorder="1" applyAlignment="1">
      <alignment horizontal="center"/>
    </xf>
    <xf numFmtId="0" fontId="10" fillId="5" borderId="1" xfId="0" applyFont="1" applyFill="1" applyBorder="1" applyAlignment="1">
      <alignment horizontal="center"/>
    </xf>
    <xf numFmtId="0" fontId="0" fillId="6" borderId="1" xfId="0" applyFill="1" applyBorder="1" applyAlignment="1">
      <alignment horizontal="center"/>
    </xf>
    <xf numFmtId="16" fontId="6" fillId="2" borderId="11" xfId="0" applyNumberFormat="1" applyFont="1" applyFill="1" applyBorder="1" applyAlignment="1">
      <alignment horizontal="center" wrapText="1"/>
    </xf>
    <xf numFmtId="16" fontId="6" fillId="2" borderId="12" xfId="0" applyNumberFormat="1" applyFont="1" applyFill="1" applyBorder="1" applyAlignment="1">
      <alignment horizontal="center" wrapText="1"/>
    </xf>
    <xf numFmtId="0" fontId="0" fillId="0" borderId="0" xfId="0" applyAlignment="1">
      <alignment horizontal="center"/>
    </xf>
    <xf numFmtId="16" fontId="6" fillId="3" borderId="21" xfId="0" applyNumberFormat="1" applyFont="1" applyFill="1" applyBorder="1" applyAlignment="1">
      <alignment horizontal="center" vertical="center" wrapText="1"/>
    </xf>
    <xf numFmtId="16" fontId="6" fillId="3" borderId="22" xfId="0" applyNumberFormat="1" applyFont="1" applyFill="1" applyBorder="1" applyAlignment="1">
      <alignment horizontal="center" vertical="center" wrapText="1"/>
    </xf>
    <xf numFmtId="17" fontId="3" fillId="0" borderId="17" xfId="0" applyNumberFormat="1" applyFont="1" applyBorder="1" applyAlignment="1">
      <alignment horizontal="left"/>
    </xf>
    <xf numFmtId="0" fontId="3" fillId="0" borderId="17" xfId="0" applyFont="1" applyBorder="1" applyAlignment="1">
      <alignment horizontal="left"/>
    </xf>
    <xf numFmtId="0" fontId="3" fillId="0" borderId="0" xfId="0" applyFont="1" applyAlignment="1">
      <alignment horizontal="center"/>
    </xf>
    <xf numFmtId="16" fontId="6" fillId="2" borderId="37" xfId="0" applyNumberFormat="1" applyFont="1" applyFill="1" applyBorder="1" applyAlignment="1">
      <alignment horizontal="center" wrapText="1"/>
    </xf>
    <xf numFmtId="16" fontId="6" fillId="2" borderId="8" xfId="0" applyNumberFormat="1" applyFont="1" applyFill="1" applyBorder="1" applyAlignment="1">
      <alignment horizontal="center" wrapText="1"/>
    </xf>
    <xf numFmtId="1" fontId="6" fillId="2" borderId="4" xfId="0" applyNumberFormat="1" applyFont="1" applyFill="1" applyBorder="1" applyAlignment="1">
      <alignment horizontal="center" wrapText="1"/>
    </xf>
    <xf numFmtId="1" fontId="6" fillId="2" borderId="1" xfId="0" applyNumberFormat="1" applyFont="1" applyFill="1" applyBorder="1" applyAlignment="1">
      <alignment horizontal="center" wrapText="1"/>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0" xfId="0" applyFont="1" applyFill="1" applyAlignment="1">
      <alignment horizontal="center" vertical="center" wrapText="1"/>
    </xf>
    <xf numFmtId="16" fontId="6" fillId="4" borderId="21" xfId="0" applyNumberFormat="1" applyFont="1" applyFill="1" applyBorder="1" applyAlignment="1">
      <alignment horizontal="center" vertical="center" wrapText="1"/>
    </xf>
    <xf numFmtId="16" fontId="6" fillId="4" borderId="22" xfId="0" applyNumberFormat="1" applyFont="1" applyFill="1" applyBorder="1" applyAlignment="1">
      <alignment horizontal="center" vertical="center" wrapText="1"/>
    </xf>
    <xf numFmtId="0" fontId="13" fillId="0" borderId="21" xfId="0" applyFont="1" applyBorder="1" applyAlignment="1">
      <alignment horizontal="center" vertical="center" textRotation="90" wrapText="1"/>
    </xf>
    <xf numFmtId="0" fontId="13" fillId="0" borderId="22" xfId="0" applyFont="1" applyBorder="1" applyAlignment="1">
      <alignment horizontal="center" vertical="center" textRotation="90" wrapText="1"/>
    </xf>
    <xf numFmtId="0" fontId="13" fillId="0" borderId="20" xfId="0" applyFont="1" applyBorder="1" applyAlignment="1">
      <alignment horizontal="center" vertical="center" textRotation="90" wrapText="1"/>
    </xf>
    <xf numFmtId="0" fontId="13" fillId="0" borderId="44" xfId="0" applyFont="1" applyBorder="1" applyAlignment="1">
      <alignment horizontal="center" vertical="center" textRotation="90" wrapText="1"/>
    </xf>
    <xf numFmtId="0" fontId="0" fillId="8" borderId="1" xfId="0" applyFill="1" applyBorder="1" applyAlignment="1">
      <alignment horizontal="center"/>
    </xf>
    <xf numFmtId="16" fontId="6" fillId="7" borderId="33" xfId="0" applyNumberFormat="1" applyFont="1" applyFill="1" applyBorder="1" applyAlignment="1">
      <alignment horizontal="center" vertical="center" wrapText="1"/>
    </xf>
    <xf numFmtId="16" fontId="6" fillId="7" borderId="40" xfId="0" applyNumberFormat="1" applyFont="1" applyFill="1" applyBorder="1" applyAlignment="1">
      <alignment horizontal="center" vertical="center" wrapText="1"/>
    </xf>
    <xf numFmtId="0" fontId="0" fillId="0" borderId="17" xfId="0" applyBorder="1" applyAlignment="1">
      <alignment horizontal="left" vertical="top" wrapText="1"/>
    </xf>
    <xf numFmtId="0" fontId="0" fillId="0" borderId="17" xfId="0" applyBorder="1" applyAlignment="1">
      <alignment horizontal="left" vertical="top"/>
    </xf>
    <xf numFmtId="0" fontId="7" fillId="0" borderId="0" xfId="0" applyFont="1" applyAlignment="1">
      <alignment horizontal="center"/>
    </xf>
    <xf numFmtId="16" fontId="6" fillId="7" borderId="21" xfId="0" applyNumberFormat="1" applyFont="1" applyFill="1" applyBorder="1" applyAlignment="1">
      <alignment horizontal="center" vertical="center" wrapText="1"/>
    </xf>
    <xf numFmtId="16" fontId="6" fillId="7" borderId="22" xfId="0" applyNumberFormat="1" applyFont="1" applyFill="1" applyBorder="1" applyAlignment="1">
      <alignment horizontal="center" vertical="center" wrapText="1"/>
    </xf>
    <xf numFmtId="0" fontId="0" fillId="3" borderId="27" xfId="0" applyFill="1" applyBorder="1" applyAlignment="1">
      <alignment horizontal="center"/>
    </xf>
    <xf numFmtId="0" fontId="0" fillId="3" borderId="28" xfId="0" applyFill="1" applyBorder="1" applyAlignment="1">
      <alignment horizontal="center"/>
    </xf>
    <xf numFmtId="0" fontId="0" fillId="4" borderId="14" xfId="0" applyFill="1" applyBorder="1" applyAlignment="1">
      <alignment horizontal="center"/>
    </xf>
    <xf numFmtId="0" fontId="0" fillId="4" borderId="18" xfId="0" applyFill="1" applyBorder="1" applyAlignment="1">
      <alignment horizontal="center"/>
    </xf>
    <xf numFmtId="0" fontId="0" fillId="4" borderId="15" xfId="0" applyFill="1" applyBorder="1" applyAlignment="1">
      <alignment horizontal="center"/>
    </xf>
    <xf numFmtId="0" fontId="10" fillId="5" borderId="14" xfId="0" applyFont="1" applyFill="1" applyBorder="1" applyAlignment="1">
      <alignment horizontal="center"/>
    </xf>
    <xf numFmtId="0" fontId="10" fillId="5" borderId="18" xfId="0" applyFont="1" applyFill="1" applyBorder="1" applyAlignment="1">
      <alignment horizontal="center"/>
    </xf>
    <xf numFmtId="0" fontId="10" fillId="5" borderId="15" xfId="0" applyFont="1" applyFill="1" applyBorder="1" applyAlignment="1">
      <alignment horizontal="center"/>
    </xf>
    <xf numFmtId="0" fontId="0" fillId="6" borderId="14" xfId="0" applyFill="1" applyBorder="1" applyAlignment="1">
      <alignment horizontal="center"/>
    </xf>
    <xf numFmtId="0" fontId="0" fillId="6" borderId="18" xfId="0" applyFill="1" applyBorder="1" applyAlignment="1">
      <alignment horizontal="center"/>
    </xf>
    <xf numFmtId="0" fontId="0" fillId="6" borderId="15" xfId="0" applyFill="1" applyBorder="1" applyAlignment="1">
      <alignment horizontal="center"/>
    </xf>
    <xf numFmtId="0" fontId="1" fillId="0" borderId="0" xfId="0" applyFont="1" applyAlignment="1">
      <alignment horizontal="left" vertical="top"/>
    </xf>
    <xf numFmtId="1" fontId="6" fillId="2" borderId="14" xfId="0" applyNumberFormat="1" applyFont="1" applyFill="1" applyBorder="1" applyAlignment="1">
      <alignment horizontal="center" wrapText="1"/>
    </xf>
    <xf numFmtId="0" fontId="0" fillId="0" borderId="44"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16" fontId="6" fillId="9" borderId="38" xfId="0" applyNumberFormat="1" applyFont="1" applyFill="1" applyBorder="1" applyAlignment="1">
      <alignment horizontal="center" vertical="center"/>
    </xf>
    <xf numFmtId="16" fontId="6" fillId="9" borderId="30" xfId="0" applyNumberFormat="1" applyFont="1" applyFill="1" applyBorder="1" applyAlignment="1">
      <alignment horizontal="center" vertical="center"/>
    </xf>
    <xf numFmtId="0" fontId="4" fillId="0" borderId="0" xfId="0" applyFont="1" applyAlignment="1">
      <alignment horizontal="center" vertical="center"/>
    </xf>
    <xf numFmtId="0" fontId="0" fillId="8" borderId="2" xfId="0" applyFill="1" applyBorder="1" applyAlignment="1">
      <alignment horizontal="center"/>
    </xf>
    <xf numFmtId="0" fontId="0" fillId="8" borderId="9" xfId="0" applyFill="1" applyBorder="1" applyAlignment="1">
      <alignment horizontal="center"/>
    </xf>
    <xf numFmtId="0" fontId="0" fillId="8" borderId="14" xfId="0" applyFill="1" applyBorder="1" applyAlignment="1">
      <alignment horizontal="center"/>
    </xf>
    <xf numFmtId="0" fontId="0" fillId="8" borderId="18" xfId="0" applyFill="1" applyBorder="1" applyAlignment="1">
      <alignment horizontal="center"/>
    </xf>
    <xf numFmtId="0" fontId="0" fillId="8" borderId="15" xfId="0" applyFill="1" applyBorder="1" applyAlignment="1">
      <alignment horizontal="center"/>
    </xf>
    <xf numFmtId="0" fontId="8" fillId="0" borderId="17" xfId="0" applyFont="1" applyBorder="1" applyAlignment="1">
      <alignment horizontal="center"/>
    </xf>
    <xf numFmtId="17" fontId="8" fillId="0" borderId="17" xfId="0" applyNumberFormat="1" applyFont="1" applyBorder="1" applyAlignment="1">
      <alignment horizontal="left"/>
    </xf>
    <xf numFmtId="0" fontId="0" fillId="0" borderId="42" xfId="0" applyBorder="1" applyAlignment="1">
      <alignment horizontal="center" vertical="top" wrapText="1"/>
    </xf>
    <xf numFmtId="0" fontId="0" fillId="0" borderId="20" xfId="0" applyBorder="1" applyAlignment="1">
      <alignment horizontal="center" vertical="top"/>
    </xf>
    <xf numFmtId="0" fontId="0" fillId="0" borderId="0" xfId="0" applyAlignment="1">
      <alignment horizontal="center" vertical="top"/>
    </xf>
    <xf numFmtId="0" fontId="0" fillId="0" borderId="44" xfId="0" applyBorder="1" applyAlignment="1">
      <alignment horizontal="center" vertical="top"/>
    </xf>
    <xf numFmtId="0" fontId="0" fillId="0" borderId="42" xfId="0" applyBorder="1" applyAlignment="1">
      <alignment horizontal="center" vertical="top"/>
    </xf>
    <xf numFmtId="0" fontId="12" fillId="0" borderId="21" xfId="0" applyFont="1" applyBorder="1" applyAlignment="1">
      <alignment horizontal="center" vertical="center" textRotation="90"/>
    </xf>
    <xf numFmtId="0" fontId="12" fillId="0" borderId="22" xfId="0" applyFont="1" applyBorder="1" applyAlignment="1">
      <alignment horizontal="center" vertical="center" textRotation="90"/>
    </xf>
    <xf numFmtId="0" fontId="11" fillId="0" borderId="21" xfId="0" applyFont="1" applyBorder="1" applyAlignment="1">
      <alignment horizontal="center" vertical="center" textRotation="90"/>
    </xf>
    <xf numFmtId="0" fontId="11" fillId="0" borderId="22" xfId="0" applyFont="1" applyBorder="1" applyAlignment="1">
      <alignment horizontal="center" vertical="center" textRotation="90"/>
    </xf>
    <xf numFmtId="0" fontId="1" fillId="0" borderId="20" xfId="0" applyFont="1" applyBorder="1" applyAlignment="1">
      <alignment horizontal="center" vertical="top"/>
    </xf>
    <xf numFmtId="0" fontId="0" fillId="0" borderId="20" xfId="0" applyBorder="1" applyAlignment="1">
      <alignment horizontal="center" vertical="top" wrapText="1"/>
    </xf>
    <xf numFmtId="0" fontId="1" fillId="8" borderId="1" xfId="0" applyFont="1" applyFill="1" applyBorder="1" applyAlignment="1">
      <alignment horizontal="center"/>
    </xf>
    <xf numFmtId="0" fontId="0" fillId="4" borderId="2" xfId="0" applyFill="1" applyBorder="1" applyAlignment="1">
      <alignment horizontal="center"/>
    </xf>
    <xf numFmtId="0" fontId="0" fillId="4" borderId="9" xfId="0" applyFill="1" applyBorder="1" applyAlignment="1">
      <alignment horizontal="center"/>
    </xf>
    <xf numFmtId="0" fontId="10" fillId="5" borderId="2" xfId="0" applyFont="1" applyFill="1" applyBorder="1" applyAlignment="1">
      <alignment horizontal="center"/>
    </xf>
    <xf numFmtId="0" fontId="10" fillId="5" borderId="9" xfId="0" applyFont="1" applyFill="1" applyBorder="1" applyAlignment="1">
      <alignment horizontal="center"/>
    </xf>
    <xf numFmtId="0" fontId="0" fillId="6" borderId="2" xfId="0" applyFill="1" applyBorder="1" applyAlignment="1">
      <alignment horizontal="center"/>
    </xf>
    <xf numFmtId="0" fontId="0" fillId="6" borderId="9" xfId="0" applyFill="1" applyBorder="1" applyAlignment="1">
      <alignment horizontal="center"/>
    </xf>
    <xf numFmtId="0" fontId="1" fillId="0" borderId="44"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9" fillId="5" borderId="4" xfId="0" applyFont="1" applyFill="1" applyBorder="1" applyAlignment="1">
      <alignment horizontal="right"/>
    </xf>
    <xf numFmtId="0" fontId="9" fillId="5" borderId="1" xfId="0" applyFont="1" applyFill="1" applyBorder="1" applyAlignment="1">
      <alignment horizontal="right"/>
    </xf>
    <xf numFmtId="0" fontId="9" fillId="5" borderId="6" xfId="0" applyFont="1" applyFill="1" applyBorder="1" applyAlignment="1">
      <alignment horizontal="right"/>
    </xf>
    <xf numFmtId="0" fontId="1" fillId="6" borderId="1" xfId="0" applyFont="1" applyFill="1" applyBorder="1" applyAlignment="1">
      <alignment horizontal="right"/>
    </xf>
    <xf numFmtId="0" fontId="1" fillId="3" borderId="31" xfId="0" applyFont="1" applyFill="1" applyBorder="1" applyAlignment="1">
      <alignment horizontal="right"/>
    </xf>
    <xf numFmtId="0" fontId="1" fillId="4" borderId="4" xfId="0" applyFont="1" applyFill="1" applyBorder="1" applyAlignment="1">
      <alignment horizontal="right"/>
    </xf>
    <xf numFmtId="0" fontId="1" fillId="4" borderId="1" xfId="0" applyFont="1" applyFill="1" applyBorder="1" applyAlignment="1">
      <alignment horizontal="right"/>
    </xf>
    <xf numFmtId="0" fontId="1" fillId="4" borderId="6" xfId="0" applyFont="1" applyFill="1" applyBorder="1" applyAlignment="1">
      <alignment horizontal="right"/>
    </xf>
    <xf numFmtId="0" fontId="1" fillId="0" borderId="36" xfId="0" applyFont="1" applyBorder="1" applyAlignment="1">
      <alignment horizontal="center" vertical="center" textRotation="90" wrapText="1"/>
    </xf>
    <xf numFmtId="0" fontId="1" fillId="0" borderId="22" xfId="0" applyFont="1" applyBorder="1" applyAlignment="1">
      <alignment horizontal="center" vertical="center" textRotation="90" wrapText="1"/>
    </xf>
    <xf numFmtId="0" fontId="1" fillId="0" borderId="29" xfId="0" applyFont="1" applyBorder="1" applyAlignment="1">
      <alignment horizontal="center" vertical="center" textRotation="90" wrapText="1"/>
    </xf>
    <xf numFmtId="0" fontId="1" fillId="0" borderId="38" xfId="0" applyFont="1" applyBorder="1" applyAlignment="1">
      <alignment horizontal="center" vertical="center"/>
    </xf>
    <xf numFmtId="0" fontId="1" fillId="0" borderId="30" xfId="0" applyFont="1" applyBorder="1" applyAlignment="1">
      <alignment horizontal="center" vertical="center"/>
    </xf>
    <xf numFmtId="0" fontId="1" fillId="0" borderId="39" xfId="0" applyFont="1" applyBorder="1" applyAlignment="1">
      <alignment horizontal="center" vertical="center"/>
    </xf>
    <xf numFmtId="0" fontId="12" fillId="0" borderId="21" xfId="0" applyFont="1" applyBorder="1" applyAlignment="1">
      <alignment horizontal="center" vertical="center" textRotation="90" wrapText="1"/>
    </xf>
    <xf numFmtId="0" fontId="12" fillId="0" borderId="22" xfId="0" applyFont="1" applyBorder="1" applyAlignment="1">
      <alignment horizontal="center" vertical="center" textRotation="90" wrapText="1"/>
    </xf>
    <xf numFmtId="16" fontId="6" fillId="4" borderId="33" xfId="0" applyNumberFormat="1" applyFont="1" applyFill="1" applyBorder="1" applyAlignment="1">
      <alignment horizontal="center" vertical="center" wrapText="1"/>
    </xf>
    <xf numFmtId="16" fontId="6" fillId="4" borderId="40" xfId="0" applyNumberFormat="1" applyFont="1" applyFill="1" applyBorder="1" applyAlignment="1">
      <alignment horizontal="center" vertical="center" wrapText="1"/>
    </xf>
    <xf numFmtId="16" fontId="6" fillId="4" borderId="23" xfId="0" applyNumberFormat="1" applyFont="1" applyFill="1" applyBorder="1" applyAlignment="1">
      <alignment horizontal="center" vertical="center" wrapText="1"/>
    </xf>
    <xf numFmtId="16" fontId="6" fillId="4" borderId="24" xfId="0" applyNumberFormat="1" applyFont="1" applyFill="1" applyBorder="1" applyAlignment="1">
      <alignment horizontal="center" vertical="center" wrapText="1"/>
    </xf>
    <xf numFmtId="16" fontId="6" fillId="4" borderId="36" xfId="0" applyNumberFormat="1" applyFont="1" applyFill="1" applyBorder="1" applyAlignment="1">
      <alignment horizontal="center" vertical="center" wrapText="1"/>
    </xf>
    <xf numFmtId="16" fontId="6" fillId="3" borderId="32" xfId="0" applyNumberFormat="1" applyFont="1" applyFill="1" applyBorder="1" applyAlignment="1">
      <alignment horizontal="center" vertical="center" wrapText="1"/>
    </xf>
    <xf numFmtId="16" fontId="6" fillId="3" borderId="20" xfId="0" applyNumberFormat="1" applyFont="1" applyFill="1" applyBorder="1" applyAlignment="1">
      <alignment horizontal="center" vertical="center" wrapText="1"/>
    </xf>
    <xf numFmtId="16" fontId="6" fillId="3" borderId="11" xfId="0" applyNumberFormat="1" applyFont="1" applyFill="1" applyBorder="1" applyAlignment="1">
      <alignment horizontal="center" vertical="center" wrapText="1"/>
    </xf>
    <xf numFmtId="16" fontId="6" fillId="3" borderId="14" xfId="0" applyNumberFormat="1" applyFont="1" applyFill="1" applyBorder="1" applyAlignment="1">
      <alignment horizontal="center" vertical="center" wrapText="1"/>
    </xf>
    <xf numFmtId="16" fontId="6" fillId="3" borderId="35" xfId="0" applyNumberFormat="1" applyFont="1" applyFill="1" applyBorder="1" applyAlignment="1">
      <alignment horizontal="center" vertical="center" wrapText="1"/>
    </xf>
    <xf numFmtId="1" fontId="6" fillId="2" borderId="18" xfId="0" applyNumberFormat="1" applyFont="1" applyFill="1" applyBorder="1" applyAlignment="1">
      <alignment horizontal="center" wrapText="1"/>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5" xfId="0" applyFont="1" applyFill="1" applyBorder="1" applyAlignment="1">
      <alignment horizontal="center" vertical="center"/>
    </xf>
    <xf numFmtId="0" fontId="3" fillId="0" borderId="17" xfId="0" applyFont="1" applyBorder="1" applyAlignment="1">
      <alignment horizontal="center"/>
    </xf>
    <xf numFmtId="0" fontId="16" fillId="0" borderId="12" xfId="0" applyFont="1" applyBorder="1" applyAlignment="1">
      <alignment horizontal="center" vertical="center" textRotation="90" wrapText="1"/>
    </xf>
    <xf numFmtId="0" fontId="1" fillId="0" borderId="17" xfId="0" applyFont="1" applyBorder="1" applyAlignment="1">
      <alignment horizontal="center" vertical="center" textRotation="90"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36" xfId="0" applyFont="1" applyFill="1" applyBorder="1" applyAlignment="1">
      <alignment horizontal="center" vertical="center"/>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1" fillId="0" borderId="32" xfId="0" applyFont="1" applyBorder="1" applyAlignment="1">
      <alignment horizontal="center" vertical="center" textRotation="90" wrapText="1"/>
    </xf>
    <xf numFmtId="0" fontId="1" fillId="2" borderId="4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50" xfId="0" applyFont="1" applyFill="1" applyBorder="1" applyAlignment="1">
      <alignment horizontal="center" vertical="center"/>
    </xf>
    <xf numFmtId="0" fontId="14" fillId="0" borderId="25" xfId="1" applyFont="1" applyFill="1" applyBorder="1" applyAlignment="1">
      <alignmen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117303</xdr:colOff>
      <xdr:row>9</xdr:row>
      <xdr:rowOff>323</xdr:rowOff>
    </xdr:from>
    <xdr:to>
      <xdr:col>2</xdr:col>
      <xdr:colOff>1744603</xdr:colOff>
      <xdr:row>11</xdr:row>
      <xdr:rowOff>182247</xdr:rowOff>
    </xdr:to>
    <xdr:pic>
      <xdr:nvPicPr>
        <xdr:cNvPr id="3" name="Imagen 2" descr="UPRA lanza la principal herramienta digital para planificar el ...">
          <a:extLst>
            <a:ext uri="{FF2B5EF4-FFF2-40B4-BE49-F238E27FC236}">
              <a16:creationId xmlns:a16="http://schemas.microsoft.com/office/drawing/2014/main" id="{339DF5D3-575A-4159-90AE-3495BA19B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9303" y="1476698"/>
          <a:ext cx="3818050" cy="146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driana Perez Orozco" id="{5237A36A-6887-4D08-A9DF-09CFAD969B42}" userId="S::adriana.perez@upra.gov.co::143762c4-1be4-4720-ad6b-0ed520080402" providerId="AD"/>
  <person displayName="Claudia Yaneth Talero Laiton" id="{D7EE4491-B1DF-498E-ACEC-A2658486C795}" userId="S::claudia.talero@upra.gov.co::a7e7562c-be28-4e82-9818-cc848c9f0877"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7" dT="2025-01-23T13:27:04.07" personId="{5237A36A-6887-4D08-A9DF-09CFAD969B42}" id="{EB582D94-39EF-4140-ABB8-C9CC6356EBD3}">
    <text>Incluir SG y TH profesionales con rol y competencia en el tema</text>
  </threadedComment>
  <threadedComment ref="G17" dT="2025-01-24T20:22:29.14" personId="{D7EE4491-B1DF-498E-ACEC-A2658486C795}" id="{5CBDBA01-E9B2-4BA5-9FD1-F00AFB9A5A49}" parentId="{EB582D94-39EF-4140-ABB8-C9CC6356EBD3}">
    <text xml:space="preserve">Se realizo  el  cambio  - Profesional Especializado que  lidera  el  tema </text>
  </threadedComment>
  <threadedComment ref="C20" dT="2025-01-23T14:43:55.47" personId="{5237A36A-6887-4D08-A9DF-09CFAD969B42}" id="{C2711774-2AE6-471F-94D2-44520F9F843B}">
    <text>Incluir a todos los funcionarios en estos procesos , así como en las campañas de sensibilización y divulgación de SST</text>
  </threadedComment>
  <threadedComment ref="F20" dT="2025-01-23T13:35:00.04" personId="{5237A36A-6887-4D08-A9DF-09CFAD969B42}" id="{32988463-2BAE-4EB3-8D5A-ABF63E030C7C}">
    <text>los espacios proyectados y campañas de SST como se vinculan en esta propuesta?</text>
  </threadedComment>
  <threadedComment ref="G20" dT="2025-01-23T13:27:29.76" personId="{5237A36A-6887-4D08-A9DF-09CFAD969B42}" id="{EBEF83F7-3C3A-40AD-B670-BE198808A87B}">
    <text>Profesional especializado que lidera el tema</text>
  </threadedComment>
  <threadedComment ref="G20" dT="2025-01-24T20:10:06.10" personId="{D7EE4491-B1DF-498E-ACEC-A2658486C795}" id="{2FEBA79C-4B02-4BB5-AA34-6E6C22CE23EB}" parentId="{EBEF83F7-3C3A-40AD-B670-BE198808A87B}">
    <text xml:space="preserve">Y a se realizo cambio </text>
  </threadedComment>
  <threadedComment ref="G22" dT="2025-01-23T15:00:29.43" personId="{5237A36A-6887-4D08-A9DF-09CFAD969B42}" id="{5FFAF3D4-C11D-4F9A-AFFA-FD51B6041EDD}">
    <text>Incluir a la Asesorí de comunicaciones</text>
  </threadedComment>
  <threadedComment ref="G22" dT="2025-01-24T20:22:54.37" personId="{D7EE4491-B1DF-498E-ACEC-A2658486C795}" id="{021B6C14-11EE-4349-81B1-D777BF6D0879}" parentId="{5FFAF3D4-C11D-4F9A-AFFA-FD51B6041EDD}">
    <text xml:space="preserve">Se realizo  el  cambio </text>
  </threadedComment>
  <threadedComment ref="C23" dT="2025-01-23T14:46:02.49" personId="{5237A36A-6887-4D08-A9DF-09CFAD969B42}" id="{1D74B5AF-0A25-420D-BB0B-FCF860C751B4}">
    <text>elaborar y ejecutar el plan de SST</text>
  </threadedComment>
  <threadedComment ref="C27" dT="2025-01-23T14:48:26.10" personId="{5237A36A-6887-4D08-A9DF-09CFAD969B42}" id="{CD2DBE08-37E0-4161-908C-77C26882AD3A}">
    <text>revisar redacción  , dado que no es clara la actividad</text>
  </threadedComment>
  <threadedComment ref="D33" dT="2025-01-23T13:31:11.25" personId="{5237A36A-6887-4D08-A9DF-09CFAD969B42}" id="{EF2691E6-03C0-4C3E-A887-F11C08C11430}">
    <text>actuar de manera oportuna en la atención de un incidente de trabajo? acciones derivadas de este objetivo? esta implícito en este contexto?</text>
  </threadedComment>
  <threadedComment ref="C39" dT="2025-01-23T14:52:05.65" personId="{5237A36A-6887-4D08-A9DF-09CFAD969B42}" id="{FCF0D999-F99E-4CF1-A742-A6DD9F915A6A}">
    <text>fortalecer medidas ambientales en la oficina.</text>
  </threadedComment>
  <threadedComment ref="C39" dT="2025-01-23T14:52:28.90" personId="{5237A36A-6887-4D08-A9DF-09CFAD969B42}" id="{2190F2A7-1E89-46DF-84A6-592602EF3339}" parentId="{FCF0D999-F99E-4CF1-A742-A6DD9F915A6A}">
    <text>cuales son los resultados de lo realizado en el 2024.</text>
  </threadedComment>
  <threadedComment ref="C48" dT="2025-01-23T14:55:13.77" personId="{5237A36A-6887-4D08-A9DF-09CFAD969B42}" id="{CC0ABEB1-4BC8-4623-943D-4C7F79347897}">
    <text>para las dos modalidades es necesario el desarrollo de capacitaciones en SST</text>
  </threadedComment>
  <threadedComment ref="C50" dT="2025-01-23T14:56:38.96" personId="{5237A36A-6887-4D08-A9DF-09CFAD969B42}" id="{31DA1AFA-C72C-42A7-8E6C-10276077FEF5}">
    <text xml:space="preserve">debe tener correspondencia  en el PLANEAR, con la definición de indicadores. </text>
  </threadedComment>
  <threadedComment ref="G50" dT="2025-01-23T15:01:57.84" personId="{5237A36A-6887-4D08-A9DF-09CFAD969B42}" id="{F12BA3E6-23C9-4B02-8983-B3301C3635A8}">
    <text>incluir a la asesoría de planeación.</text>
  </threadedComment>
  <threadedComment ref="G50" dT="2025-01-24T20:23:24.22" personId="{D7EE4491-B1DF-498E-ACEC-A2658486C795}" id="{DB90DA87-3922-41FB-8AB2-A40A6425DC35}" parentId="{F12BA3E6-23C9-4B02-8983-B3301C3635A8}">
    <text xml:space="preserve">Se realizo el cambio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67"/>
  <sheetViews>
    <sheetView tabSelected="1" topLeftCell="A10" zoomScale="80" zoomScaleNormal="80" workbookViewId="0">
      <pane xSplit="2" ySplit="7" topLeftCell="C17" activePane="bottomRight" state="frozen"/>
      <selection pane="topRight" activeCell="C10" sqref="C10"/>
      <selection pane="bottomLeft" activeCell="A17" sqref="A17"/>
      <selection pane="bottomRight" activeCell="C27" sqref="C27"/>
    </sheetView>
  </sheetViews>
  <sheetFormatPr baseColWidth="10" defaultColWidth="11.42578125" defaultRowHeight="15" x14ac:dyDescent="0.25"/>
  <cols>
    <col min="2" max="2" width="32.85546875" customWidth="1"/>
    <col min="3" max="3" width="111.28515625" customWidth="1"/>
    <col min="4" max="4" width="100.140625" customWidth="1"/>
    <col min="5" max="5" width="31.5703125" customWidth="1"/>
    <col min="6" max="6" width="48.28515625" customWidth="1"/>
    <col min="7" max="7" width="36" customWidth="1"/>
    <col min="8" max="20" width="6" customWidth="1"/>
    <col min="21" max="21" width="4.28515625" customWidth="1"/>
    <col min="22" max="43" width="6" customWidth="1"/>
    <col min="44" max="44" width="9.28515625" customWidth="1"/>
    <col min="45" max="53" width="6" customWidth="1"/>
    <col min="54" max="54" width="8.85546875" customWidth="1"/>
    <col min="55" max="59" width="6" customWidth="1"/>
    <col min="60" max="65" width="6.140625" customWidth="1"/>
    <col min="66" max="66" width="29.5703125" customWidth="1"/>
  </cols>
  <sheetData>
    <row r="1" spans="1:66" ht="15" customHeight="1" x14ac:dyDescent="0.25">
      <c r="A1" s="87"/>
      <c r="B1" s="87"/>
      <c r="C1" s="87"/>
      <c r="D1" s="6"/>
      <c r="E1" s="6"/>
      <c r="F1" s="134" t="s">
        <v>0</v>
      </c>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row>
    <row r="2" spans="1:66" ht="15" customHeight="1" x14ac:dyDescent="0.25">
      <c r="A2" s="87"/>
      <c r="B2" s="87"/>
      <c r="C2" s="87"/>
      <c r="D2" s="6"/>
      <c r="E2" s="6"/>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row>
    <row r="3" spans="1:66" ht="9" customHeight="1" x14ac:dyDescent="0.25">
      <c r="A3" s="87"/>
      <c r="B3" s="87"/>
      <c r="C3" s="87"/>
      <c r="D3" s="6"/>
      <c r="E3" s="6"/>
    </row>
    <row r="4" spans="1:66" ht="15" customHeight="1" x14ac:dyDescent="0.25">
      <c r="A4" s="87"/>
      <c r="B4" s="87"/>
      <c r="C4" s="87"/>
      <c r="D4" s="6"/>
      <c r="E4" s="6"/>
      <c r="F4" s="113" t="s">
        <v>1</v>
      </c>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row>
    <row r="5" spans="1:66" ht="15" customHeight="1" x14ac:dyDescent="0.25">
      <c r="A5" s="87"/>
      <c r="B5" s="87"/>
      <c r="C5" s="87"/>
      <c r="D5" s="6"/>
      <c r="E5" s="6"/>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row>
    <row r="6" spans="1:66" ht="15" customHeight="1" x14ac:dyDescent="0.25">
      <c r="A6" s="87"/>
      <c r="B6" s="87"/>
      <c r="C6" s="87"/>
      <c r="D6" s="6"/>
      <c r="E6" s="6"/>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row>
    <row r="7" spans="1:66" ht="15" customHeight="1" x14ac:dyDescent="0.25">
      <c r="A7" s="87"/>
      <c r="B7" s="87"/>
      <c r="C7" s="87"/>
      <c r="D7" s="6"/>
      <c r="E7" s="6"/>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row>
    <row r="8" spans="1:66" s="3" customFormat="1" ht="9" customHeight="1" x14ac:dyDescent="0.25">
      <c r="A8" s="87"/>
      <c r="B8" s="87"/>
      <c r="C8" s="87"/>
      <c r="D8" s="6"/>
      <c r="E8" s="6"/>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row>
    <row r="9" spans="1:66" s="3" customFormat="1" ht="9" customHeight="1" x14ac:dyDescent="0.25">
      <c r="A9" s="87"/>
      <c r="B9" s="87"/>
      <c r="C9" s="87"/>
      <c r="D9" s="6"/>
      <c r="E9" s="6"/>
      <c r="F9" s="6"/>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row>
    <row r="10" spans="1:66" ht="78" customHeight="1" x14ac:dyDescent="0.25">
      <c r="A10" s="87"/>
      <c r="B10" s="87"/>
      <c r="C10" s="87"/>
      <c r="D10" s="6"/>
      <c r="E10" s="6"/>
      <c r="F10" s="4" t="s">
        <v>2</v>
      </c>
      <c r="G10" s="7" t="s">
        <v>3</v>
      </c>
      <c r="H10" s="80" t="s">
        <v>4</v>
      </c>
      <c r="I10" s="80"/>
      <c r="J10" s="80"/>
      <c r="K10" s="80"/>
      <c r="L10" s="80"/>
      <c r="M10" s="80"/>
      <c r="N10" s="80"/>
      <c r="O10" s="80"/>
      <c r="P10" s="80"/>
      <c r="Q10" s="80"/>
      <c r="R10" s="80"/>
      <c r="S10" s="80"/>
      <c r="T10" s="80"/>
      <c r="U10" s="80"/>
      <c r="V10" s="80"/>
      <c r="W10" s="80"/>
      <c r="X10" s="80"/>
      <c r="Y10" s="80"/>
      <c r="Z10" s="80"/>
      <c r="AA10" s="80"/>
      <c r="AB10" s="80"/>
      <c r="AC10" s="80"/>
      <c r="AD10" s="127"/>
      <c r="AE10" s="127"/>
      <c r="AF10" s="127"/>
      <c r="AG10" s="127"/>
      <c r="AH10" s="127"/>
      <c r="AI10" s="112"/>
      <c r="AJ10" s="112"/>
      <c r="AK10" s="112"/>
      <c r="AL10" s="112"/>
      <c r="AM10" s="112"/>
      <c r="AN10" s="112"/>
      <c r="AO10" s="112"/>
      <c r="AP10" s="112"/>
      <c r="AQ10" s="112"/>
      <c r="AR10" s="112"/>
      <c r="AS10" s="111"/>
      <c r="AT10" s="111"/>
      <c r="AU10" s="111"/>
      <c r="AV10" s="111"/>
      <c r="AW10" s="111"/>
      <c r="AX10" s="111"/>
      <c r="AY10" s="111"/>
      <c r="AZ10" s="111"/>
      <c r="BA10" s="111" t="s">
        <v>5</v>
      </c>
      <c r="BB10" s="111"/>
      <c r="BC10" s="111"/>
      <c r="BD10" s="111"/>
      <c r="BE10" s="111"/>
      <c r="BF10" s="111"/>
      <c r="BG10" s="111"/>
      <c r="BH10" s="111"/>
      <c r="BI10" s="111"/>
      <c r="BJ10" s="111"/>
    </row>
    <row r="11" spans="1:66" ht="24" customHeight="1" x14ac:dyDescent="0.25">
      <c r="A11" s="87"/>
      <c r="B11" s="87"/>
      <c r="C11" s="87"/>
      <c r="D11" s="6"/>
      <c r="E11" s="6"/>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row>
    <row r="12" spans="1:66" ht="31.5" x14ac:dyDescent="0.5">
      <c r="A12" s="87"/>
      <c r="B12" s="87"/>
      <c r="C12" s="87"/>
      <c r="D12" s="4" t="s">
        <v>6</v>
      </c>
      <c r="E12" s="90" t="s">
        <v>7</v>
      </c>
      <c r="F12" s="90"/>
      <c r="G12" s="141" t="s">
        <v>8</v>
      </c>
      <c r="H12" s="141"/>
      <c r="I12" s="140"/>
      <c r="J12" s="140"/>
      <c r="K12" s="140"/>
      <c r="L12" s="140"/>
      <c r="M12" s="90"/>
      <c r="N12" s="91"/>
      <c r="O12" s="92"/>
      <c r="P12" s="92"/>
      <c r="Q12" s="92"/>
      <c r="R12" s="92"/>
      <c r="S12" s="92"/>
      <c r="T12" s="92"/>
      <c r="U12" s="92"/>
      <c r="V12" s="92"/>
      <c r="W12" s="92"/>
      <c r="X12" s="92"/>
      <c r="Y12" s="92"/>
      <c r="Z12" s="92"/>
      <c r="AA12" s="92"/>
      <c r="AB12" s="92"/>
      <c r="AC12" s="92"/>
      <c r="AD12" s="92"/>
      <c r="AE12" s="92"/>
      <c r="AF12" s="92"/>
      <c r="AG12" s="92"/>
      <c r="AH12" s="92"/>
      <c r="AI12" s="193"/>
      <c r="AJ12" s="193"/>
      <c r="AK12" s="193"/>
      <c r="AL12" s="193"/>
      <c r="AM12" s="19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row>
    <row r="13" spans="1:66" ht="9" customHeight="1" thickBot="1" x14ac:dyDescent="0.3">
      <c r="B13" s="87"/>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row>
    <row r="14" spans="1:66" ht="15.75" customHeight="1" x14ac:dyDescent="0.25">
      <c r="A14" s="97" t="s">
        <v>9</v>
      </c>
      <c r="B14" s="190" t="s">
        <v>10</v>
      </c>
      <c r="C14" s="196" t="s">
        <v>11</v>
      </c>
      <c r="D14" s="204" t="s">
        <v>12</v>
      </c>
      <c r="E14" s="100" t="s">
        <v>13</v>
      </c>
      <c r="F14" s="202" t="s">
        <v>14</v>
      </c>
      <c r="G14" s="199" t="s">
        <v>15</v>
      </c>
      <c r="H14" s="85" t="s">
        <v>16</v>
      </c>
      <c r="I14" s="86"/>
      <c r="J14" s="184" t="s">
        <v>17</v>
      </c>
      <c r="K14" s="181" t="s">
        <v>18</v>
      </c>
      <c r="L14" s="109" t="s">
        <v>19</v>
      </c>
      <c r="M14" s="86" t="s">
        <v>20</v>
      </c>
      <c r="N14" s="86"/>
      <c r="O14" s="88" t="s">
        <v>17</v>
      </c>
      <c r="P14" s="179" t="s">
        <v>18</v>
      </c>
      <c r="Q14" s="109" t="s">
        <v>19</v>
      </c>
      <c r="R14" s="85" t="s">
        <v>21</v>
      </c>
      <c r="S14" s="86"/>
      <c r="T14" s="184" t="s">
        <v>17</v>
      </c>
      <c r="U14" s="102" t="s">
        <v>18</v>
      </c>
      <c r="V14" s="109" t="s">
        <v>19</v>
      </c>
      <c r="W14" s="85" t="s">
        <v>22</v>
      </c>
      <c r="X14" s="86"/>
      <c r="Y14" s="184" t="s">
        <v>17</v>
      </c>
      <c r="Z14" s="102" t="s">
        <v>18</v>
      </c>
      <c r="AA14" s="109" t="s">
        <v>19</v>
      </c>
      <c r="AB14" s="85" t="s">
        <v>23</v>
      </c>
      <c r="AC14" s="86"/>
      <c r="AD14" s="186" t="s">
        <v>17</v>
      </c>
      <c r="AE14" s="181" t="s">
        <v>18</v>
      </c>
      <c r="AF14" s="109" t="s">
        <v>19</v>
      </c>
      <c r="AG14" s="86" t="s">
        <v>24</v>
      </c>
      <c r="AH14" s="86"/>
      <c r="AI14" s="88" t="s">
        <v>17</v>
      </c>
      <c r="AJ14" s="102" t="s">
        <v>18</v>
      </c>
      <c r="AK14" s="109" t="s">
        <v>19</v>
      </c>
      <c r="AL14" s="85" t="s">
        <v>25</v>
      </c>
      <c r="AM14" s="86"/>
      <c r="AN14" s="88" t="s">
        <v>17</v>
      </c>
      <c r="AO14" s="102" t="s">
        <v>18</v>
      </c>
      <c r="AP14" s="109" t="s">
        <v>19</v>
      </c>
      <c r="AQ14" s="85" t="s">
        <v>26</v>
      </c>
      <c r="AR14" s="86"/>
      <c r="AS14" s="88" t="s">
        <v>17</v>
      </c>
      <c r="AT14" s="102" t="s">
        <v>18</v>
      </c>
      <c r="AU14" s="109" t="s">
        <v>19</v>
      </c>
      <c r="AV14" s="85" t="s">
        <v>27</v>
      </c>
      <c r="AW14" s="86"/>
      <c r="AX14" s="88" t="s">
        <v>17</v>
      </c>
      <c r="AY14" s="102" t="s">
        <v>18</v>
      </c>
      <c r="AZ14" s="109" t="s">
        <v>19</v>
      </c>
      <c r="BA14" s="85" t="s">
        <v>28</v>
      </c>
      <c r="BB14" s="86"/>
      <c r="BC14" s="88" t="s">
        <v>17</v>
      </c>
      <c r="BD14" s="102" t="s">
        <v>18</v>
      </c>
      <c r="BE14" s="114" t="s">
        <v>19</v>
      </c>
      <c r="BF14" s="93" t="s">
        <v>29</v>
      </c>
      <c r="BG14" s="94"/>
      <c r="BH14" s="88" t="s">
        <v>17</v>
      </c>
      <c r="BI14" s="102" t="s">
        <v>18</v>
      </c>
      <c r="BJ14" s="114" t="s">
        <v>19</v>
      </c>
      <c r="BK14" s="85" t="s">
        <v>30</v>
      </c>
      <c r="BL14" s="86"/>
      <c r="BM14" s="86"/>
      <c r="BN14" s="74" t="s">
        <v>31</v>
      </c>
    </row>
    <row r="15" spans="1:66" ht="16.5" customHeight="1" thickBot="1" x14ac:dyDescent="0.3">
      <c r="A15" s="98"/>
      <c r="B15" s="191"/>
      <c r="C15" s="197"/>
      <c r="D15" s="205"/>
      <c r="E15" s="101"/>
      <c r="F15" s="203"/>
      <c r="G15" s="200"/>
      <c r="H15" s="128">
        <v>1</v>
      </c>
      <c r="I15" s="95"/>
      <c r="J15" s="185"/>
      <c r="K15" s="182"/>
      <c r="L15" s="110"/>
      <c r="M15" s="189">
        <v>1</v>
      </c>
      <c r="N15" s="95"/>
      <c r="O15" s="89"/>
      <c r="P15" s="180"/>
      <c r="Q15" s="110"/>
      <c r="R15" s="128">
        <v>1</v>
      </c>
      <c r="S15" s="95"/>
      <c r="T15" s="185"/>
      <c r="U15" s="103"/>
      <c r="V15" s="110"/>
      <c r="W15" s="128">
        <v>1</v>
      </c>
      <c r="X15" s="95"/>
      <c r="Y15" s="185"/>
      <c r="Z15" s="103"/>
      <c r="AA15" s="110"/>
      <c r="AB15" s="128">
        <v>1</v>
      </c>
      <c r="AC15" s="95"/>
      <c r="AD15" s="187"/>
      <c r="AE15" s="182"/>
      <c r="AF15" s="110"/>
      <c r="AG15" s="189">
        <v>1</v>
      </c>
      <c r="AH15" s="95"/>
      <c r="AI15" s="89"/>
      <c r="AJ15" s="103"/>
      <c r="AK15" s="110"/>
      <c r="AL15" s="128">
        <v>1</v>
      </c>
      <c r="AM15" s="95"/>
      <c r="AN15" s="89"/>
      <c r="AO15" s="103"/>
      <c r="AP15" s="110"/>
      <c r="AQ15" s="128">
        <v>1</v>
      </c>
      <c r="AR15" s="95"/>
      <c r="AS15" s="89"/>
      <c r="AT15" s="103"/>
      <c r="AU15" s="110"/>
      <c r="AV15" s="128">
        <v>1</v>
      </c>
      <c r="AW15" s="95"/>
      <c r="AX15" s="89"/>
      <c r="AY15" s="103"/>
      <c r="AZ15" s="110"/>
      <c r="BA15" s="128">
        <v>1</v>
      </c>
      <c r="BB15" s="95"/>
      <c r="BC15" s="89"/>
      <c r="BD15" s="103"/>
      <c r="BE15" s="115"/>
      <c r="BF15" s="95">
        <v>1</v>
      </c>
      <c r="BG15" s="96"/>
      <c r="BH15" s="89"/>
      <c r="BI15" s="103"/>
      <c r="BJ15" s="115"/>
      <c r="BK15" s="132" t="s">
        <v>32</v>
      </c>
      <c r="BL15" s="133"/>
      <c r="BM15" s="133"/>
      <c r="BN15" s="75"/>
    </row>
    <row r="16" spans="1:66" ht="30" customHeight="1" thickBot="1" x14ac:dyDescent="0.3">
      <c r="A16" s="99"/>
      <c r="B16" s="192"/>
      <c r="C16" s="198"/>
      <c r="D16" s="206"/>
      <c r="E16" s="101"/>
      <c r="F16" s="203"/>
      <c r="G16" s="200"/>
      <c r="H16" s="1" t="s">
        <v>33</v>
      </c>
      <c r="I16" s="2" t="s">
        <v>34</v>
      </c>
      <c r="J16" s="185"/>
      <c r="K16" s="183"/>
      <c r="L16" s="110"/>
      <c r="M16" s="10" t="s">
        <v>33</v>
      </c>
      <c r="N16" s="2" t="s">
        <v>34</v>
      </c>
      <c r="O16" s="89"/>
      <c r="P16" s="180"/>
      <c r="Q16" s="110"/>
      <c r="R16" s="1" t="s">
        <v>33</v>
      </c>
      <c r="S16" s="2" t="s">
        <v>34</v>
      </c>
      <c r="T16" s="185"/>
      <c r="U16" s="103"/>
      <c r="V16" s="110"/>
      <c r="W16" s="1" t="s">
        <v>33</v>
      </c>
      <c r="X16" s="2" t="s">
        <v>34</v>
      </c>
      <c r="Y16" s="185"/>
      <c r="Z16" s="103"/>
      <c r="AA16" s="110"/>
      <c r="AB16" s="1" t="s">
        <v>33</v>
      </c>
      <c r="AC16" s="2" t="s">
        <v>34</v>
      </c>
      <c r="AD16" s="188"/>
      <c r="AE16" s="183"/>
      <c r="AF16" s="110"/>
      <c r="AG16" s="5" t="s">
        <v>33</v>
      </c>
      <c r="AH16" s="2" t="s">
        <v>34</v>
      </c>
      <c r="AI16" s="89"/>
      <c r="AJ16" s="103"/>
      <c r="AK16" s="110"/>
      <c r="AL16" s="1" t="s">
        <v>33</v>
      </c>
      <c r="AM16" s="2" t="s">
        <v>34</v>
      </c>
      <c r="AN16" s="89"/>
      <c r="AO16" s="103"/>
      <c r="AP16" s="110"/>
      <c r="AQ16" s="1" t="s">
        <v>33</v>
      </c>
      <c r="AR16" s="2" t="s">
        <v>34</v>
      </c>
      <c r="AS16" s="89"/>
      <c r="AT16" s="103"/>
      <c r="AU16" s="110"/>
      <c r="AV16" s="1" t="s">
        <v>33</v>
      </c>
      <c r="AW16" s="2" t="s">
        <v>34</v>
      </c>
      <c r="AX16" s="89"/>
      <c r="AY16" s="103"/>
      <c r="AZ16" s="110"/>
      <c r="BA16" s="1" t="s">
        <v>33</v>
      </c>
      <c r="BB16" s="2" t="s">
        <v>34</v>
      </c>
      <c r="BC16" s="89"/>
      <c r="BD16" s="103"/>
      <c r="BE16" s="115"/>
      <c r="BF16" s="5" t="s">
        <v>33</v>
      </c>
      <c r="BG16" s="2" t="s">
        <v>34</v>
      </c>
      <c r="BH16" s="89"/>
      <c r="BI16" s="103"/>
      <c r="BJ16" s="115"/>
      <c r="BK16" s="45" t="s">
        <v>17</v>
      </c>
      <c r="BL16" s="46" t="s">
        <v>18</v>
      </c>
      <c r="BM16" s="51" t="s">
        <v>19</v>
      </c>
      <c r="BN16" s="76"/>
    </row>
    <row r="17" spans="1:66" ht="42.75" customHeight="1" x14ac:dyDescent="0.25">
      <c r="A17" s="147" t="s">
        <v>35</v>
      </c>
      <c r="B17" s="201" t="s">
        <v>36</v>
      </c>
      <c r="C17" s="11" t="s">
        <v>37</v>
      </c>
      <c r="D17" s="11" t="s">
        <v>38</v>
      </c>
      <c r="E17" s="12" t="s">
        <v>39</v>
      </c>
      <c r="F17" s="13" t="s">
        <v>40</v>
      </c>
      <c r="G17" s="14" t="s">
        <v>128</v>
      </c>
      <c r="H17" s="54"/>
      <c r="I17" s="53"/>
      <c r="J17" s="47">
        <f>H17</f>
        <v>0</v>
      </c>
      <c r="K17" s="53">
        <f>I17</f>
        <v>0</v>
      </c>
      <c r="L17" s="55"/>
      <c r="M17" s="54">
        <v>1</v>
      </c>
      <c r="N17" s="53"/>
      <c r="O17" s="47">
        <f t="shared" ref="O17:P17" si="0">M17</f>
        <v>1</v>
      </c>
      <c r="P17" s="53">
        <f t="shared" si="0"/>
        <v>0</v>
      </c>
      <c r="Q17" s="55"/>
      <c r="R17" s="54"/>
      <c r="S17" s="53"/>
      <c r="T17" s="47">
        <f t="shared" ref="T17:U17" si="1">R17</f>
        <v>0</v>
      </c>
      <c r="U17" s="53">
        <f t="shared" si="1"/>
        <v>0</v>
      </c>
      <c r="V17" s="55"/>
      <c r="W17" s="54"/>
      <c r="X17" s="53"/>
      <c r="Y17" s="47">
        <f t="shared" ref="Y17:Z17" si="2">W17</f>
        <v>0</v>
      </c>
      <c r="Z17" s="53">
        <f t="shared" si="2"/>
        <v>0</v>
      </c>
      <c r="AA17" s="55"/>
      <c r="AB17" s="54"/>
      <c r="AC17" s="53"/>
      <c r="AD17" s="47">
        <f t="shared" ref="AD17:AE17" si="3">AB17</f>
        <v>0</v>
      </c>
      <c r="AE17" s="53">
        <f t="shared" si="3"/>
        <v>0</v>
      </c>
      <c r="AF17" s="55"/>
      <c r="AG17" s="54"/>
      <c r="AH17" s="53"/>
      <c r="AI17" s="47">
        <f t="shared" ref="AI17:AJ17" si="4">AG17</f>
        <v>0</v>
      </c>
      <c r="AJ17" s="53">
        <f t="shared" si="4"/>
        <v>0</v>
      </c>
      <c r="AK17" s="55"/>
      <c r="AL17" s="54"/>
      <c r="AM17" s="53"/>
      <c r="AN17" s="47">
        <f t="shared" ref="AN17:AO17" si="5">AL17</f>
        <v>0</v>
      </c>
      <c r="AO17" s="53">
        <f t="shared" si="5"/>
        <v>0</v>
      </c>
      <c r="AP17" s="55"/>
      <c r="AQ17" s="54"/>
      <c r="AR17" s="53"/>
      <c r="AS17" s="47">
        <f t="shared" ref="AS17:AT17" si="6">AQ17</f>
        <v>0</v>
      </c>
      <c r="AT17" s="53">
        <f t="shared" si="6"/>
        <v>0</v>
      </c>
      <c r="AU17" s="55"/>
      <c r="AV17" s="54"/>
      <c r="AW17" s="53"/>
      <c r="AX17" s="47">
        <f t="shared" ref="AX17:AY17" si="7">AV17</f>
        <v>0</v>
      </c>
      <c r="AY17" s="53">
        <f t="shared" si="7"/>
        <v>0</v>
      </c>
      <c r="AZ17" s="55"/>
      <c r="BA17" s="54"/>
      <c r="BB17" s="53"/>
      <c r="BC17" s="47">
        <f t="shared" ref="BC17:BD17" si="8">BA17</f>
        <v>0</v>
      </c>
      <c r="BD17" s="53">
        <f t="shared" si="8"/>
        <v>0</v>
      </c>
      <c r="BE17" s="55"/>
      <c r="BF17" s="54"/>
      <c r="BG17" s="53"/>
      <c r="BH17" s="47">
        <f t="shared" ref="BH17:BI17" si="9">BF17</f>
        <v>0</v>
      </c>
      <c r="BI17" s="53">
        <f t="shared" si="9"/>
        <v>0</v>
      </c>
      <c r="BJ17" s="55"/>
      <c r="BK17" s="47">
        <f>R17+W17+AB17+AG17+AL17+AQ17+AV17+BA17+BF17+H17+M17</f>
        <v>1</v>
      </c>
      <c r="BL17" s="48">
        <f>S17+X17+AC17+AH17+AM17+AR17+AW17+BB17+BG17+I17+N17</f>
        <v>0</v>
      </c>
      <c r="BM17" s="49">
        <f>L17+Q17+V17+AA17+AF17+AK17+AP17+AP17+AP17+AU17+AZ17+BE17+BJ17</f>
        <v>0</v>
      </c>
      <c r="BN17" s="52"/>
    </row>
    <row r="18" spans="1:66" ht="42.75" customHeight="1" x14ac:dyDescent="0.25">
      <c r="A18" s="148"/>
      <c r="B18" s="78"/>
      <c r="C18" s="15" t="s">
        <v>41</v>
      </c>
      <c r="D18" s="19" t="s">
        <v>38</v>
      </c>
      <c r="E18" s="21" t="s">
        <v>39</v>
      </c>
      <c r="F18" s="16" t="s">
        <v>42</v>
      </c>
      <c r="G18" s="14" t="s">
        <v>129</v>
      </c>
      <c r="H18" s="54"/>
      <c r="I18" s="53"/>
      <c r="J18" s="47">
        <f t="shared" ref="J18:J53" si="10">H18</f>
        <v>0</v>
      </c>
      <c r="K18" s="53">
        <f t="shared" ref="K18:K53" si="11">I18</f>
        <v>0</v>
      </c>
      <c r="L18" s="55"/>
      <c r="M18" s="54"/>
      <c r="N18" s="53"/>
      <c r="O18" s="47">
        <f t="shared" ref="O18:O53" si="12">M18</f>
        <v>0</v>
      </c>
      <c r="P18" s="53">
        <f t="shared" ref="P18:P53" si="13">N18</f>
        <v>0</v>
      </c>
      <c r="Q18" s="55"/>
      <c r="R18" s="54"/>
      <c r="S18" s="53"/>
      <c r="T18" s="47">
        <f t="shared" ref="T18:T53" si="14">R18</f>
        <v>0</v>
      </c>
      <c r="U18" s="53">
        <f t="shared" ref="U18:U53" si="15">S18</f>
        <v>0</v>
      </c>
      <c r="V18" s="55"/>
      <c r="W18" s="54"/>
      <c r="X18" s="53"/>
      <c r="Y18" s="47">
        <f t="shared" ref="Y18:Y53" si="16">W18</f>
        <v>0</v>
      </c>
      <c r="Z18" s="53">
        <f t="shared" ref="Z18:Z53" si="17">X18</f>
        <v>0</v>
      </c>
      <c r="AA18" s="55"/>
      <c r="AB18" s="54"/>
      <c r="AC18" s="53"/>
      <c r="AD18" s="47">
        <f t="shared" ref="AD18:AD53" si="18">AB18</f>
        <v>0</v>
      </c>
      <c r="AE18" s="53">
        <f t="shared" ref="AE18:AE53" si="19">AC18</f>
        <v>0</v>
      </c>
      <c r="AF18" s="55"/>
      <c r="AG18" s="54"/>
      <c r="AH18" s="53"/>
      <c r="AI18" s="47">
        <f t="shared" ref="AI18:AI53" si="20">AG18</f>
        <v>0</v>
      </c>
      <c r="AJ18" s="53">
        <f t="shared" ref="AJ18:AJ53" si="21">AH18</f>
        <v>0</v>
      </c>
      <c r="AK18" s="55"/>
      <c r="AL18" s="54"/>
      <c r="AM18" s="53"/>
      <c r="AN18" s="47">
        <f t="shared" ref="AN18:AN53" si="22">AL18</f>
        <v>0</v>
      </c>
      <c r="AO18" s="53">
        <f t="shared" ref="AO18:AO53" si="23">AM18</f>
        <v>0</v>
      </c>
      <c r="AP18" s="55"/>
      <c r="AQ18" s="54"/>
      <c r="AR18" s="53"/>
      <c r="AS18" s="47">
        <f t="shared" ref="AS18:AS53" si="24">AQ18</f>
        <v>0</v>
      </c>
      <c r="AT18" s="53">
        <f t="shared" ref="AT18:AT53" si="25">AR18</f>
        <v>0</v>
      </c>
      <c r="AU18" s="55"/>
      <c r="AV18" s="54"/>
      <c r="AW18" s="53"/>
      <c r="AX18" s="47">
        <f t="shared" ref="AX18:AX53" si="26">AV18</f>
        <v>0</v>
      </c>
      <c r="AY18" s="53">
        <f t="shared" ref="AY18:AY53" si="27">AW18</f>
        <v>0</v>
      </c>
      <c r="AZ18" s="55"/>
      <c r="BA18" s="54"/>
      <c r="BB18" s="53"/>
      <c r="BC18" s="47">
        <f t="shared" ref="BC18:BC53" si="28">BA18</f>
        <v>0</v>
      </c>
      <c r="BD18" s="53">
        <f t="shared" ref="BD18:BD53" si="29">BB18</f>
        <v>0</v>
      </c>
      <c r="BE18" s="55"/>
      <c r="BF18" s="54">
        <v>1</v>
      </c>
      <c r="BG18" s="53"/>
      <c r="BH18" s="47">
        <f t="shared" ref="BH18:BH53" si="30">BF18</f>
        <v>1</v>
      </c>
      <c r="BI18" s="53">
        <f t="shared" ref="BI18:BI53" si="31">BG18</f>
        <v>0</v>
      </c>
      <c r="BJ18" s="55"/>
      <c r="BK18" s="47">
        <f t="shared" ref="BK18:BK52" si="32">R18+W18+AB18+AG18+AL18+AQ18+AV18+BA18+BF18+H18+M18</f>
        <v>1</v>
      </c>
      <c r="BL18" s="48">
        <f t="shared" ref="BL18:BL53" si="33">S18+X18+AC18+AH18+AM18+AR18+AW18+BB18+BG18+I18+N18</f>
        <v>0</v>
      </c>
      <c r="BM18" s="49">
        <f t="shared" ref="BM18:BM53" si="34">L18+Q18+V18+AA18+AF18+AK18+AP18+AP18+AP18+AU18+AZ18+BE18+BJ18</f>
        <v>0</v>
      </c>
      <c r="BN18" s="52"/>
    </row>
    <row r="19" spans="1:66" ht="42.75" customHeight="1" x14ac:dyDescent="0.25">
      <c r="A19" s="148"/>
      <c r="B19" s="78"/>
      <c r="C19" s="15" t="s">
        <v>43</v>
      </c>
      <c r="D19" s="19" t="s">
        <v>38</v>
      </c>
      <c r="E19" s="21" t="s">
        <v>39</v>
      </c>
      <c r="F19" s="16" t="s">
        <v>44</v>
      </c>
      <c r="G19" s="14" t="s">
        <v>45</v>
      </c>
      <c r="H19" s="54"/>
      <c r="I19" s="53"/>
      <c r="J19" s="47">
        <f t="shared" si="10"/>
        <v>0</v>
      </c>
      <c r="K19" s="53">
        <f t="shared" si="11"/>
        <v>0</v>
      </c>
      <c r="L19" s="55"/>
      <c r="M19" s="54"/>
      <c r="N19" s="53"/>
      <c r="O19" s="47">
        <f t="shared" si="12"/>
        <v>0</v>
      </c>
      <c r="P19" s="53">
        <f t="shared" si="13"/>
        <v>0</v>
      </c>
      <c r="Q19" s="55"/>
      <c r="R19" s="54"/>
      <c r="S19" s="53"/>
      <c r="T19" s="47">
        <f t="shared" si="14"/>
        <v>0</v>
      </c>
      <c r="U19" s="53">
        <f t="shared" si="15"/>
        <v>0</v>
      </c>
      <c r="V19" s="55"/>
      <c r="W19" s="54">
        <v>1</v>
      </c>
      <c r="X19" s="53"/>
      <c r="Y19" s="47">
        <f t="shared" si="16"/>
        <v>1</v>
      </c>
      <c r="Z19" s="53">
        <f t="shared" si="17"/>
        <v>0</v>
      </c>
      <c r="AA19" s="55"/>
      <c r="AB19" s="54"/>
      <c r="AC19" s="53"/>
      <c r="AD19" s="47">
        <f t="shared" si="18"/>
        <v>0</v>
      </c>
      <c r="AE19" s="53">
        <f t="shared" si="19"/>
        <v>0</v>
      </c>
      <c r="AF19" s="55"/>
      <c r="AG19" s="54"/>
      <c r="AH19" s="53"/>
      <c r="AI19" s="47">
        <f t="shared" si="20"/>
        <v>0</v>
      </c>
      <c r="AJ19" s="53">
        <f t="shared" si="21"/>
        <v>0</v>
      </c>
      <c r="AK19" s="55"/>
      <c r="AL19" s="54"/>
      <c r="AM19" s="53"/>
      <c r="AN19" s="47">
        <f t="shared" si="22"/>
        <v>0</v>
      </c>
      <c r="AO19" s="53">
        <f t="shared" si="23"/>
        <v>0</v>
      </c>
      <c r="AP19" s="55"/>
      <c r="AQ19" s="54"/>
      <c r="AR19" s="53"/>
      <c r="AS19" s="47">
        <f t="shared" si="24"/>
        <v>0</v>
      </c>
      <c r="AT19" s="53">
        <f t="shared" si="25"/>
        <v>0</v>
      </c>
      <c r="AU19" s="55"/>
      <c r="AV19" s="54"/>
      <c r="AW19" s="53"/>
      <c r="AX19" s="47">
        <f t="shared" si="26"/>
        <v>0</v>
      </c>
      <c r="AY19" s="53">
        <f t="shared" si="27"/>
        <v>0</v>
      </c>
      <c r="AZ19" s="55"/>
      <c r="BA19" s="54">
        <v>1</v>
      </c>
      <c r="BB19" s="53"/>
      <c r="BC19" s="47">
        <f t="shared" si="28"/>
        <v>1</v>
      </c>
      <c r="BD19" s="53">
        <f t="shared" si="29"/>
        <v>0</v>
      </c>
      <c r="BE19" s="55"/>
      <c r="BF19" s="54"/>
      <c r="BG19" s="53"/>
      <c r="BH19" s="47">
        <f t="shared" si="30"/>
        <v>0</v>
      </c>
      <c r="BI19" s="53">
        <f t="shared" si="31"/>
        <v>0</v>
      </c>
      <c r="BJ19" s="55"/>
      <c r="BK19" s="47">
        <f t="shared" si="32"/>
        <v>2</v>
      </c>
      <c r="BL19" s="48">
        <f t="shared" si="33"/>
        <v>0</v>
      </c>
      <c r="BM19" s="49">
        <f t="shared" si="34"/>
        <v>0</v>
      </c>
      <c r="BN19" s="52"/>
    </row>
    <row r="20" spans="1:66" ht="56.25" customHeight="1" x14ac:dyDescent="0.25">
      <c r="A20" s="148"/>
      <c r="B20" s="78"/>
      <c r="C20" s="60" t="s">
        <v>46</v>
      </c>
      <c r="D20" s="15" t="s">
        <v>47</v>
      </c>
      <c r="E20" s="17" t="s">
        <v>48</v>
      </c>
      <c r="F20" s="18" t="s">
        <v>49</v>
      </c>
      <c r="G20" s="14" t="s">
        <v>130</v>
      </c>
      <c r="H20" s="54">
        <v>1</v>
      </c>
      <c r="I20" s="53"/>
      <c r="J20" s="47">
        <f t="shared" si="10"/>
        <v>1</v>
      </c>
      <c r="K20" s="53">
        <f t="shared" si="11"/>
        <v>0</v>
      </c>
      <c r="L20" s="55"/>
      <c r="M20" s="54">
        <v>1</v>
      </c>
      <c r="N20" s="53"/>
      <c r="O20" s="47">
        <f t="shared" si="12"/>
        <v>1</v>
      </c>
      <c r="P20" s="53">
        <f t="shared" si="13"/>
        <v>0</v>
      </c>
      <c r="Q20" s="55"/>
      <c r="R20" s="54">
        <v>1</v>
      </c>
      <c r="S20" s="53"/>
      <c r="T20" s="47">
        <f t="shared" si="14"/>
        <v>1</v>
      </c>
      <c r="U20" s="53">
        <f t="shared" si="15"/>
        <v>0</v>
      </c>
      <c r="V20" s="55"/>
      <c r="W20" s="54">
        <v>1</v>
      </c>
      <c r="X20" s="53"/>
      <c r="Y20" s="47">
        <f t="shared" si="16"/>
        <v>1</v>
      </c>
      <c r="Z20" s="53">
        <f t="shared" si="17"/>
        <v>0</v>
      </c>
      <c r="AA20" s="55"/>
      <c r="AB20" s="54">
        <v>1</v>
      </c>
      <c r="AC20" s="53"/>
      <c r="AD20" s="47">
        <f t="shared" si="18"/>
        <v>1</v>
      </c>
      <c r="AE20" s="53">
        <f t="shared" si="19"/>
        <v>0</v>
      </c>
      <c r="AF20" s="55"/>
      <c r="AG20" s="54">
        <v>1</v>
      </c>
      <c r="AH20" s="53"/>
      <c r="AI20" s="47">
        <f t="shared" si="20"/>
        <v>1</v>
      </c>
      <c r="AJ20" s="53">
        <f t="shared" si="21"/>
        <v>0</v>
      </c>
      <c r="AK20" s="55"/>
      <c r="AL20" s="54">
        <v>1</v>
      </c>
      <c r="AM20" s="53"/>
      <c r="AN20" s="47">
        <f t="shared" si="22"/>
        <v>1</v>
      </c>
      <c r="AO20" s="53">
        <f t="shared" si="23"/>
        <v>0</v>
      </c>
      <c r="AP20" s="55"/>
      <c r="AQ20" s="54">
        <v>1</v>
      </c>
      <c r="AR20" s="53"/>
      <c r="AS20" s="47">
        <f t="shared" si="24"/>
        <v>1</v>
      </c>
      <c r="AT20" s="53">
        <f t="shared" si="25"/>
        <v>0</v>
      </c>
      <c r="AU20" s="55"/>
      <c r="AV20" s="54">
        <v>1</v>
      </c>
      <c r="AW20" s="53"/>
      <c r="AX20" s="47">
        <f t="shared" si="26"/>
        <v>1</v>
      </c>
      <c r="AY20" s="53">
        <f t="shared" si="27"/>
        <v>0</v>
      </c>
      <c r="AZ20" s="55"/>
      <c r="BA20" s="54">
        <v>1</v>
      </c>
      <c r="BB20" s="53"/>
      <c r="BC20" s="47">
        <f t="shared" si="28"/>
        <v>1</v>
      </c>
      <c r="BD20" s="53">
        <f t="shared" si="29"/>
        <v>0</v>
      </c>
      <c r="BE20" s="55"/>
      <c r="BF20" s="54"/>
      <c r="BG20" s="53"/>
      <c r="BH20" s="47">
        <f t="shared" si="30"/>
        <v>0</v>
      </c>
      <c r="BI20" s="53">
        <f t="shared" si="31"/>
        <v>0</v>
      </c>
      <c r="BJ20" s="55"/>
      <c r="BK20" s="47">
        <f t="shared" si="32"/>
        <v>10</v>
      </c>
      <c r="BL20" s="48">
        <f t="shared" si="33"/>
        <v>0</v>
      </c>
      <c r="BM20" s="49">
        <f t="shared" si="34"/>
        <v>0</v>
      </c>
      <c r="BN20" s="52"/>
    </row>
    <row r="21" spans="1:66" ht="44.25" customHeight="1" x14ac:dyDescent="0.25">
      <c r="A21" s="148"/>
      <c r="B21" s="78"/>
      <c r="C21" s="61" t="s">
        <v>50</v>
      </c>
      <c r="D21" s="19" t="s">
        <v>51</v>
      </c>
      <c r="E21" s="20" t="s">
        <v>52</v>
      </c>
      <c r="F21" s="18" t="s">
        <v>49</v>
      </c>
      <c r="G21" s="14" t="s">
        <v>130</v>
      </c>
      <c r="H21" s="54"/>
      <c r="I21" s="53"/>
      <c r="J21" s="47">
        <f t="shared" si="10"/>
        <v>0</v>
      </c>
      <c r="K21" s="53">
        <f t="shared" si="11"/>
        <v>0</v>
      </c>
      <c r="L21" s="55"/>
      <c r="M21" s="54"/>
      <c r="N21" s="53"/>
      <c r="O21" s="47">
        <f t="shared" si="12"/>
        <v>0</v>
      </c>
      <c r="P21" s="53">
        <f t="shared" si="13"/>
        <v>0</v>
      </c>
      <c r="Q21" s="55"/>
      <c r="R21" s="54"/>
      <c r="S21" s="53"/>
      <c r="T21" s="47">
        <f t="shared" si="14"/>
        <v>0</v>
      </c>
      <c r="U21" s="53">
        <f t="shared" si="15"/>
        <v>0</v>
      </c>
      <c r="V21" s="55"/>
      <c r="W21" s="54">
        <v>1</v>
      </c>
      <c r="X21" s="53"/>
      <c r="Y21" s="47">
        <f t="shared" si="16"/>
        <v>1</v>
      </c>
      <c r="Z21" s="53">
        <f t="shared" si="17"/>
        <v>0</v>
      </c>
      <c r="AA21" s="55"/>
      <c r="AB21" s="54"/>
      <c r="AC21" s="53"/>
      <c r="AD21" s="47">
        <f t="shared" si="18"/>
        <v>0</v>
      </c>
      <c r="AE21" s="53">
        <f t="shared" si="19"/>
        <v>0</v>
      </c>
      <c r="AF21" s="55"/>
      <c r="AG21" s="54"/>
      <c r="AH21" s="53"/>
      <c r="AI21" s="47">
        <f t="shared" si="20"/>
        <v>0</v>
      </c>
      <c r="AJ21" s="53">
        <f t="shared" si="21"/>
        <v>0</v>
      </c>
      <c r="AK21" s="55"/>
      <c r="AL21" s="54">
        <v>1</v>
      </c>
      <c r="AM21" s="53"/>
      <c r="AN21" s="47">
        <f t="shared" si="22"/>
        <v>1</v>
      </c>
      <c r="AO21" s="53">
        <f t="shared" si="23"/>
        <v>0</v>
      </c>
      <c r="AP21" s="55"/>
      <c r="AQ21" s="54"/>
      <c r="AR21" s="53"/>
      <c r="AS21" s="47">
        <f t="shared" si="24"/>
        <v>0</v>
      </c>
      <c r="AT21" s="53">
        <f t="shared" si="25"/>
        <v>0</v>
      </c>
      <c r="AU21" s="55"/>
      <c r="AV21" s="54"/>
      <c r="AW21" s="53"/>
      <c r="AX21" s="47">
        <f t="shared" si="26"/>
        <v>0</v>
      </c>
      <c r="AY21" s="53">
        <f t="shared" si="27"/>
        <v>0</v>
      </c>
      <c r="AZ21" s="55"/>
      <c r="BA21" s="54"/>
      <c r="BB21" s="53"/>
      <c r="BC21" s="47">
        <f t="shared" si="28"/>
        <v>0</v>
      </c>
      <c r="BD21" s="53">
        <f t="shared" si="29"/>
        <v>0</v>
      </c>
      <c r="BE21" s="55"/>
      <c r="BF21" s="54"/>
      <c r="BG21" s="53"/>
      <c r="BH21" s="47">
        <f t="shared" si="30"/>
        <v>0</v>
      </c>
      <c r="BI21" s="53">
        <f t="shared" si="31"/>
        <v>0</v>
      </c>
      <c r="BJ21" s="55"/>
      <c r="BK21" s="47">
        <f t="shared" si="32"/>
        <v>2</v>
      </c>
      <c r="BL21" s="48">
        <f t="shared" si="33"/>
        <v>0</v>
      </c>
      <c r="BM21" s="49">
        <f t="shared" si="34"/>
        <v>0</v>
      </c>
      <c r="BN21" s="52"/>
    </row>
    <row r="22" spans="1:66" ht="42" customHeight="1" x14ac:dyDescent="0.25">
      <c r="A22" s="148"/>
      <c r="B22" s="78"/>
      <c r="C22" s="60" t="s">
        <v>53</v>
      </c>
      <c r="D22" s="15" t="s">
        <v>47</v>
      </c>
      <c r="E22" s="21" t="s">
        <v>39</v>
      </c>
      <c r="F22" s="18" t="s">
        <v>54</v>
      </c>
      <c r="G22" s="14" t="s">
        <v>131</v>
      </c>
      <c r="H22" s="54"/>
      <c r="I22" s="53"/>
      <c r="J22" s="47">
        <f t="shared" si="10"/>
        <v>0</v>
      </c>
      <c r="K22" s="53">
        <f t="shared" si="11"/>
        <v>0</v>
      </c>
      <c r="L22" s="55"/>
      <c r="M22" s="54">
        <v>1</v>
      </c>
      <c r="N22" s="53"/>
      <c r="O22" s="47">
        <f t="shared" si="12"/>
        <v>1</v>
      </c>
      <c r="P22" s="53">
        <f t="shared" si="13"/>
        <v>0</v>
      </c>
      <c r="Q22" s="55"/>
      <c r="R22" s="54"/>
      <c r="S22" s="53"/>
      <c r="T22" s="47">
        <f t="shared" si="14"/>
        <v>0</v>
      </c>
      <c r="U22" s="53">
        <f t="shared" si="15"/>
        <v>0</v>
      </c>
      <c r="V22" s="55"/>
      <c r="W22" s="54"/>
      <c r="X22" s="53"/>
      <c r="Y22" s="47">
        <f t="shared" si="16"/>
        <v>0</v>
      </c>
      <c r="Z22" s="53">
        <f t="shared" si="17"/>
        <v>0</v>
      </c>
      <c r="AA22" s="55"/>
      <c r="AB22" s="54">
        <v>1</v>
      </c>
      <c r="AC22" s="53"/>
      <c r="AD22" s="47">
        <f t="shared" si="18"/>
        <v>1</v>
      </c>
      <c r="AE22" s="53">
        <f t="shared" si="19"/>
        <v>0</v>
      </c>
      <c r="AF22" s="55"/>
      <c r="AG22" s="54"/>
      <c r="AH22" s="53"/>
      <c r="AI22" s="47">
        <f t="shared" si="20"/>
        <v>0</v>
      </c>
      <c r="AJ22" s="53">
        <f t="shared" si="21"/>
        <v>0</v>
      </c>
      <c r="AK22" s="55"/>
      <c r="AL22" s="54"/>
      <c r="AM22" s="53"/>
      <c r="AN22" s="47">
        <f t="shared" si="22"/>
        <v>0</v>
      </c>
      <c r="AO22" s="53">
        <f t="shared" si="23"/>
        <v>0</v>
      </c>
      <c r="AP22" s="55"/>
      <c r="AQ22" s="54"/>
      <c r="AR22" s="53"/>
      <c r="AS22" s="47">
        <f t="shared" si="24"/>
        <v>0</v>
      </c>
      <c r="AT22" s="53">
        <f t="shared" si="25"/>
        <v>0</v>
      </c>
      <c r="AU22" s="55"/>
      <c r="AV22" s="54"/>
      <c r="AW22" s="53"/>
      <c r="AX22" s="47">
        <f t="shared" si="26"/>
        <v>0</v>
      </c>
      <c r="AY22" s="53">
        <f t="shared" si="27"/>
        <v>0</v>
      </c>
      <c r="AZ22" s="55"/>
      <c r="BA22" s="54"/>
      <c r="BB22" s="53"/>
      <c r="BC22" s="47">
        <f t="shared" si="28"/>
        <v>0</v>
      </c>
      <c r="BD22" s="53">
        <f t="shared" si="29"/>
        <v>0</v>
      </c>
      <c r="BE22" s="55"/>
      <c r="BF22" s="54"/>
      <c r="BG22" s="53"/>
      <c r="BH22" s="47">
        <f t="shared" si="30"/>
        <v>0</v>
      </c>
      <c r="BI22" s="53">
        <f t="shared" si="31"/>
        <v>0</v>
      </c>
      <c r="BJ22" s="55"/>
      <c r="BK22" s="47">
        <f t="shared" si="32"/>
        <v>2</v>
      </c>
      <c r="BL22" s="48">
        <f t="shared" si="33"/>
        <v>0</v>
      </c>
      <c r="BM22" s="49">
        <f t="shared" si="34"/>
        <v>0</v>
      </c>
      <c r="BN22" s="52"/>
    </row>
    <row r="23" spans="1:66" ht="54.75" customHeight="1" x14ac:dyDescent="0.25">
      <c r="A23" s="148"/>
      <c r="B23" s="78"/>
      <c r="C23" s="60" t="s">
        <v>55</v>
      </c>
      <c r="D23" s="19" t="s">
        <v>38</v>
      </c>
      <c r="E23" s="20" t="s">
        <v>52</v>
      </c>
      <c r="F23" s="22" t="s">
        <v>56</v>
      </c>
      <c r="G23" s="14" t="s">
        <v>130</v>
      </c>
      <c r="H23" s="54">
        <v>1</v>
      </c>
      <c r="I23" s="53"/>
      <c r="J23" s="47">
        <f t="shared" si="10"/>
        <v>1</v>
      </c>
      <c r="K23" s="53">
        <f t="shared" si="11"/>
        <v>0</v>
      </c>
      <c r="L23" s="55"/>
      <c r="M23" s="54">
        <v>1</v>
      </c>
      <c r="N23" s="53"/>
      <c r="O23" s="47">
        <f t="shared" si="12"/>
        <v>1</v>
      </c>
      <c r="P23" s="53">
        <f t="shared" si="13"/>
        <v>0</v>
      </c>
      <c r="Q23" s="55"/>
      <c r="R23" s="54">
        <v>1</v>
      </c>
      <c r="S23" s="53"/>
      <c r="T23" s="47">
        <f t="shared" si="14"/>
        <v>1</v>
      </c>
      <c r="U23" s="53">
        <f t="shared" si="15"/>
        <v>0</v>
      </c>
      <c r="V23" s="55"/>
      <c r="W23" s="54">
        <v>1</v>
      </c>
      <c r="X23" s="53"/>
      <c r="Y23" s="47">
        <f t="shared" si="16"/>
        <v>1</v>
      </c>
      <c r="Z23" s="53">
        <f t="shared" si="17"/>
        <v>0</v>
      </c>
      <c r="AA23" s="55"/>
      <c r="AB23" s="54">
        <v>1</v>
      </c>
      <c r="AC23" s="53"/>
      <c r="AD23" s="47">
        <f t="shared" si="18"/>
        <v>1</v>
      </c>
      <c r="AE23" s="53">
        <f t="shared" si="19"/>
        <v>0</v>
      </c>
      <c r="AF23" s="55"/>
      <c r="AG23" s="54">
        <v>1</v>
      </c>
      <c r="AH23" s="53"/>
      <c r="AI23" s="47">
        <f t="shared" si="20"/>
        <v>1</v>
      </c>
      <c r="AJ23" s="53">
        <f t="shared" si="21"/>
        <v>0</v>
      </c>
      <c r="AK23" s="55"/>
      <c r="AL23" s="54">
        <v>1</v>
      </c>
      <c r="AM23" s="53"/>
      <c r="AN23" s="47">
        <f t="shared" si="22"/>
        <v>1</v>
      </c>
      <c r="AO23" s="53">
        <f t="shared" si="23"/>
        <v>0</v>
      </c>
      <c r="AP23" s="55"/>
      <c r="AQ23" s="54">
        <v>1</v>
      </c>
      <c r="AR23" s="53"/>
      <c r="AS23" s="47">
        <f t="shared" si="24"/>
        <v>1</v>
      </c>
      <c r="AT23" s="53">
        <f t="shared" si="25"/>
        <v>0</v>
      </c>
      <c r="AU23" s="55"/>
      <c r="AV23" s="54">
        <v>1</v>
      </c>
      <c r="AW23" s="53"/>
      <c r="AX23" s="47">
        <f t="shared" si="26"/>
        <v>1</v>
      </c>
      <c r="AY23" s="53">
        <f t="shared" si="27"/>
        <v>0</v>
      </c>
      <c r="AZ23" s="55"/>
      <c r="BA23" s="54">
        <v>1</v>
      </c>
      <c r="BB23" s="53"/>
      <c r="BC23" s="47">
        <f t="shared" si="28"/>
        <v>1</v>
      </c>
      <c r="BD23" s="53">
        <f t="shared" si="29"/>
        <v>0</v>
      </c>
      <c r="BE23" s="55"/>
      <c r="BF23" s="54"/>
      <c r="BG23" s="53"/>
      <c r="BH23" s="47">
        <f t="shared" si="30"/>
        <v>0</v>
      </c>
      <c r="BI23" s="53">
        <f t="shared" si="31"/>
        <v>0</v>
      </c>
      <c r="BJ23" s="55"/>
      <c r="BK23" s="47">
        <f t="shared" si="32"/>
        <v>10</v>
      </c>
      <c r="BL23" s="48">
        <f t="shared" si="33"/>
        <v>0</v>
      </c>
      <c r="BM23" s="49">
        <f t="shared" si="34"/>
        <v>0</v>
      </c>
      <c r="BN23" s="52"/>
    </row>
    <row r="24" spans="1:66" ht="41.25" customHeight="1" x14ac:dyDescent="0.25">
      <c r="A24" s="148"/>
      <c r="B24" s="78"/>
      <c r="C24" s="60" t="s">
        <v>57</v>
      </c>
      <c r="D24" s="15" t="s">
        <v>47</v>
      </c>
      <c r="E24" s="21" t="s">
        <v>39</v>
      </c>
      <c r="F24" s="22" t="s">
        <v>58</v>
      </c>
      <c r="G24" s="14" t="s">
        <v>129</v>
      </c>
      <c r="H24" s="54">
        <v>1</v>
      </c>
      <c r="I24" s="53"/>
      <c r="J24" s="47">
        <f t="shared" si="10"/>
        <v>1</v>
      </c>
      <c r="K24" s="53">
        <f t="shared" si="11"/>
        <v>0</v>
      </c>
      <c r="L24" s="55"/>
      <c r="M24" s="54">
        <v>1</v>
      </c>
      <c r="N24" s="53"/>
      <c r="O24" s="47">
        <f t="shared" si="12"/>
        <v>1</v>
      </c>
      <c r="P24" s="53">
        <f t="shared" si="13"/>
        <v>0</v>
      </c>
      <c r="Q24" s="55"/>
      <c r="R24" s="54">
        <v>1</v>
      </c>
      <c r="S24" s="53"/>
      <c r="T24" s="47">
        <f t="shared" si="14"/>
        <v>1</v>
      </c>
      <c r="U24" s="53">
        <f t="shared" si="15"/>
        <v>0</v>
      </c>
      <c r="V24" s="55"/>
      <c r="W24" s="54">
        <v>1</v>
      </c>
      <c r="X24" s="53"/>
      <c r="Y24" s="47">
        <f t="shared" si="16"/>
        <v>1</v>
      </c>
      <c r="Z24" s="53">
        <f t="shared" si="17"/>
        <v>0</v>
      </c>
      <c r="AA24" s="55"/>
      <c r="AB24" s="54">
        <v>1</v>
      </c>
      <c r="AC24" s="53"/>
      <c r="AD24" s="47">
        <f t="shared" si="18"/>
        <v>1</v>
      </c>
      <c r="AE24" s="53">
        <f t="shared" si="19"/>
        <v>0</v>
      </c>
      <c r="AF24" s="55"/>
      <c r="AG24" s="54">
        <v>1</v>
      </c>
      <c r="AH24" s="53"/>
      <c r="AI24" s="47">
        <f t="shared" si="20"/>
        <v>1</v>
      </c>
      <c r="AJ24" s="53">
        <f t="shared" si="21"/>
        <v>0</v>
      </c>
      <c r="AK24" s="55"/>
      <c r="AL24" s="54">
        <v>1</v>
      </c>
      <c r="AM24" s="53"/>
      <c r="AN24" s="47">
        <f t="shared" si="22"/>
        <v>1</v>
      </c>
      <c r="AO24" s="53">
        <f t="shared" si="23"/>
        <v>0</v>
      </c>
      <c r="AP24" s="55"/>
      <c r="AQ24" s="54">
        <v>1</v>
      </c>
      <c r="AR24" s="53"/>
      <c r="AS24" s="47">
        <f t="shared" si="24"/>
        <v>1</v>
      </c>
      <c r="AT24" s="53">
        <f t="shared" si="25"/>
        <v>0</v>
      </c>
      <c r="AU24" s="55"/>
      <c r="AV24" s="54">
        <v>1</v>
      </c>
      <c r="AW24" s="53"/>
      <c r="AX24" s="47">
        <f t="shared" si="26"/>
        <v>1</v>
      </c>
      <c r="AY24" s="53">
        <f t="shared" si="27"/>
        <v>0</v>
      </c>
      <c r="AZ24" s="55"/>
      <c r="BA24" s="54">
        <v>1</v>
      </c>
      <c r="BB24" s="53"/>
      <c r="BC24" s="47">
        <f t="shared" si="28"/>
        <v>1</v>
      </c>
      <c r="BD24" s="53">
        <f t="shared" si="29"/>
        <v>0</v>
      </c>
      <c r="BE24" s="55"/>
      <c r="BF24" s="54">
        <v>1</v>
      </c>
      <c r="BG24" s="53"/>
      <c r="BH24" s="47">
        <f t="shared" si="30"/>
        <v>1</v>
      </c>
      <c r="BI24" s="53">
        <f t="shared" si="31"/>
        <v>0</v>
      </c>
      <c r="BJ24" s="55"/>
      <c r="BK24" s="47">
        <f t="shared" si="32"/>
        <v>11</v>
      </c>
      <c r="BL24" s="48">
        <f t="shared" si="33"/>
        <v>0</v>
      </c>
      <c r="BM24" s="49">
        <f t="shared" si="34"/>
        <v>0</v>
      </c>
      <c r="BN24" s="52"/>
    </row>
    <row r="25" spans="1:66" ht="67.5" customHeight="1" x14ac:dyDescent="0.25">
      <c r="A25" s="148"/>
      <c r="B25" s="78"/>
      <c r="C25" s="60" t="s">
        <v>139</v>
      </c>
      <c r="D25" s="15" t="s">
        <v>47</v>
      </c>
      <c r="E25" s="17" t="s">
        <v>59</v>
      </c>
      <c r="F25" s="18" t="s">
        <v>60</v>
      </c>
      <c r="G25" s="14" t="s">
        <v>129</v>
      </c>
      <c r="H25" s="54">
        <v>1</v>
      </c>
      <c r="I25" s="53"/>
      <c r="J25" s="47">
        <f t="shared" si="10"/>
        <v>1</v>
      </c>
      <c r="K25" s="53">
        <f t="shared" si="11"/>
        <v>0</v>
      </c>
      <c r="L25" s="55"/>
      <c r="M25" s="54"/>
      <c r="N25" s="53"/>
      <c r="O25" s="47">
        <f t="shared" si="12"/>
        <v>0</v>
      </c>
      <c r="P25" s="53">
        <f t="shared" si="13"/>
        <v>0</v>
      </c>
      <c r="Q25" s="55"/>
      <c r="R25" s="54"/>
      <c r="S25" s="53"/>
      <c r="T25" s="47">
        <f t="shared" si="14"/>
        <v>0</v>
      </c>
      <c r="U25" s="53">
        <f t="shared" si="15"/>
        <v>0</v>
      </c>
      <c r="V25" s="55"/>
      <c r="W25" s="54">
        <v>1</v>
      </c>
      <c r="X25" s="53"/>
      <c r="Y25" s="47">
        <f t="shared" si="16"/>
        <v>1</v>
      </c>
      <c r="Z25" s="53">
        <f t="shared" si="17"/>
        <v>0</v>
      </c>
      <c r="AA25" s="55"/>
      <c r="AB25" s="54"/>
      <c r="AC25" s="53"/>
      <c r="AD25" s="47">
        <f t="shared" si="18"/>
        <v>0</v>
      </c>
      <c r="AE25" s="53">
        <f t="shared" si="19"/>
        <v>0</v>
      </c>
      <c r="AF25" s="55"/>
      <c r="AG25" s="54">
        <v>1</v>
      </c>
      <c r="AH25" s="53"/>
      <c r="AI25" s="47">
        <f t="shared" si="20"/>
        <v>1</v>
      </c>
      <c r="AJ25" s="53">
        <f t="shared" si="21"/>
        <v>0</v>
      </c>
      <c r="AK25" s="55"/>
      <c r="AL25" s="54"/>
      <c r="AM25" s="53"/>
      <c r="AN25" s="47">
        <f t="shared" si="22"/>
        <v>0</v>
      </c>
      <c r="AO25" s="53">
        <f t="shared" si="23"/>
        <v>0</v>
      </c>
      <c r="AP25" s="55"/>
      <c r="AQ25" s="54">
        <v>1</v>
      </c>
      <c r="AR25" s="53"/>
      <c r="AS25" s="47">
        <f t="shared" si="24"/>
        <v>1</v>
      </c>
      <c r="AT25" s="53">
        <f t="shared" si="25"/>
        <v>0</v>
      </c>
      <c r="AU25" s="55"/>
      <c r="AV25" s="54"/>
      <c r="AW25" s="53"/>
      <c r="AX25" s="47">
        <f t="shared" si="26"/>
        <v>0</v>
      </c>
      <c r="AY25" s="53">
        <f t="shared" si="27"/>
        <v>0</v>
      </c>
      <c r="AZ25" s="55"/>
      <c r="BA25" s="54"/>
      <c r="BB25" s="53"/>
      <c r="BC25" s="47">
        <f t="shared" si="28"/>
        <v>0</v>
      </c>
      <c r="BD25" s="53">
        <f t="shared" si="29"/>
        <v>0</v>
      </c>
      <c r="BE25" s="55"/>
      <c r="BF25" s="54"/>
      <c r="BG25" s="53"/>
      <c r="BH25" s="47">
        <f t="shared" si="30"/>
        <v>0</v>
      </c>
      <c r="BI25" s="53">
        <f t="shared" si="31"/>
        <v>0</v>
      </c>
      <c r="BJ25" s="55"/>
      <c r="BK25" s="47">
        <f t="shared" si="32"/>
        <v>4</v>
      </c>
      <c r="BL25" s="48">
        <f t="shared" si="33"/>
        <v>0</v>
      </c>
      <c r="BM25" s="49">
        <f t="shared" si="34"/>
        <v>0</v>
      </c>
      <c r="BN25" s="52"/>
    </row>
    <row r="26" spans="1:66" ht="57" customHeight="1" x14ac:dyDescent="0.25">
      <c r="A26" s="148"/>
      <c r="B26" s="78"/>
      <c r="C26" s="60" t="s">
        <v>61</v>
      </c>
      <c r="D26" s="15" t="s">
        <v>47</v>
      </c>
      <c r="E26" s="17" t="s">
        <v>59</v>
      </c>
      <c r="F26" s="18" t="s">
        <v>62</v>
      </c>
      <c r="G26" s="14" t="s">
        <v>129</v>
      </c>
      <c r="H26" s="54">
        <v>1</v>
      </c>
      <c r="I26" s="53"/>
      <c r="J26" s="47">
        <f t="shared" si="10"/>
        <v>1</v>
      </c>
      <c r="K26" s="53">
        <f t="shared" si="11"/>
        <v>0</v>
      </c>
      <c r="L26" s="55"/>
      <c r="M26" s="54">
        <v>1</v>
      </c>
      <c r="N26" s="53"/>
      <c r="O26" s="47">
        <f t="shared" si="12"/>
        <v>1</v>
      </c>
      <c r="P26" s="53">
        <f t="shared" si="13"/>
        <v>0</v>
      </c>
      <c r="Q26" s="55"/>
      <c r="R26" s="54">
        <v>1</v>
      </c>
      <c r="S26" s="53"/>
      <c r="T26" s="47">
        <f t="shared" si="14"/>
        <v>1</v>
      </c>
      <c r="U26" s="53">
        <f t="shared" si="15"/>
        <v>0</v>
      </c>
      <c r="V26" s="55"/>
      <c r="W26" s="54">
        <v>1</v>
      </c>
      <c r="X26" s="53"/>
      <c r="Y26" s="47">
        <f t="shared" si="16"/>
        <v>1</v>
      </c>
      <c r="Z26" s="53">
        <f t="shared" si="17"/>
        <v>0</v>
      </c>
      <c r="AA26" s="55"/>
      <c r="AB26" s="54">
        <v>1</v>
      </c>
      <c r="AC26" s="53"/>
      <c r="AD26" s="47">
        <f t="shared" si="18"/>
        <v>1</v>
      </c>
      <c r="AE26" s="53">
        <f t="shared" si="19"/>
        <v>0</v>
      </c>
      <c r="AF26" s="55"/>
      <c r="AG26" s="54">
        <v>1</v>
      </c>
      <c r="AH26" s="53"/>
      <c r="AI26" s="47">
        <f t="shared" si="20"/>
        <v>1</v>
      </c>
      <c r="AJ26" s="53">
        <f t="shared" si="21"/>
        <v>0</v>
      </c>
      <c r="AK26" s="55"/>
      <c r="AL26" s="54">
        <v>1</v>
      </c>
      <c r="AM26" s="53"/>
      <c r="AN26" s="47">
        <f t="shared" si="22"/>
        <v>1</v>
      </c>
      <c r="AO26" s="53">
        <f t="shared" si="23"/>
        <v>0</v>
      </c>
      <c r="AP26" s="55"/>
      <c r="AQ26" s="54">
        <v>1</v>
      </c>
      <c r="AR26" s="53"/>
      <c r="AS26" s="47">
        <f t="shared" si="24"/>
        <v>1</v>
      </c>
      <c r="AT26" s="53">
        <f t="shared" si="25"/>
        <v>0</v>
      </c>
      <c r="AU26" s="55"/>
      <c r="AV26" s="54">
        <v>1</v>
      </c>
      <c r="AW26" s="53"/>
      <c r="AX26" s="47">
        <f t="shared" si="26"/>
        <v>1</v>
      </c>
      <c r="AY26" s="53">
        <f t="shared" si="27"/>
        <v>0</v>
      </c>
      <c r="AZ26" s="55"/>
      <c r="BA26" s="54">
        <v>1</v>
      </c>
      <c r="BB26" s="53"/>
      <c r="BC26" s="47">
        <f t="shared" si="28"/>
        <v>1</v>
      </c>
      <c r="BD26" s="53">
        <f t="shared" si="29"/>
        <v>0</v>
      </c>
      <c r="BE26" s="55"/>
      <c r="BF26" s="54">
        <v>1</v>
      </c>
      <c r="BG26" s="53"/>
      <c r="BH26" s="47">
        <f t="shared" si="30"/>
        <v>1</v>
      </c>
      <c r="BI26" s="53">
        <f t="shared" si="31"/>
        <v>0</v>
      </c>
      <c r="BJ26" s="55"/>
      <c r="BK26" s="47">
        <f t="shared" si="32"/>
        <v>11</v>
      </c>
      <c r="BL26" s="48">
        <f t="shared" si="33"/>
        <v>0</v>
      </c>
      <c r="BM26" s="49">
        <f t="shared" si="34"/>
        <v>0</v>
      </c>
      <c r="BN26" s="52"/>
    </row>
    <row r="27" spans="1:66" ht="65.25" customHeight="1" thickBot="1" x14ac:dyDescent="0.3">
      <c r="A27" s="148"/>
      <c r="B27" s="78"/>
      <c r="C27" s="207" t="s">
        <v>63</v>
      </c>
      <c r="D27" s="57" t="s">
        <v>38</v>
      </c>
      <c r="E27" s="43" t="s">
        <v>39</v>
      </c>
      <c r="F27" s="18" t="s">
        <v>49</v>
      </c>
      <c r="G27" s="14" t="s">
        <v>132</v>
      </c>
      <c r="H27" s="54"/>
      <c r="I27" s="53"/>
      <c r="J27" s="47">
        <f t="shared" si="10"/>
        <v>0</v>
      </c>
      <c r="K27" s="53">
        <f t="shared" si="11"/>
        <v>0</v>
      </c>
      <c r="L27" s="55"/>
      <c r="M27" s="54"/>
      <c r="N27" s="53"/>
      <c r="O27" s="47">
        <f t="shared" si="12"/>
        <v>0</v>
      </c>
      <c r="P27" s="53">
        <f t="shared" si="13"/>
        <v>0</v>
      </c>
      <c r="Q27" s="55"/>
      <c r="R27" s="54">
        <v>1</v>
      </c>
      <c r="S27" s="53"/>
      <c r="T27" s="47">
        <f t="shared" si="14"/>
        <v>1</v>
      </c>
      <c r="U27" s="53">
        <f t="shared" si="15"/>
        <v>0</v>
      </c>
      <c r="V27" s="55"/>
      <c r="W27" s="54"/>
      <c r="X27" s="53"/>
      <c r="Y27" s="47">
        <f t="shared" si="16"/>
        <v>0</v>
      </c>
      <c r="Z27" s="53">
        <f t="shared" si="17"/>
        <v>0</v>
      </c>
      <c r="AA27" s="55"/>
      <c r="AB27" s="54"/>
      <c r="AC27" s="53"/>
      <c r="AD27" s="47">
        <f t="shared" si="18"/>
        <v>0</v>
      </c>
      <c r="AE27" s="53">
        <f t="shared" si="19"/>
        <v>0</v>
      </c>
      <c r="AF27" s="55"/>
      <c r="AG27" s="54">
        <v>1</v>
      </c>
      <c r="AH27" s="53"/>
      <c r="AI27" s="47">
        <f t="shared" si="20"/>
        <v>1</v>
      </c>
      <c r="AJ27" s="53">
        <f t="shared" si="21"/>
        <v>0</v>
      </c>
      <c r="AK27" s="55"/>
      <c r="AL27" s="54"/>
      <c r="AM27" s="53"/>
      <c r="AN27" s="47">
        <f t="shared" si="22"/>
        <v>0</v>
      </c>
      <c r="AO27" s="53">
        <f t="shared" si="23"/>
        <v>0</v>
      </c>
      <c r="AP27" s="55"/>
      <c r="AQ27" s="54"/>
      <c r="AR27" s="53"/>
      <c r="AS27" s="47">
        <f t="shared" si="24"/>
        <v>0</v>
      </c>
      <c r="AT27" s="53">
        <f t="shared" si="25"/>
        <v>0</v>
      </c>
      <c r="AU27" s="55"/>
      <c r="AV27" s="54"/>
      <c r="AW27" s="53"/>
      <c r="AX27" s="47">
        <f t="shared" si="26"/>
        <v>0</v>
      </c>
      <c r="AY27" s="53">
        <f t="shared" si="27"/>
        <v>0</v>
      </c>
      <c r="AZ27" s="55"/>
      <c r="BA27" s="54"/>
      <c r="BB27" s="53"/>
      <c r="BC27" s="47">
        <f t="shared" si="28"/>
        <v>0</v>
      </c>
      <c r="BD27" s="53">
        <f t="shared" si="29"/>
        <v>0</v>
      </c>
      <c r="BE27" s="55"/>
      <c r="BF27" s="54"/>
      <c r="BG27" s="53"/>
      <c r="BH27" s="47">
        <f t="shared" si="30"/>
        <v>0</v>
      </c>
      <c r="BI27" s="53">
        <f t="shared" si="31"/>
        <v>0</v>
      </c>
      <c r="BJ27" s="55"/>
      <c r="BK27" s="47">
        <f t="shared" si="32"/>
        <v>2</v>
      </c>
      <c r="BL27" s="48">
        <f t="shared" si="33"/>
        <v>0</v>
      </c>
      <c r="BM27" s="49">
        <f t="shared" si="34"/>
        <v>0</v>
      </c>
      <c r="BN27" s="52"/>
    </row>
    <row r="28" spans="1:66" ht="52.5" customHeight="1" thickBot="1" x14ac:dyDescent="0.3">
      <c r="A28" s="149" t="s">
        <v>64</v>
      </c>
      <c r="B28" s="194" t="s">
        <v>65</v>
      </c>
      <c r="C28" s="62" t="s">
        <v>66</v>
      </c>
      <c r="D28" s="58" t="s">
        <v>38</v>
      </c>
      <c r="E28" s="26" t="s">
        <v>39</v>
      </c>
      <c r="F28" s="24" t="s">
        <v>67</v>
      </c>
      <c r="G28" s="27" t="s">
        <v>132</v>
      </c>
      <c r="H28" s="54"/>
      <c r="I28" s="53"/>
      <c r="J28" s="47">
        <f t="shared" si="10"/>
        <v>0</v>
      </c>
      <c r="K28" s="53">
        <f t="shared" si="11"/>
        <v>0</v>
      </c>
      <c r="L28" s="55"/>
      <c r="M28" s="54"/>
      <c r="N28" s="53"/>
      <c r="O28" s="47">
        <f t="shared" si="12"/>
        <v>0</v>
      </c>
      <c r="P28" s="53">
        <f t="shared" si="13"/>
        <v>0</v>
      </c>
      <c r="Q28" s="55"/>
      <c r="R28" s="54">
        <v>1</v>
      </c>
      <c r="S28" s="53"/>
      <c r="T28" s="47">
        <f t="shared" si="14"/>
        <v>1</v>
      </c>
      <c r="U28" s="53">
        <f t="shared" si="15"/>
        <v>0</v>
      </c>
      <c r="V28" s="55"/>
      <c r="W28" s="54"/>
      <c r="X28" s="53"/>
      <c r="Y28" s="47">
        <f t="shared" si="16"/>
        <v>0</v>
      </c>
      <c r="Z28" s="53">
        <f t="shared" si="17"/>
        <v>0</v>
      </c>
      <c r="AA28" s="55"/>
      <c r="AB28" s="54"/>
      <c r="AC28" s="53"/>
      <c r="AD28" s="47">
        <f t="shared" si="18"/>
        <v>0</v>
      </c>
      <c r="AE28" s="53">
        <f t="shared" si="19"/>
        <v>0</v>
      </c>
      <c r="AF28" s="55"/>
      <c r="AG28" s="54"/>
      <c r="AH28" s="53"/>
      <c r="AI28" s="47">
        <f t="shared" si="20"/>
        <v>0</v>
      </c>
      <c r="AJ28" s="53">
        <f t="shared" si="21"/>
        <v>0</v>
      </c>
      <c r="AK28" s="55"/>
      <c r="AL28" s="54"/>
      <c r="AM28" s="53"/>
      <c r="AN28" s="47">
        <f t="shared" si="22"/>
        <v>0</v>
      </c>
      <c r="AO28" s="53">
        <f t="shared" si="23"/>
        <v>0</v>
      </c>
      <c r="AP28" s="55"/>
      <c r="AQ28" s="54"/>
      <c r="AR28" s="53"/>
      <c r="AS28" s="47">
        <f t="shared" si="24"/>
        <v>0</v>
      </c>
      <c r="AT28" s="53">
        <f t="shared" si="25"/>
        <v>0</v>
      </c>
      <c r="AU28" s="55"/>
      <c r="AV28" s="54"/>
      <c r="AW28" s="53"/>
      <c r="AX28" s="47">
        <f t="shared" si="26"/>
        <v>0</v>
      </c>
      <c r="AY28" s="53">
        <f t="shared" si="27"/>
        <v>0</v>
      </c>
      <c r="AZ28" s="55"/>
      <c r="BA28" s="54"/>
      <c r="BB28" s="53"/>
      <c r="BC28" s="47">
        <f t="shared" si="28"/>
        <v>0</v>
      </c>
      <c r="BD28" s="53">
        <f t="shared" si="29"/>
        <v>0</v>
      </c>
      <c r="BE28" s="55"/>
      <c r="BF28" s="54"/>
      <c r="BG28" s="53"/>
      <c r="BH28" s="47">
        <f t="shared" si="30"/>
        <v>0</v>
      </c>
      <c r="BI28" s="53">
        <f t="shared" si="31"/>
        <v>0</v>
      </c>
      <c r="BJ28" s="55"/>
      <c r="BK28" s="47">
        <f t="shared" si="32"/>
        <v>1</v>
      </c>
      <c r="BL28" s="48">
        <f t="shared" si="33"/>
        <v>0</v>
      </c>
      <c r="BM28" s="49">
        <f t="shared" si="34"/>
        <v>0</v>
      </c>
      <c r="BN28" s="52"/>
    </row>
    <row r="29" spans="1:66" ht="112.5" customHeight="1" x14ac:dyDescent="0.25">
      <c r="A29" s="150"/>
      <c r="B29" s="195"/>
      <c r="C29" s="63" t="s">
        <v>68</v>
      </c>
      <c r="D29" s="15" t="s">
        <v>69</v>
      </c>
      <c r="E29" s="41" t="s">
        <v>39</v>
      </c>
      <c r="F29" s="25" t="s">
        <v>70</v>
      </c>
      <c r="G29" s="28" t="s">
        <v>129</v>
      </c>
      <c r="H29" s="54">
        <v>1</v>
      </c>
      <c r="I29" s="53"/>
      <c r="J29" s="47">
        <f t="shared" si="10"/>
        <v>1</v>
      </c>
      <c r="K29" s="53">
        <f t="shared" si="11"/>
        <v>0</v>
      </c>
      <c r="L29" s="55"/>
      <c r="M29" s="54">
        <v>1</v>
      </c>
      <c r="N29" s="53"/>
      <c r="O29" s="47">
        <f t="shared" si="12"/>
        <v>1</v>
      </c>
      <c r="P29" s="53"/>
      <c r="Q29" s="55"/>
      <c r="R29" s="54"/>
      <c r="S29" s="53"/>
      <c r="T29" s="47">
        <f t="shared" si="14"/>
        <v>0</v>
      </c>
      <c r="U29" s="53">
        <f t="shared" si="15"/>
        <v>0</v>
      </c>
      <c r="V29" s="55"/>
      <c r="W29" s="54">
        <v>1</v>
      </c>
      <c r="X29" s="53"/>
      <c r="Y29" s="47">
        <f t="shared" si="16"/>
        <v>1</v>
      </c>
      <c r="Z29" s="53"/>
      <c r="AA29" s="55"/>
      <c r="AB29" s="54"/>
      <c r="AC29" s="53"/>
      <c r="AD29" s="47">
        <f t="shared" si="18"/>
        <v>0</v>
      </c>
      <c r="AE29" s="53">
        <f t="shared" si="19"/>
        <v>0</v>
      </c>
      <c r="AF29" s="55"/>
      <c r="AG29" s="54"/>
      <c r="AH29" s="53"/>
      <c r="AI29" s="47">
        <f t="shared" si="20"/>
        <v>0</v>
      </c>
      <c r="AJ29" s="53">
        <v>1</v>
      </c>
      <c r="AK29" s="55"/>
      <c r="AL29" s="54"/>
      <c r="AM29" s="53"/>
      <c r="AN29" s="47">
        <f t="shared" si="22"/>
        <v>0</v>
      </c>
      <c r="AO29" s="53">
        <f t="shared" si="23"/>
        <v>0</v>
      </c>
      <c r="AP29" s="55"/>
      <c r="AQ29" s="54">
        <v>1</v>
      </c>
      <c r="AR29" s="53"/>
      <c r="AS29" s="47">
        <f t="shared" si="24"/>
        <v>1</v>
      </c>
      <c r="AT29" s="53">
        <f t="shared" si="25"/>
        <v>0</v>
      </c>
      <c r="AU29" s="55"/>
      <c r="AV29" s="54"/>
      <c r="AW29" s="53"/>
      <c r="AX29" s="47">
        <f t="shared" si="26"/>
        <v>0</v>
      </c>
      <c r="AY29" s="53">
        <f t="shared" si="27"/>
        <v>0</v>
      </c>
      <c r="AZ29" s="55"/>
      <c r="BA29" s="54">
        <v>1</v>
      </c>
      <c r="BB29" s="53"/>
      <c r="BC29" s="47">
        <f t="shared" si="28"/>
        <v>1</v>
      </c>
      <c r="BD29" s="53">
        <f t="shared" si="29"/>
        <v>0</v>
      </c>
      <c r="BE29" s="55"/>
      <c r="BF29" s="54"/>
      <c r="BG29" s="53"/>
      <c r="BH29" s="47">
        <f t="shared" si="30"/>
        <v>0</v>
      </c>
      <c r="BI29" s="53">
        <f t="shared" si="31"/>
        <v>0</v>
      </c>
      <c r="BJ29" s="55"/>
      <c r="BK29" s="47">
        <f>R29+W29+AB29+AG29+AL29+AQ29+AV29+BA29+BF29+H29+M29</f>
        <v>5</v>
      </c>
      <c r="BL29" s="48">
        <f t="shared" si="33"/>
        <v>0</v>
      </c>
      <c r="BM29" s="49">
        <f t="shared" si="34"/>
        <v>0</v>
      </c>
      <c r="BN29" s="52"/>
    </row>
    <row r="30" spans="1:66" ht="96" customHeight="1" x14ac:dyDescent="0.25">
      <c r="A30" s="150"/>
      <c r="B30" s="195"/>
      <c r="C30" s="63" t="s">
        <v>71</v>
      </c>
      <c r="D30" s="15" t="s">
        <v>72</v>
      </c>
      <c r="E30" s="41" t="s">
        <v>39</v>
      </c>
      <c r="F30" s="25" t="s">
        <v>73</v>
      </c>
      <c r="G30" s="29" t="s">
        <v>133</v>
      </c>
      <c r="H30" s="54">
        <v>1</v>
      </c>
      <c r="I30" s="53"/>
      <c r="J30" s="47">
        <f t="shared" si="10"/>
        <v>1</v>
      </c>
      <c r="K30" s="53">
        <f t="shared" si="11"/>
        <v>0</v>
      </c>
      <c r="L30" s="55"/>
      <c r="M30" s="54">
        <v>1</v>
      </c>
      <c r="N30" s="53"/>
      <c r="O30" s="47">
        <f t="shared" si="12"/>
        <v>1</v>
      </c>
      <c r="P30" s="53">
        <f t="shared" si="13"/>
        <v>0</v>
      </c>
      <c r="Q30" s="55"/>
      <c r="R30" s="54">
        <v>1</v>
      </c>
      <c r="S30" s="53"/>
      <c r="T30" s="47">
        <f t="shared" si="14"/>
        <v>1</v>
      </c>
      <c r="U30" s="53">
        <f t="shared" si="15"/>
        <v>0</v>
      </c>
      <c r="V30" s="55"/>
      <c r="W30" s="54">
        <v>1</v>
      </c>
      <c r="X30" s="53"/>
      <c r="Y30" s="47">
        <f t="shared" si="16"/>
        <v>1</v>
      </c>
      <c r="Z30" s="53">
        <f t="shared" si="17"/>
        <v>0</v>
      </c>
      <c r="AA30" s="55"/>
      <c r="AB30" s="54">
        <v>1</v>
      </c>
      <c r="AC30" s="53"/>
      <c r="AD30" s="47">
        <f t="shared" si="18"/>
        <v>1</v>
      </c>
      <c r="AE30" s="53">
        <f t="shared" si="19"/>
        <v>0</v>
      </c>
      <c r="AF30" s="55"/>
      <c r="AG30" s="54">
        <v>1</v>
      </c>
      <c r="AH30" s="53"/>
      <c r="AI30" s="47">
        <f t="shared" si="20"/>
        <v>1</v>
      </c>
      <c r="AJ30" s="53">
        <f t="shared" si="21"/>
        <v>0</v>
      </c>
      <c r="AK30" s="55"/>
      <c r="AL30" s="54">
        <v>1</v>
      </c>
      <c r="AM30" s="53"/>
      <c r="AN30" s="47">
        <f t="shared" si="22"/>
        <v>1</v>
      </c>
      <c r="AO30" s="53">
        <f t="shared" si="23"/>
        <v>0</v>
      </c>
      <c r="AP30" s="55"/>
      <c r="AQ30" s="54">
        <v>1</v>
      </c>
      <c r="AR30" s="53"/>
      <c r="AS30" s="47">
        <f t="shared" si="24"/>
        <v>1</v>
      </c>
      <c r="AT30" s="53">
        <f t="shared" si="25"/>
        <v>0</v>
      </c>
      <c r="AU30" s="55"/>
      <c r="AV30" s="54">
        <v>1</v>
      </c>
      <c r="AW30" s="53"/>
      <c r="AX30" s="47">
        <f t="shared" si="26"/>
        <v>1</v>
      </c>
      <c r="AY30" s="53">
        <f t="shared" si="27"/>
        <v>0</v>
      </c>
      <c r="AZ30" s="55"/>
      <c r="BA30" s="54">
        <v>1</v>
      </c>
      <c r="BB30" s="53"/>
      <c r="BC30" s="47">
        <f t="shared" si="28"/>
        <v>1</v>
      </c>
      <c r="BD30" s="53">
        <f t="shared" si="29"/>
        <v>0</v>
      </c>
      <c r="BE30" s="55"/>
      <c r="BF30" s="54">
        <v>1</v>
      </c>
      <c r="BG30" s="53"/>
      <c r="BH30" s="47">
        <f t="shared" si="30"/>
        <v>1</v>
      </c>
      <c r="BI30" s="53">
        <f t="shared" si="31"/>
        <v>0</v>
      </c>
      <c r="BJ30" s="55"/>
      <c r="BK30" s="47">
        <f t="shared" si="32"/>
        <v>11</v>
      </c>
      <c r="BL30" s="48">
        <f t="shared" si="33"/>
        <v>0</v>
      </c>
      <c r="BM30" s="49">
        <f t="shared" si="34"/>
        <v>0</v>
      </c>
      <c r="BN30" s="52"/>
    </row>
    <row r="31" spans="1:66" ht="96" customHeight="1" x14ac:dyDescent="0.25">
      <c r="A31" s="150"/>
      <c r="B31" s="195"/>
      <c r="C31" s="63" t="s">
        <v>74</v>
      </c>
      <c r="D31" s="15" t="s">
        <v>72</v>
      </c>
      <c r="E31" s="41" t="s">
        <v>39</v>
      </c>
      <c r="F31" s="25" t="s">
        <v>70</v>
      </c>
      <c r="G31" s="29" t="s">
        <v>134</v>
      </c>
      <c r="H31" s="54">
        <v>1</v>
      </c>
      <c r="I31" s="53"/>
      <c r="J31" s="47">
        <f t="shared" si="10"/>
        <v>1</v>
      </c>
      <c r="K31" s="53">
        <f t="shared" si="11"/>
        <v>0</v>
      </c>
      <c r="L31" s="55"/>
      <c r="M31" s="54"/>
      <c r="N31" s="53"/>
      <c r="O31" s="47">
        <f t="shared" si="12"/>
        <v>0</v>
      </c>
      <c r="P31" s="53">
        <f t="shared" si="13"/>
        <v>0</v>
      </c>
      <c r="Q31" s="55"/>
      <c r="R31" s="54">
        <v>1</v>
      </c>
      <c r="S31" s="53"/>
      <c r="T31" s="47">
        <f t="shared" si="14"/>
        <v>1</v>
      </c>
      <c r="U31" s="53">
        <f t="shared" si="15"/>
        <v>0</v>
      </c>
      <c r="V31" s="55"/>
      <c r="W31" s="54"/>
      <c r="X31" s="53"/>
      <c r="Y31" s="47">
        <f t="shared" si="16"/>
        <v>0</v>
      </c>
      <c r="Z31" s="53">
        <f t="shared" si="17"/>
        <v>0</v>
      </c>
      <c r="AA31" s="55"/>
      <c r="AB31" s="54">
        <v>1</v>
      </c>
      <c r="AC31" s="53"/>
      <c r="AD31" s="47">
        <f t="shared" si="18"/>
        <v>1</v>
      </c>
      <c r="AE31" s="53">
        <f t="shared" si="19"/>
        <v>0</v>
      </c>
      <c r="AF31" s="55"/>
      <c r="AG31" s="54"/>
      <c r="AH31" s="53"/>
      <c r="AI31" s="47">
        <f t="shared" si="20"/>
        <v>0</v>
      </c>
      <c r="AJ31" s="53">
        <f t="shared" si="21"/>
        <v>0</v>
      </c>
      <c r="AK31" s="55"/>
      <c r="AL31" s="54">
        <v>1</v>
      </c>
      <c r="AM31" s="53"/>
      <c r="AN31" s="47">
        <f t="shared" si="22"/>
        <v>1</v>
      </c>
      <c r="AO31" s="53">
        <f t="shared" si="23"/>
        <v>0</v>
      </c>
      <c r="AP31" s="55"/>
      <c r="AQ31" s="54"/>
      <c r="AR31" s="53"/>
      <c r="AS31" s="47">
        <f t="shared" si="24"/>
        <v>0</v>
      </c>
      <c r="AT31" s="53">
        <f t="shared" si="25"/>
        <v>0</v>
      </c>
      <c r="AU31" s="55"/>
      <c r="AV31" s="54">
        <v>1</v>
      </c>
      <c r="AW31" s="53"/>
      <c r="AX31" s="47">
        <f t="shared" si="26"/>
        <v>1</v>
      </c>
      <c r="AY31" s="53">
        <f t="shared" si="27"/>
        <v>0</v>
      </c>
      <c r="AZ31" s="55"/>
      <c r="BA31" s="54"/>
      <c r="BB31" s="53"/>
      <c r="BC31" s="47">
        <f t="shared" si="28"/>
        <v>0</v>
      </c>
      <c r="BD31" s="53">
        <f t="shared" si="29"/>
        <v>0</v>
      </c>
      <c r="BE31" s="55"/>
      <c r="BF31" s="54">
        <v>1</v>
      </c>
      <c r="BG31" s="53"/>
      <c r="BH31" s="47">
        <f t="shared" si="30"/>
        <v>1</v>
      </c>
      <c r="BI31" s="53">
        <f t="shared" si="31"/>
        <v>0</v>
      </c>
      <c r="BJ31" s="55"/>
      <c r="BK31" s="47">
        <f t="shared" si="32"/>
        <v>6</v>
      </c>
      <c r="BL31" s="48">
        <f t="shared" si="33"/>
        <v>0</v>
      </c>
      <c r="BM31" s="49">
        <f t="shared" si="34"/>
        <v>0</v>
      </c>
      <c r="BN31" s="52"/>
    </row>
    <row r="32" spans="1:66" ht="96" customHeight="1" x14ac:dyDescent="0.25">
      <c r="A32" s="150"/>
      <c r="B32" s="195"/>
      <c r="C32" s="63" t="s">
        <v>75</v>
      </c>
      <c r="D32" s="15" t="s">
        <v>47</v>
      </c>
      <c r="E32" s="41" t="s">
        <v>39</v>
      </c>
      <c r="F32" s="25" t="s">
        <v>76</v>
      </c>
      <c r="G32" s="29" t="s">
        <v>134</v>
      </c>
      <c r="H32" s="54">
        <v>1</v>
      </c>
      <c r="I32" s="53"/>
      <c r="J32" s="47">
        <f t="shared" si="10"/>
        <v>1</v>
      </c>
      <c r="K32" s="53">
        <f t="shared" si="11"/>
        <v>0</v>
      </c>
      <c r="L32" s="55"/>
      <c r="M32" s="54">
        <v>1</v>
      </c>
      <c r="N32" s="53"/>
      <c r="O32" s="47">
        <f t="shared" si="12"/>
        <v>1</v>
      </c>
      <c r="P32" s="53">
        <f t="shared" si="13"/>
        <v>0</v>
      </c>
      <c r="Q32" s="55"/>
      <c r="R32" s="54">
        <v>1</v>
      </c>
      <c r="S32" s="53"/>
      <c r="T32" s="47">
        <f t="shared" si="14"/>
        <v>1</v>
      </c>
      <c r="U32" s="53">
        <f t="shared" si="15"/>
        <v>0</v>
      </c>
      <c r="V32" s="55"/>
      <c r="W32" s="54">
        <v>1</v>
      </c>
      <c r="X32" s="53"/>
      <c r="Y32" s="47">
        <f t="shared" si="16"/>
        <v>1</v>
      </c>
      <c r="Z32" s="53">
        <f t="shared" si="17"/>
        <v>0</v>
      </c>
      <c r="AA32" s="55"/>
      <c r="AB32" s="54">
        <v>1</v>
      </c>
      <c r="AC32" s="53"/>
      <c r="AD32" s="47">
        <f t="shared" si="18"/>
        <v>1</v>
      </c>
      <c r="AE32" s="53">
        <f t="shared" si="19"/>
        <v>0</v>
      </c>
      <c r="AF32" s="55"/>
      <c r="AG32" s="54">
        <v>1</v>
      </c>
      <c r="AH32" s="53"/>
      <c r="AI32" s="47">
        <f t="shared" si="20"/>
        <v>1</v>
      </c>
      <c r="AJ32" s="53">
        <f t="shared" si="21"/>
        <v>0</v>
      </c>
      <c r="AK32" s="55"/>
      <c r="AL32" s="54">
        <v>1</v>
      </c>
      <c r="AM32" s="53"/>
      <c r="AN32" s="47">
        <f t="shared" si="22"/>
        <v>1</v>
      </c>
      <c r="AO32" s="53">
        <f t="shared" si="23"/>
        <v>0</v>
      </c>
      <c r="AP32" s="55"/>
      <c r="AQ32" s="54">
        <v>1</v>
      </c>
      <c r="AR32" s="53"/>
      <c r="AS32" s="47">
        <f t="shared" si="24"/>
        <v>1</v>
      </c>
      <c r="AT32" s="53">
        <f t="shared" si="25"/>
        <v>0</v>
      </c>
      <c r="AU32" s="55"/>
      <c r="AV32" s="54">
        <v>1</v>
      </c>
      <c r="AW32" s="53"/>
      <c r="AX32" s="47">
        <f t="shared" si="26"/>
        <v>1</v>
      </c>
      <c r="AY32" s="53">
        <f t="shared" si="27"/>
        <v>0</v>
      </c>
      <c r="AZ32" s="55"/>
      <c r="BA32" s="54">
        <v>1</v>
      </c>
      <c r="BB32" s="53"/>
      <c r="BC32" s="47">
        <f t="shared" si="28"/>
        <v>1</v>
      </c>
      <c r="BD32" s="53">
        <f t="shared" si="29"/>
        <v>0</v>
      </c>
      <c r="BE32" s="55"/>
      <c r="BF32" s="54">
        <v>1</v>
      </c>
      <c r="BG32" s="53"/>
      <c r="BH32" s="47">
        <f t="shared" si="30"/>
        <v>1</v>
      </c>
      <c r="BI32" s="53">
        <f t="shared" si="31"/>
        <v>0</v>
      </c>
      <c r="BJ32" s="55"/>
      <c r="BK32" s="47">
        <f t="shared" si="32"/>
        <v>11</v>
      </c>
      <c r="BL32" s="48">
        <f t="shared" si="33"/>
        <v>0</v>
      </c>
      <c r="BM32" s="49">
        <f t="shared" si="34"/>
        <v>0</v>
      </c>
      <c r="BN32" s="52"/>
    </row>
    <row r="33" spans="1:66" ht="96" customHeight="1" x14ac:dyDescent="0.25">
      <c r="A33" s="150"/>
      <c r="B33" s="195"/>
      <c r="C33" s="63" t="s">
        <v>77</v>
      </c>
      <c r="D33" s="15" t="s">
        <v>78</v>
      </c>
      <c r="E33" s="41" t="s">
        <v>39</v>
      </c>
      <c r="F33" s="25" t="s">
        <v>79</v>
      </c>
      <c r="G33" s="29" t="s">
        <v>127</v>
      </c>
      <c r="H33" s="54">
        <v>1</v>
      </c>
      <c r="I33" s="53"/>
      <c r="J33" s="47">
        <f t="shared" si="10"/>
        <v>1</v>
      </c>
      <c r="K33" s="53">
        <f t="shared" si="11"/>
        <v>0</v>
      </c>
      <c r="L33" s="55"/>
      <c r="M33" s="54">
        <v>1</v>
      </c>
      <c r="N33" s="53"/>
      <c r="O33" s="47">
        <f t="shared" si="12"/>
        <v>1</v>
      </c>
      <c r="P33" s="53">
        <f t="shared" si="13"/>
        <v>0</v>
      </c>
      <c r="Q33" s="55"/>
      <c r="R33" s="54">
        <v>1</v>
      </c>
      <c r="S33" s="53"/>
      <c r="T33" s="47">
        <f t="shared" si="14"/>
        <v>1</v>
      </c>
      <c r="U33" s="53">
        <f t="shared" si="15"/>
        <v>0</v>
      </c>
      <c r="V33" s="55"/>
      <c r="W33" s="54">
        <v>1</v>
      </c>
      <c r="X33" s="53"/>
      <c r="Y33" s="47">
        <f t="shared" si="16"/>
        <v>1</v>
      </c>
      <c r="Z33" s="53">
        <f t="shared" si="17"/>
        <v>0</v>
      </c>
      <c r="AA33" s="55"/>
      <c r="AB33" s="54">
        <v>1</v>
      </c>
      <c r="AC33" s="53"/>
      <c r="AD33" s="47">
        <f t="shared" si="18"/>
        <v>1</v>
      </c>
      <c r="AE33" s="53">
        <f t="shared" si="19"/>
        <v>0</v>
      </c>
      <c r="AF33" s="55"/>
      <c r="AG33" s="54">
        <v>1</v>
      </c>
      <c r="AH33" s="53"/>
      <c r="AI33" s="47">
        <f t="shared" si="20"/>
        <v>1</v>
      </c>
      <c r="AJ33" s="53">
        <f t="shared" si="21"/>
        <v>0</v>
      </c>
      <c r="AK33" s="55"/>
      <c r="AL33" s="54">
        <v>1</v>
      </c>
      <c r="AM33" s="53"/>
      <c r="AN33" s="47">
        <f t="shared" si="22"/>
        <v>1</v>
      </c>
      <c r="AO33" s="53">
        <f t="shared" si="23"/>
        <v>0</v>
      </c>
      <c r="AP33" s="55"/>
      <c r="AQ33" s="54">
        <v>1</v>
      </c>
      <c r="AR33" s="53"/>
      <c r="AS33" s="47">
        <f t="shared" si="24"/>
        <v>1</v>
      </c>
      <c r="AT33" s="53">
        <f t="shared" si="25"/>
        <v>0</v>
      </c>
      <c r="AU33" s="55"/>
      <c r="AV33" s="54">
        <v>1</v>
      </c>
      <c r="AW33" s="53"/>
      <c r="AX33" s="47">
        <f t="shared" si="26"/>
        <v>1</v>
      </c>
      <c r="AY33" s="53">
        <f t="shared" si="27"/>
        <v>0</v>
      </c>
      <c r="AZ33" s="55"/>
      <c r="BA33" s="54">
        <v>1</v>
      </c>
      <c r="BB33" s="53"/>
      <c r="BC33" s="47">
        <f t="shared" si="28"/>
        <v>1</v>
      </c>
      <c r="BD33" s="53">
        <f t="shared" si="29"/>
        <v>0</v>
      </c>
      <c r="BE33" s="55"/>
      <c r="BF33" s="54">
        <v>1</v>
      </c>
      <c r="BG33" s="53"/>
      <c r="BH33" s="47">
        <f t="shared" si="30"/>
        <v>1</v>
      </c>
      <c r="BI33" s="53">
        <f t="shared" si="31"/>
        <v>0</v>
      </c>
      <c r="BJ33" s="55"/>
      <c r="BK33" s="47">
        <f t="shared" si="32"/>
        <v>11</v>
      </c>
      <c r="BL33" s="48">
        <f t="shared" si="33"/>
        <v>0</v>
      </c>
      <c r="BM33" s="49">
        <f t="shared" si="34"/>
        <v>0</v>
      </c>
      <c r="BN33" s="52"/>
    </row>
    <row r="34" spans="1:66" ht="42" customHeight="1" x14ac:dyDescent="0.25">
      <c r="A34" s="150"/>
      <c r="B34" s="195"/>
      <c r="C34" s="63" t="s">
        <v>80</v>
      </c>
      <c r="D34" s="15" t="s">
        <v>78</v>
      </c>
      <c r="E34" s="41" t="s">
        <v>39</v>
      </c>
      <c r="F34" s="25" t="s">
        <v>81</v>
      </c>
      <c r="G34" s="29" t="s">
        <v>134</v>
      </c>
      <c r="H34" s="54">
        <v>1</v>
      </c>
      <c r="I34" s="53"/>
      <c r="J34" s="47">
        <f t="shared" si="10"/>
        <v>1</v>
      </c>
      <c r="K34" s="53">
        <f t="shared" si="11"/>
        <v>0</v>
      </c>
      <c r="L34" s="55"/>
      <c r="M34" s="54"/>
      <c r="N34" s="53"/>
      <c r="O34" s="47">
        <f t="shared" si="12"/>
        <v>0</v>
      </c>
      <c r="P34" s="53">
        <f t="shared" si="13"/>
        <v>0</v>
      </c>
      <c r="Q34" s="55"/>
      <c r="R34" s="54">
        <v>1</v>
      </c>
      <c r="S34" s="53"/>
      <c r="T34" s="47">
        <f t="shared" si="14"/>
        <v>1</v>
      </c>
      <c r="U34" s="53">
        <f t="shared" si="15"/>
        <v>0</v>
      </c>
      <c r="V34" s="55"/>
      <c r="W34" s="54">
        <v>1</v>
      </c>
      <c r="X34" s="53"/>
      <c r="Y34" s="47">
        <f t="shared" si="16"/>
        <v>1</v>
      </c>
      <c r="Z34" s="53">
        <f t="shared" si="17"/>
        <v>0</v>
      </c>
      <c r="AA34" s="55"/>
      <c r="AB34" s="54"/>
      <c r="AC34" s="53"/>
      <c r="AD34" s="47">
        <f t="shared" si="18"/>
        <v>0</v>
      </c>
      <c r="AE34" s="53">
        <f t="shared" si="19"/>
        <v>0</v>
      </c>
      <c r="AF34" s="55"/>
      <c r="AG34" s="54">
        <v>1</v>
      </c>
      <c r="AH34" s="53"/>
      <c r="AI34" s="47">
        <f t="shared" si="20"/>
        <v>1</v>
      </c>
      <c r="AJ34" s="53">
        <f t="shared" si="21"/>
        <v>0</v>
      </c>
      <c r="AK34" s="55"/>
      <c r="AL34" s="54"/>
      <c r="AM34" s="53"/>
      <c r="AN34" s="47">
        <f t="shared" si="22"/>
        <v>0</v>
      </c>
      <c r="AO34" s="53">
        <f t="shared" si="23"/>
        <v>0</v>
      </c>
      <c r="AP34" s="55"/>
      <c r="AQ34" s="54">
        <v>1</v>
      </c>
      <c r="AR34" s="53"/>
      <c r="AS34" s="47">
        <f t="shared" si="24"/>
        <v>1</v>
      </c>
      <c r="AT34" s="53">
        <f t="shared" si="25"/>
        <v>0</v>
      </c>
      <c r="AU34" s="55"/>
      <c r="AV34" s="54"/>
      <c r="AW34" s="53"/>
      <c r="AX34" s="47">
        <f t="shared" si="26"/>
        <v>0</v>
      </c>
      <c r="AY34" s="53">
        <f t="shared" si="27"/>
        <v>0</v>
      </c>
      <c r="AZ34" s="55"/>
      <c r="BA34" s="54">
        <v>1</v>
      </c>
      <c r="BB34" s="53"/>
      <c r="BC34" s="47">
        <f t="shared" si="28"/>
        <v>1</v>
      </c>
      <c r="BD34" s="53">
        <f t="shared" si="29"/>
        <v>0</v>
      </c>
      <c r="BE34" s="55"/>
      <c r="BF34" s="54"/>
      <c r="BG34" s="53"/>
      <c r="BH34" s="47">
        <f t="shared" si="30"/>
        <v>0</v>
      </c>
      <c r="BI34" s="53">
        <f t="shared" si="31"/>
        <v>0</v>
      </c>
      <c r="BJ34" s="55"/>
      <c r="BK34" s="47">
        <f t="shared" si="32"/>
        <v>6</v>
      </c>
      <c r="BL34" s="48">
        <f t="shared" si="33"/>
        <v>0</v>
      </c>
      <c r="BM34" s="49">
        <f t="shared" si="34"/>
        <v>0</v>
      </c>
      <c r="BN34" s="52"/>
    </row>
    <row r="35" spans="1:66" ht="49.5" customHeight="1" x14ac:dyDescent="0.25">
      <c r="A35" s="150"/>
      <c r="B35" s="195"/>
      <c r="C35" s="64" t="s">
        <v>82</v>
      </c>
      <c r="D35" s="15" t="s">
        <v>38</v>
      </c>
      <c r="E35" s="41" t="s">
        <v>39</v>
      </c>
      <c r="F35" s="25" t="s">
        <v>81</v>
      </c>
      <c r="G35" s="29" t="s">
        <v>134</v>
      </c>
      <c r="H35" s="54"/>
      <c r="I35" s="53"/>
      <c r="J35" s="47">
        <f t="shared" si="10"/>
        <v>0</v>
      </c>
      <c r="K35" s="53">
        <f t="shared" si="11"/>
        <v>0</v>
      </c>
      <c r="L35" s="55"/>
      <c r="M35" s="54"/>
      <c r="N35" s="53"/>
      <c r="O35" s="47">
        <f t="shared" si="12"/>
        <v>0</v>
      </c>
      <c r="P35" s="53">
        <f t="shared" si="13"/>
        <v>0</v>
      </c>
      <c r="Q35" s="55"/>
      <c r="R35" s="54"/>
      <c r="S35" s="53"/>
      <c r="T35" s="47">
        <f t="shared" si="14"/>
        <v>0</v>
      </c>
      <c r="U35" s="53">
        <f t="shared" si="15"/>
        <v>0</v>
      </c>
      <c r="V35" s="55"/>
      <c r="W35" s="54"/>
      <c r="X35" s="53"/>
      <c r="Y35" s="47">
        <f t="shared" si="16"/>
        <v>0</v>
      </c>
      <c r="Z35" s="53">
        <f t="shared" si="17"/>
        <v>0</v>
      </c>
      <c r="AA35" s="55"/>
      <c r="AB35" s="54"/>
      <c r="AC35" s="53"/>
      <c r="AD35" s="47">
        <f t="shared" si="18"/>
        <v>0</v>
      </c>
      <c r="AE35" s="53">
        <f t="shared" si="19"/>
        <v>0</v>
      </c>
      <c r="AF35" s="55"/>
      <c r="AG35" s="54"/>
      <c r="AH35" s="53"/>
      <c r="AI35" s="47">
        <f t="shared" si="20"/>
        <v>0</v>
      </c>
      <c r="AJ35" s="53">
        <f t="shared" si="21"/>
        <v>0</v>
      </c>
      <c r="AK35" s="55"/>
      <c r="AL35" s="54"/>
      <c r="AM35" s="53"/>
      <c r="AN35" s="47">
        <f t="shared" si="22"/>
        <v>0</v>
      </c>
      <c r="AO35" s="53">
        <f t="shared" si="23"/>
        <v>0</v>
      </c>
      <c r="AP35" s="55"/>
      <c r="AQ35" s="54"/>
      <c r="AR35" s="53"/>
      <c r="AS35" s="47">
        <f t="shared" si="24"/>
        <v>0</v>
      </c>
      <c r="AT35" s="53">
        <f t="shared" si="25"/>
        <v>0</v>
      </c>
      <c r="AU35" s="55"/>
      <c r="AV35" s="54"/>
      <c r="AW35" s="53"/>
      <c r="AX35" s="47">
        <f t="shared" si="26"/>
        <v>0</v>
      </c>
      <c r="AY35" s="53">
        <f t="shared" si="27"/>
        <v>0</v>
      </c>
      <c r="AZ35" s="55"/>
      <c r="BA35" s="54"/>
      <c r="BB35" s="53"/>
      <c r="BC35" s="47">
        <f t="shared" si="28"/>
        <v>0</v>
      </c>
      <c r="BD35" s="53">
        <f t="shared" si="29"/>
        <v>0</v>
      </c>
      <c r="BE35" s="55"/>
      <c r="BF35" s="54"/>
      <c r="BG35" s="53"/>
      <c r="BH35" s="47">
        <f t="shared" si="30"/>
        <v>0</v>
      </c>
      <c r="BI35" s="53">
        <f t="shared" si="31"/>
        <v>0</v>
      </c>
      <c r="BJ35" s="55"/>
      <c r="BK35" s="47">
        <f t="shared" si="32"/>
        <v>0</v>
      </c>
      <c r="BL35" s="48">
        <f t="shared" si="33"/>
        <v>0</v>
      </c>
      <c r="BM35" s="49">
        <f t="shared" si="34"/>
        <v>0</v>
      </c>
      <c r="BN35" s="52"/>
    </row>
    <row r="36" spans="1:66" ht="96" customHeight="1" thickBot="1" x14ac:dyDescent="0.3">
      <c r="A36" s="150"/>
      <c r="B36" s="195"/>
      <c r="C36" s="65" t="s">
        <v>83</v>
      </c>
      <c r="D36" s="57" t="s">
        <v>38</v>
      </c>
      <c r="E36" s="42" t="s">
        <v>39</v>
      </c>
      <c r="F36" s="25" t="s">
        <v>79</v>
      </c>
      <c r="G36" s="39" t="s">
        <v>127</v>
      </c>
      <c r="H36" s="54"/>
      <c r="I36" s="53"/>
      <c r="J36" s="47">
        <f t="shared" si="10"/>
        <v>0</v>
      </c>
      <c r="K36" s="53">
        <f t="shared" si="11"/>
        <v>0</v>
      </c>
      <c r="L36" s="55"/>
      <c r="M36" s="54"/>
      <c r="N36" s="53"/>
      <c r="O36" s="47">
        <f t="shared" si="12"/>
        <v>0</v>
      </c>
      <c r="P36" s="53">
        <f t="shared" si="13"/>
        <v>0</v>
      </c>
      <c r="Q36" s="55"/>
      <c r="R36" s="54"/>
      <c r="S36" s="53"/>
      <c r="T36" s="47">
        <f t="shared" si="14"/>
        <v>0</v>
      </c>
      <c r="U36" s="53">
        <f t="shared" si="15"/>
        <v>0</v>
      </c>
      <c r="V36" s="55"/>
      <c r="W36" s="54"/>
      <c r="X36" s="53"/>
      <c r="Y36" s="47">
        <f t="shared" si="16"/>
        <v>0</v>
      </c>
      <c r="Z36" s="53">
        <f t="shared" si="17"/>
        <v>0</v>
      </c>
      <c r="AA36" s="55"/>
      <c r="AB36" s="54"/>
      <c r="AC36" s="53"/>
      <c r="AD36" s="47">
        <f t="shared" si="18"/>
        <v>0</v>
      </c>
      <c r="AE36" s="53">
        <f t="shared" si="19"/>
        <v>0</v>
      </c>
      <c r="AF36" s="55"/>
      <c r="AG36" s="54"/>
      <c r="AH36" s="53"/>
      <c r="AI36" s="47">
        <f t="shared" si="20"/>
        <v>0</v>
      </c>
      <c r="AJ36" s="53">
        <f t="shared" si="21"/>
        <v>0</v>
      </c>
      <c r="AK36" s="55"/>
      <c r="AL36" s="54"/>
      <c r="AM36" s="53"/>
      <c r="AN36" s="47">
        <f t="shared" si="22"/>
        <v>0</v>
      </c>
      <c r="AO36" s="53">
        <f t="shared" si="23"/>
        <v>0</v>
      </c>
      <c r="AP36" s="55"/>
      <c r="AQ36" s="54"/>
      <c r="AR36" s="53"/>
      <c r="AS36" s="47">
        <f t="shared" si="24"/>
        <v>0</v>
      </c>
      <c r="AT36" s="53">
        <f t="shared" si="25"/>
        <v>0</v>
      </c>
      <c r="AU36" s="55"/>
      <c r="AV36" s="54"/>
      <c r="AW36" s="53"/>
      <c r="AX36" s="47">
        <f t="shared" si="26"/>
        <v>0</v>
      </c>
      <c r="AY36" s="53">
        <f t="shared" si="27"/>
        <v>0</v>
      </c>
      <c r="AZ36" s="55"/>
      <c r="BA36" s="54"/>
      <c r="BB36" s="53"/>
      <c r="BC36" s="47">
        <f t="shared" si="28"/>
        <v>0</v>
      </c>
      <c r="BD36" s="53">
        <f t="shared" si="29"/>
        <v>0</v>
      </c>
      <c r="BE36" s="55"/>
      <c r="BF36" s="54"/>
      <c r="BG36" s="53"/>
      <c r="BH36" s="47">
        <f t="shared" si="30"/>
        <v>0</v>
      </c>
      <c r="BI36" s="53">
        <f t="shared" si="31"/>
        <v>0</v>
      </c>
      <c r="BJ36" s="55"/>
      <c r="BK36" s="47">
        <f t="shared" si="32"/>
        <v>0</v>
      </c>
      <c r="BL36" s="48">
        <f t="shared" si="33"/>
        <v>0</v>
      </c>
      <c r="BM36" s="49">
        <f t="shared" si="34"/>
        <v>0</v>
      </c>
      <c r="BN36" s="52"/>
    </row>
    <row r="37" spans="1:66" ht="96" customHeight="1" thickBot="1" x14ac:dyDescent="0.3">
      <c r="A37" s="150"/>
      <c r="B37" s="195"/>
      <c r="C37" s="65" t="s">
        <v>84</v>
      </c>
      <c r="D37" s="57" t="s">
        <v>38</v>
      </c>
      <c r="E37" s="42" t="s">
        <v>39</v>
      </c>
      <c r="F37" s="25" t="s">
        <v>85</v>
      </c>
      <c r="G37" s="39" t="s">
        <v>127</v>
      </c>
      <c r="H37" s="54"/>
      <c r="I37" s="53"/>
      <c r="J37" s="47">
        <f t="shared" si="10"/>
        <v>0</v>
      </c>
      <c r="K37" s="53">
        <f t="shared" si="11"/>
        <v>0</v>
      </c>
      <c r="L37" s="55"/>
      <c r="M37" s="54"/>
      <c r="N37" s="53"/>
      <c r="O37" s="47">
        <f t="shared" si="12"/>
        <v>0</v>
      </c>
      <c r="P37" s="53">
        <f t="shared" si="13"/>
        <v>0</v>
      </c>
      <c r="Q37" s="55"/>
      <c r="R37" s="54"/>
      <c r="S37" s="53"/>
      <c r="T37" s="47">
        <f t="shared" si="14"/>
        <v>0</v>
      </c>
      <c r="U37" s="53">
        <f t="shared" si="15"/>
        <v>0</v>
      </c>
      <c r="V37" s="55"/>
      <c r="W37" s="54">
        <v>1</v>
      </c>
      <c r="X37" s="53"/>
      <c r="Y37" s="47">
        <f t="shared" si="16"/>
        <v>1</v>
      </c>
      <c r="Z37" s="53">
        <f t="shared" si="17"/>
        <v>0</v>
      </c>
      <c r="AA37" s="55"/>
      <c r="AB37" s="54"/>
      <c r="AC37" s="53"/>
      <c r="AD37" s="47">
        <f t="shared" si="18"/>
        <v>0</v>
      </c>
      <c r="AE37" s="53">
        <f t="shared" si="19"/>
        <v>0</v>
      </c>
      <c r="AF37" s="55"/>
      <c r="AG37" s="54"/>
      <c r="AH37" s="53"/>
      <c r="AI37" s="47">
        <f t="shared" si="20"/>
        <v>0</v>
      </c>
      <c r="AJ37" s="53">
        <f t="shared" si="21"/>
        <v>0</v>
      </c>
      <c r="AK37" s="55"/>
      <c r="AL37" s="54"/>
      <c r="AM37" s="53"/>
      <c r="AN37" s="47">
        <f t="shared" si="22"/>
        <v>0</v>
      </c>
      <c r="AO37" s="53">
        <f t="shared" si="23"/>
        <v>0</v>
      </c>
      <c r="AP37" s="55"/>
      <c r="AQ37" s="54"/>
      <c r="AR37" s="53"/>
      <c r="AS37" s="47">
        <f t="shared" si="24"/>
        <v>0</v>
      </c>
      <c r="AT37" s="53">
        <f t="shared" si="25"/>
        <v>0</v>
      </c>
      <c r="AU37" s="55"/>
      <c r="AV37" s="54"/>
      <c r="AW37" s="53"/>
      <c r="AX37" s="47">
        <f t="shared" si="26"/>
        <v>0</v>
      </c>
      <c r="AY37" s="53">
        <f t="shared" si="27"/>
        <v>0</v>
      </c>
      <c r="AZ37" s="55"/>
      <c r="BA37" s="54"/>
      <c r="BB37" s="53"/>
      <c r="BC37" s="47">
        <f t="shared" si="28"/>
        <v>0</v>
      </c>
      <c r="BD37" s="53">
        <f t="shared" si="29"/>
        <v>0</v>
      </c>
      <c r="BE37" s="55"/>
      <c r="BF37" s="54"/>
      <c r="BG37" s="53"/>
      <c r="BH37" s="47">
        <f t="shared" si="30"/>
        <v>0</v>
      </c>
      <c r="BI37" s="53">
        <f t="shared" si="31"/>
        <v>0</v>
      </c>
      <c r="BJ37" s="55"/>
      <c r="BK37" s="47">
        <f t="shared" si="32"/>
        <v>1</v>
      </c>
      <c r="BL37" s="48">
        <f t="shared" si="33"/>
        <v>0</v>
      </c>
      <c r="BM37" s="49">
        <f t="shared" si="34"/>
        <v>0</v>
      </c>
      <c r="BN37" s="52"/>
    </row>
    <row r="38" spans="1:66" ht="34.5" customHeight="1" thickBot="1" x14ac:dyDescent="0.3">
      <c r="A38" s="150"/>
      <c r="B38" s="77" t="s">
        <v>86</v>
      </c>
      <c r="C38" s="62" t="s">
        <v>87</v>
      </c>
      <c r="D38" s="11" t="s">
        <v>38</v>
      </c>
      <c r="E38" s="44" t="s">
        <v>39</v>
      </c>
      <c r="F38" s="25" t="s">
        <v>88</v>
      </c>
      <c r="G38" s="39" t="s">
        <v>127</v>
      </c>
      <c r="H38" s="54"/>
      <c r="I38" s="53"/>
      <c r="J38" s="47">
        <f t="shared" si="10"/>
        <v>0</v>
      </c>
      <c r="K38" s="53">
        <f t="shared" si="11"/>
        <v>0</v>
      </c>
      <c r="L38" s="55"/>
      <c r="M38" s="54"/>
      <c r="N38" s="53"/>
      <c r="O38" s="47">
        <f t="shared" si="12"/>
        <v>0</v>
      </c>
      <c r="P38" s="53">
        <f t="shared" si="13"/>
        <v>0</v>
      </c>
      <c r="Q38" s="55"/>
      <c r="R38" s="54"/>
      <c r="S38" s="53"/>
      <c r="T38" s="47">
        <f t="shared" si="14"/>
        <v>0</v>
      </c>
      <c r="U38" s="53">
        <f t="shared" si="15"/>
        <v>0</v>
      </c>
      <c r="V38" s="55"/>
      <c r="W38" s="54">
        <v>1</v>
      </c>
      <c r="X38" s="53"/>
      <c r="Y38" s="47">
        <f t="shared" si="16"/>
        <v>1</v>
      </c>
      <c r="Z38" s="53">
        <f t="shared" si="17"/>
        <v>0</v>
      </c>
      <c r="AA38" s="55"/>
      <c r="AB38" s="54"/>
      <c r="AC38" s="53"/>
      <c r="AD38" s="47">
        <f t="shared" si="18"/>
        <v>0</v>
      </c>
      <c r="AE38" s="53">
        <f t="shared" si="19"/>
        <v>0</v>
      </c>
      <c r="AF38" s="55"/>
      <c r="AG38" s="54"/>
      <c r="AH38" s="53"/>
      <c r="AI38" s="47">
        <f t="shared" si="20"/>
        <v>0</v>
      </c>
      <c r="AJ38" s="53">
        <f t="shared" si="21"/>
        <v>0</v>
      </c>
      <c r="AK38" s="55"/>
      <c r="AL38" s="54"/>
      <c r="AM38" s="53"/>
      <c r="AN38" s="47">
        <f t="shared" si="22"/>
        <v>0</v>
      </c>
      <c r="AO38" s="53">
        <f t="shared" si="23"/>
        <v>0</v>
      </c>
      <c r="AP38" s="55"/>
      <c r="AQ38" s="54">
        <v>1</v>
      </c>
      <c r="AR38" s="53"/>
      <c r="AS38" s="47">
        <f t="shared" si="24"/>
        <v>1</v>
      </c>
      <c r="AT38" s="53">
        <f t="shared" si="25"/>
        <v>0</v>
      </c>
      <c r="AU38" s="55"/>
      <c r="AV38" s="54"/>
      <c r="AW38" s="53"/>
      <c r="AX38" s="47">
        <f t="shared" si="26"/>
        <v>0</v>
      </c>
      <c r="AY38" s="53">
        <f t="shared" si="27"/>
        <v>0</v>
      </c>
      <c r="AZ38" s="55"/>
      <c r="BA38" s="54"/>
      <c r="BB38" s="53"/>
      <c r="BC38" s="47">
        <f t="shared" si="28"/>
        <v>0</v>
      </c>
      <c r="BD38" s="53">
        <f t="shared" si="29"/>
        <v>0</v>
      </c>
      <c r="BE38" s="55"/>
      <c r="BF38" s="54"/>
      <c r="BG38" s="53"/>
      <c r="BH38" s="47">
        <f t="shared" si="30"/>
        <v>0</v>
      </c>
      <c r="BI38" s="53">
        <f t="shared" si="31"/>
        <v>0</v>
      </c>
      <c r="BJ38" s="55"/>
      <c r="BK38" s="47">
        <f t="shared" si="32"/>
        <v>2</v>
      </c>
      <c r="BL38" s="48">
        <f t="shared" si="33"/>
        <v>0</v>
      </c>
      <c r="BM38" s="49">
        <f t="shared" si="34"/>
        <v>0</v>
      </c>
      <c r="BN38" s="52"/>
    </row>
    <row r="39" spans="1:66" ht="72" customHeight="1" x14ac:dyDescent="0.25">
      <c r="A39" s="150"/>
      <c r="B39" s="78"/>
      <c r="C39" s="64" t="s">
        <v>89</v>
      </c>
      <c r="D39" s="15" t="s">
        <v>78</v>
      </c>
      <c r="E39" s="29" t="s">
        <v>39</v>
      </c>
      <c r="F39" s="25" t="s">
        <v>90</v>
      </c>
      <c r="G39" s="28" t="s">
        <v>134</v>
      </c>
      <c r="H39" s="54"/>
      <c r="I39" s="53"/>
      <c r="J39" s="47">
        <f t="shared" si="10"/>
        <v>0</v>
      </c>
      <c r="K39" s="53">
        <f t="shared" si="11"/>
        <v>0</v>
      </c>
      <c r="L39" s="55"/>
      <c r="M39" s="54"/>
      <c r="N39" s="53"/>
      <c r="O39" s="47">
        <f t="shared" si="12"/>
        <v>0</v>
      </c>
      <c r="P39" s="53">
        <f t="shared" si="13"/>
        <v>0</v>
      </c>
      <c r="Q39" s="55"/>
      <c r="R39" s="54"/>
      <c r="S39" s="53"/>
      <c r="T39" s="47">
        <f t="shared" si="14"/>
        <v>0</v>
      </c>
      <c r="U39" s="53">
        <f t="shared" si="15"/>
        <v>0</v>
      </c>
      <c r="V39" s="55"/>
      <c r="W39" s="54"/>
      <c r="X39" s="53"/>
      <c r="Y39" s="47">
        <f t="shared" si="16"/>
        <v>0</v>
      </c>
      <c r="Z39" s="53">
        <f t="shared" si="17"/>
        <v>0</v>
      </c>
      <c r="AA39" s="55"/>
      <c r="AB39" s="54">
        <v>1</v>
      </c>
      <c r="AC39" s="53"/>
      <c r="AD39" s="47">
        <f t="shared" si="18"/>
        <v>1</v>
      </c>
      <c r="AE39" s="53">
        <f t="shared" si="19"/>
        <v>0</v>
      </c>
      <c r="AF39" s="55"/>
      <c r="AG39" s="54"/>
      <c r="AH39" s="53"/>
      <c r="AI39" s="47">
        <f t="shared" si="20"/>
        <v>0</v>
      </c>
      <c r="AJ39" s="53">
        <f t="shared" si="21"/>
        <v>0</v>
      </c>
      <c r="AK39" s="55"/>
      <c r="AL39" s="54"/>
      <c r="AM39" s="53"/>
      <c r="AN39" s="47">
        <f t="shared" si="22"/>
        <v>0</v>
      </c>
      <c r="AO39" s="53">
        <f t="shared" si="23"/>
        <v>0</v>
      </c>
      <c r="AP39" s="55"/>
      <c r="AQ39" s="54"/>
      <c r="AR39" s="53"/>
      <c r="AS39" s="47">
        <f t="shared" si="24"/>
        <v>0</v>
      </c>
      <c r="AT39" s="53">
        <f t="shared" si="25"/>
        <v>0</v>
      </c>
      <c r="AU39" s="55"/>
      <c r="AV39" s="54"/>
      <c r="AW39" s="53"/>
      <c r="AX39" s="47">
        <f t="shared" si="26"/>
        <v>0</v>
      </c>
      <c r="AY39" s="53">
        <f t="shared" si="27"/>
        <v>0</v>
      </c>
      <c r="AZ39" s="55"/>
      <c r="BA39" s="54"/>
      <c r="BB39" s="53"/>
      <c r="BC39" s="47">
        <f t="shared" si="28"/>
        <v>0</v>
      </c>
      <c r="BD39" s="53">
        <f t="shared" si="29"/>
        <v>0</v>
      </c>
      <c r="BE39" s="55"/>
      <c r="BF39" s="54"/>
      <c r="BG39" s="53"/>
      <c r="BH39" s="47">
        <f t="shared" si="30"/>
        <v>0</v>
      </c>
      <c r="BI39" s="53">
        <f t="shared" si="31"/>
        <v>0</v>
      </c>
      <c r="BJ39" s="55"/>
      <c r="BK39" s="47">
        <f t="shared" si="32"/>
        <v>1</v>
      </c>
      <c r="BL39" s="48">
        <f t="shared" si="33"/>
        <v>0</v>
      </c>
      <c r="BM39" s="49">
        <f t="shared" si="34"/>
        <v>0</v>
      </c>
      <c r="BN39" s="52"/>
    </row>
    <row r="40" spans="1:66" ht="54.75" customHeight="1" x14ac:dyDescent="0.25">
      <c r="A40" s="150"/>
      <c r="B40" s="78"/>
      <c r="C40" s="64" t="s">
        <v>91</v>
      </c>
      <c r="D40" s="15" t="s">
        <v>47</v>
      </c>
      <c r="E40" s="29" t="s">
        <v>39</v>
      </c>
      <c r="F40" s="25" t="s">
        <v>88</v>
      </c>
      <c r="G40" s="29" t="s">
        <v>135</v>
      </c>
      <c r="H40" s="54"/>
      <c r="I40" s="53"/>
      <c r="J40" s="47">
        <f t="shared" si="10"/>
        <v>0</v>
      </c>
      <c r="K40" s="53">
        <f t="shared" si="11"/>
        <v>0</v>
      </c>
      <c r="L40" s="55"/>
      <c r="M40" s="54"/>
      <c r="N40" s="53"/>
      <c r="O40" s="47">
        <f t="shared" si="12"/>
        <v>0</v>
      </c>
      <c r="P40" s="53">
        <f t="shared" si="13"/>
        <v>0</v>
      </c>
      <c r="Q40" s="55"/>
      <c r="R40" s="54">
        <v>1</v>
      </c>
      <c r="S40" s="53"/>
      <c r="T40" s="47">
        <f t="shared" si="14"/>
        <v>1</v>
      </c>
      <c r="U40" s="53">
        <f t="shared" si="15"/>
        <v>0</v>
      </c>
      <c r="V40" s="55"/>
      <c r="W40" s="54"/>
      <c r="X40" s="53"/>
      <c r="Y40" s="47">
        <f t="shared" si="16"/>
        <v>0</v>
      </c>
      <c r="Z40" s="53">
        <f t="shared" si="17"/>
        <v>0</v>
      </c>
      <c r="AA40" s="55"/>
      <c r="AB40" s="54"/>
      <c r="AC40" s="53"/>
      <c r="AD40" s="47">
        <f t="shared" si="18"/>
        <v>0</v>
      </c>
      <c r="AE40" s="53">
        <f t="shared" si="19"/>
        <v>0</v>
      </c>
      <c r="AF40" s="55"/>
      <c r="AG40" s="54">
        <v>1</v>
      </c>
      <c r="AH40" s="53"/>
      <c r="AI40" s="47">
        <f t="shared" si="20"/>
        <v>1</v>
      </c>
      <c r="AJ40" s="53">
        <f t="shared" si="21"/>
        <v>0</v>
      </c>
      <c r="AK40" s="55"/>
      <c r="AL40" s="54"/>
      <c r="AM40" s="53"/>
      <c r="AN40" s="47">
        <f t="shared" si="22"/>
        <v>0</v>
      </c>
      <c r="AO40" s="53">
        <f t="shared" si="23"/>
        <v>0</v>
      </c>
      <c r="AP40" s="55"/>
      <c r="AQ40" s="54">
        <v>1</v>
      </c>
      <c r="AR40" s="53"/>
      <c r="AS40" s="47">
        <f t="shared" si="24"/>
        <v>1</v>
      </c>
      <c r="AT40" s="53">
        <f t="shared" si="25"/>
        <v>0</v>
      </c>
      <c r="AU40" s="55"/>
      <c r="AV40" s="54"/>
      <c r="AW40" s="53"/>
      <c r="AX40" s="47">
        <f t="shared" si="26"/>
        <v>0</v>
      </c>
      <c r="AY40" s="53">
        <f t="shared" si="27"/>
        <v>0</v>
      </c>
      <c r="AZ40" s="55"/>
      <c r="BA40" s="54"/>
      <c r="BB40" s="53"/>
      <c r="BC40" s="47">
        <f t="shared" si="28"/>
        <v>0</v>
      </c>
      <c r="BD40" s="53">
        <f t="shared" si="29"/>
        <v>0</v>
      </c>
      <c r="BE40" s="55"/>
      <c r="BF40" s="54"/>
      <c r="BG40" s="53"/>
      <c r="BH40" s="47">
        <f t="shared" si="30"/>
        <v>0</v>
      </c>
      <c r="BI40" s="53">
        <f t="shared" si="31"/>
        <v>0</v>
      </c>
      <c r="BJ40" s="55"/>
      <c r="BK40" s="47">
        <f t="shared" si="32"/>
        <v>3</v>
      </c>
      <c r="BL40" s="48">
        <f t="shared" si="33"/>
        <v>0</v>
      </c>
      <c r="BM40" s="49">
        <f t="shared" si="34"/>
        <v>0</v>
      </c>
      <c r="BN40" s="52"/>
    </row>
    <row r="41" spans="1:66" ht="57.75" customHeight="1" thickBot="1" x14ac:dyDescent="0.3">
      <c r="A41" s="150"/>
      <c r="B41" s="78"/>
      <c r="C41" s="64" t="s">
        <v>92</v>
      </c>
      <c r="D41" s="15" t="s">
        <v>47</v>
      </c>
      <c r="E41" s="29" t="s">
        <v>39</v>
      </c>
      <c r="F41" s="25" t="s">
        <v>90</v>
      </c>
      <c r="G41" s="29" t="s">
        <v>136</v>
      </c>
      <c r="H41" s="54"/>
      <c r="I41" s="53"/>
      <c r="J41" s="47">
        <f t="shared" si="10"/>
        <v>0</v>
      </c>
      <c r="K41" s="53">
        <f t="shared" si="11"/>
        <v>0</v>
      </c>
      <c r="L41" s="55"/>
      <c r="M41" s="54">
        <v>1</v>
      </c>
      <c r="N41" s="53"/>
      <c r="O41" s="47">
        <f t="shared" si="12"/>
        <v>1</v>
      </c>
      <c r="P41" s="53">
        <f t="shared" si="13"/>
        <v>0</v>
      </c>
      <c r="Q41" s="55"/>
      <c r="R41" s="54"/>
      <c r="S41" s="53"/>
      <c r="T41" s="47">
        <f t="shared" si="14"/>
        <v>0</v>
      </c>
      <c r="U41" s="53">
        <f t="shared" si="15"/>
        <v>0</v>
      </c>
      <c r="V41" s="55"/>
      <c r="W41" s="54">
        <v>1</v>
      </c>
      <c r="X41" s="53"/>
      <c r="Y41" s="47">
        <f t="shared" si="16"/>
        <v>1</v>
      </c>
      <c r="Z41" s="53">
        <f t="shared" si="17"/>
        <v>0</v>
      </c>
      <c r="AA41" s="55"/>
      <c r="AB41" s="54"/>
      <c r="AC41" s="53"/>
      <c r="AD41" s="47">
        <f t="shared" si="18"/>
        <v>0</v>
      </c>
      <c r="AE41" s="53">
        <f t="shared" si="19"/>
        <v>0</v>
      </c>
      <c r="AF41" s="55"/>
      <c r="AG41" s="54"/>
      <c r="AH41" s="53"/>
      <c r="AI41" s="47">
        <f t="shared" si="20"/>
        <v>0</v>
      </c>
      <c r="AJ41" s="53">
        <f t="shared" si="21"/>
        <v>0</v>
      </c>
      <c r="AK41" s="55"/>
      <c r="AL41" s="54">
        <v>1</v>
      </c>
      <c r="AM41" s="53"/>
      <c r="AN41" s="47">
        <f t="shared" si="22"/>
        <v>1</v>
      </c>
      <c r="AO41" s="53">
        <f t="shared" si="23"/>
        <v>0</v>
      </c>
      <c r="AP41" s="55"/>
      <c r="AQ41" s="54"/>
      <c r="AR41" s="53"/>
      <c r="AS41" s="47">
        <f t="shared" si="24"/>
        <v>0</v>
      </c>
      <c r="AT41" s="53">
        <f t="shared" si="25"/>
        <v>0</v>
      </c>
      <c r="AU41" s="55"/>
      <c r="AV41" s="54"/>
      <c r="AW41" s="53"/>
      <c r="AX41" s="47">
        <f t="shared" si="26"/>
        <v>0</v>
      </c>
      <c r="AY41" s="53">
        <f t="shared" si="27"/>
        <v>0</v>
      </c>
      <c r="AZ41" s="55"/>
      <c r="BA41" s="54"/>
      <c r="BB41" s="53"/>
      <c r="BC41" s="47">
        <f t="shared" si="28"/>
        <v>0</v>
      </c>
      <c r="BD41" s="53">
        <f t="shared" si="29"/>
        <v>0</v>
      </c>
      <c r="BE41" s="55"/>
      <c r="BF41" s="54"/>
      <c r="BG41" s="53"/>
      <c r="BH41" s="47">
        <f t="shared" si="30"/>
        <v>0</v>
      </c>
      <c r="BI41" s="53">
        <f t="shared" si="31"/>
        <v>0</v>
      </c>
      <c r="BJ41" s="55"/>
      <c r="BK41" s="47">
        <f t="shared" si="32"/>
        <v>3</v>
      </c>
      <c r="BL41" s="48">
        <f t="shared" si="33"/>
        <v>0</v>
      </c>
      <c r="BM41" s="49">
        <f t="shared" si="34"/>
        <v>0</v>
      </c>
      <c r="BN41" s="52"/>
    </row>
    <row r="42" spans="1:66" ht="78.75" customHeight="1" thickBot="1" x14ac:dyDescent="0.3">
      <c r="A42" s="150"/>
      <c r="B42" s="77" t="s">
        <v>93</v>
      </c>
      <c r="C42" s="66" t="s">
        <v>94</v>
      </c>
      <c r="D42" s="58" t="s">
        <v>47</v>
      </c>
      <c r="E42" s="30" t="s">
        <v>39</v>
      </c>
      <c r="F42" s="32" t="s">
        <v>95</v>
      </c>
      <c r="G42" s="40" t="s">
        <v>134</v>
      </c>
      <c r="H42" s="54">
        <v>1</v>
      </c>
      <c r="I42" s="53"/>
      <c r="J42" s="47">
        <f t="shared" si="10"/>
        <v>1</v>
      </c>
      <c r="K42" s="53">
        <f t="shared" si="11"/>
        <v>0</v>
      </c>
      <c r="L42" s="55"/>
      <c r="M42" s="54"/>
      <c r="N42" s="53"/>
      <c r="O42" s="47">
        <f t="shared" si="12"/>
        <v>0</v>
      </c>
      <c r="P42" s="53">
        <f t="shared" si="13"/>
        <v>0</v>
      </c>
      <c r="Q42" s="55"/>
      <c r="R42" s="54"/>
      <c r="S42" s="53"/>
      <c r="T42" s="47">
        <f t="shared" si="14"/>
        <v>0</v>
      </c>
      <c r="U42" s="53">
        <f t="shared" si="15"/>
        <v>0</v>
      </c>
      <c r="V42" s="55"/>
      <c r="W42" s="54"/>
      <c r="X42" s="53"/>
      <c r="Y42" s="47">
        <f t="shared" si="16"/>
        <v>0</v>
      </c>
      <c r="Z42" s="53">
        <f t="shared" si="17"/>
        <v>0</v>
      </c>
      <c r="AA42" s="55"/>
      <c r="AB42" s="54"/>
      <c r="AC42" s="53"/>
      <c r="AD42" s="47">
        <f t="shared" si="18"/>
        <v>0</v>
      </c>
      <c r="AE42" s="53">
        <f t="shared" si="19"/>
        <v>0</v>
      </c>
      <c r="AF42" s="55"/>
      <c r="AG42" s="54"/>
      <c r="AH42" s="53"/>
      <c r="AI42" s="47">
        <f t="shared" si="20"/>
        <v>0</v>
      </c>
      <c r="AJ42" s="53">
        <f t="shared" si="21"/>
        <v>0</v>
      </c>
      <c r="AK42" s="55"/>
      <c r="AL42" s="54">
        <v>1</v>
      </c>
      <c r="AM42" s="53"/>
      <c r="AN42" s="47">
        <f t="shared" si="22"/>
        <v>1</v>
      </c>
      <c r="AO42" s="53">
        <f t="shared" si="23"/>
        <v>0</v>
      </c>
      <c r="AP42" s="55"/>
      <c r="AQ42" s="54"/>
      <c r="AR42" s="53"/>
      <c r="AS42" s="47">
        <f t="shared" si="24"/>
        <v>0</v>
      </c>
      <c r="AT42" s="53">
        <f t="shared" si="25"/>
        <v>0</v>
      </c>
      <c r="AU42" s="55"/>
      <c r="AV42" s="54"/>
      <c r="AW42" s="53"/>
      <c r="AX42" s="47">
        <f t="shared" si="26"/>
        <v>0</v>
      </c>
      <c r="AY42" s="53">
        <f t="shared" si="27"/>
        <v>0</v>
      </c>
      <c r="AZ42" s="55"/>
      <c r="BA42" s="54"/>
      <c r="BB42" s="53"/>
      <c r="BC42" s="47">
        <f t="shared" si="28"/>
        <v>0</v>
      </c>
      <c r="BD42" s="53">
        <f t="shared" si="29"/>
        <v>0</v>
      </c>
      <c r="BE42" s="55"/>
      <c r="BF42" s="54"/>
      <c r="BG42" s="53"/>
      <c r="BH42" s="47">
        <f t="shared" si="30"/>
        <v>0</v>
      </c>
      <c r="BI42" s="53">
        <f t="shared" si="31"/>
        <v>0</v>
      </c>
      <c r="BJ42" s="55"/>
      <c r="BK42" s="47">
        <f t="shared" si="32"/>
        <v>2</v>
      </c>
      <c r="BL42" s="48">
        <f t="shared" si="33"/>
        <v>0</v>
      </c>
      <c r="BM42" s="49">
        <f t="shared" si="34"/>
        <v>0</v>
      </c>
      <c r="BN42" s="52"/>
    </row>
    <row r="43" spans="1:66" ht="78.75" customHeight="1" thickBot="1" x14ac:dyDescent="0.3">
      <c r="A43" s="150"/>
      <c r="B43" s="78"/>
      <c r="C43" s="67" t="s">
        <v>96</v>
      </c>
      <c r="D43" s="15" t="s">
        <v>47</v>
      </c>
      <c r="E43" s="31" t="s">
        <v>39</v>
      </c>
      <c r="F43" s="33" t="s">
        <v>88</v>
      </c>
      <c r="G43" s="34" t="s">
        <v>132</v>
      </c>
      <c r="H43" s="54"/>
      <c r="I43" s="53"/>
      <c r="J43" s="47">
        <f t="shared" si="10"/>
        <v>0</v>
      </c>
      <c r="K43" s="53">
        <f t="shared" si="11"/>
        <v>0</v>
      </c>
      <c r="L43" s="55"/>
      <c r="M43" s="54">
        <v>1</v>
      </c>
      <c r="N43" s="53"/>
      <c r="O43" s="47">
        <f t="shared" si="12"/>
        <v>1</v>
      </c>
      <c r="P43" s="53">
        <f t="shared" si="13"/>
        <v>0</v>
      </c>
      <c r="Q43" s="55"/>
      <c r="R43" s="54"/>
      <c r="S43" s="53"/>
      <c r="T43" s="47">
        <f t="shared" si="14"/>
        <v>0</v>
      </c>
      <c r="U43" s="53">
        <f t="shared" si="15"/>
        <v>0</v>
      </c>
      <c r="V43" s="55"/>
      <c r="W43" s="54"/>
      <c r="X43" s="53"/>
      <c r="Y43" s="47">
        <f t="shared" si="16"/>
        <v>0</v>
      </c>
      <c r="Z43" s="53">
        <f t="shared" si="17"/>
        <v>0</v>
      </c>
      <c r="AA43" s="55"/>
      <c r="AB43" s="54">
        <v>1</v>
      </c>
      <c r="AC43" s="53"/>
      <c r="AD43" s="47">
        <f t="shared" si="18"/>
        <v>1</v>
      </c>
      <c r="AE43" s="53">
        <f t="shared" si="19"/>
        <v>0</v>
      </c>
      <c r="AF43" s="55"/>
      <c r="AG43" s="54"/>
      <c r="AH43" s="53"/>
      <c r="AI43" s="47">
        <f t="shared" si="20"/>
        <v>0</v>
      </c>
      <c r="AJ43" s="53">
        <f t="shared" si="21"/>
        <v>0</v>
      </c>
      <c r="AK43" s="55"/>
      <c r="AL43" s="54">
        <v>1</v>
      </c>
      <c r="AM43" s="53"/>
      <c r="AN43" s="47">
        <f t="shared" si="22"/>
        <v>1</v>
      </c>
      <c r="AO43" s="53">
        <f t="shared" si="23"/>
        <v>0</v>
      </c>
      <c r="AP43" s="55"/>
      <c r="AQ43" s="54">
        <v>1</v>
      </c>
      <c r="AR43" s="53"/>
      <c r="AS43" s="47">
        <f t="shared" si="24"/>
        <v>1</v>
      </c>
      <c r="AT43" s="53">
        <f t="shared" si="25"/>
        <v>0</v>
      </c>
      <c r="AU43" s="55"/>
      <c r="AV43" s="54">
        <v>1</v>
      </c>
      <c r="AW43" s="53"/>
      <c r="AX43" s="47">
        <f t="shared" si="26"/>
        <v>1</v>
      </c>
      <c r="AY43" s="53">
        <f t="shared" si="27"/>
        <v>0</v>
      </c>
      <c r="AZ43" s="55"/>
      <c r="BA43" s="54">
        <v>1</v>
      </c>
      <c r="BB43" s="53"/>
      <c r="BC43" s="47">
        <f t="shared" si="28"/>
        <v>1</v>
      </c>
      <c r="BD43" s="53">
        <f t="shared" si="29"/>
        <v>0</v>
      </c>
      <c r="BE43" s="55"/>
      <c r="BF43" s="54"/>
      <c r="BG43" s="53"/>
      <c r="BH43" s="47">
        <f t="shared" si="30"/>
        <v>0</v>
      </c>
      <c r="BI43" s="53">
        <f t="shared" si="31"/>
        <v>0</v>
      </c>
      <c r="BJ43" s="55"/>
      <c r="BK43" s="47">
        <f t="shared" si="32"/>
        <v>6</v>
      </c>
      <c r="BL43" s="48">
        <f t="shared" si="33"/>
        <v>0</v>
      </c>
      <c r="BM43" s="49">
        <f t="shared" si="34"/>
        <v>0</v>
      </c>
      <c r="BN43" s="52"/>
    </row>
    <row r="44" spans="1:66" ht="78.75" customHeight="1" thickBot="1" x14ac:dyDescent="0.3">
      <c r="A44" s="150"/>
      <c r="B44" s="79"/>
      <c r="C44" s="68" t="s">
        <v>97</v>
      </c>
      <c r="D44" s="57" t="s">
        <v>47</v>
      </c>
      <c r="E44" s="31" t="s">
        <v>39</v>
      </c>
      <c r="F44" s="33" t="s">
        <v>90</v>
      </c>
      <c r="G44" s="34" t="s">
        <v>137</v>
      </c>
      <c r="H44" s="54"/>
      <c r="I44" s="53"/>
      <c r="J44" s="47">
        <f t="shared" si="10"/>
        <v>0</v>
      </c>
      <c r="K44" s="53">
        <f t="shared" si="11"/>
        <v>0</v>
      </c>
      <c r="L44" s="55"/>
      <c r="M44" s="54"/>
      <c r="N44" s="53"/>
      <c r="O44" s="47">
        <f t="shared" si="12"/>
        <v>0</v>
      </c>
      <c r="P44" s="53">
        <f t="shared" si="13"/>
        <v>0</v>
      </c>
      <c r="Q44" s="55"/>
      <c r="R44" s="54"/>
      <c r="S44" s="53"/>
      <c r="T44" s="47">
        <f t="shared" si="14"/>
        <v>0</v>
      </c>
      <c r="U44" s="53">
        <f t="shared" si="15"/>
        <v>0</v>
      </c>
      <c r="V44" s="55"/>
      <c r="W44" s="54"/>
      <c r="X44" s="53"/>
      <c r="Y44" s="47">
        <f t="shared" si="16"/>
        <v>0</v>
      </c>
      <c r="Z44" s="53">
        <f t="shared" si="17"/>
        <v>0</v>
      </c>
      <c r="AA44" s="55"/>
      <c r="AB44" s="54"/>
      <c r="AC44" s="53"/>
      <c r="AD44" s="47">
        <f t="shared" si="18"/>
        <v>0</v>
      </c>
      <c r="AE44" s="53">
        <f t="shared" si="19"/>
        <v>0</v>
      </c>
      <c r="AF44" s="55"/>
      <c r="AG44" s="54"/>
      <c r="AH44" s="53"/>
      <c r="AI44" s="47">
        <f t="shared" si="20"/>
        <v>0</v>
      </c>
      <c r="AJ44" s="53">
        <f t="shared" si="21"/>
        <v>0</v>
      </c>
      <c r="AK44" s="55"/>
      <c r="AL44" s="54">
        <v>1</v>
      </c>
      <c r="AM44" s="53"/>
      <c r="AN44" s="47">
        <f t="shared" si="22"/>
        <v>1</v>
      </c>
      <c r="AO44" s="53">
        <f t="shared" si="23"/>
        <v>0</v>
      </c>
      <c r="AP44" s="55"/>
      <c r="AQ44" s="54"/>
      <c r="AR44" s="53"/>
      <c r="AS44" s="47">
        <f t="shared" si="24"/>
        <v>0</v>
      </c>
      <c r="AT44" s="53">
        <f t="shared" si="25"/>
        <v>0</v>
      </c>
      <c r="AU44" s="55"/>
      <c r="AV44" s="54">
        <v>1</v>
      </c>
      <c r="AW44" s="53"/>
      <c r="AX44" s="47">
        <f t="shared" si="26"/>
        <v>1</v>
      </c>
      <c r="AY44" s="53">
        <f t="shared" si="27"/>
        <v>0</v>
      </c>
      <c r="AZ44" s="55"/>
      <c r="BA44" s="54"/>
      <c r="BB44" s="53"/>
      <c r="BC44" s="47">
        <f t="shared" si="28"/>
        <v>0</v>
      </c>
      <c r="BD44" s="53">
        <f t="shared" si="29"/>
        <v>0</v>
      </c>
      <c r="BE44" s="55"/>
      <c r="BF44" s="54"/>
      <c r="BG44" s="53"/>
      <c r="BH44" s="47">
        <f t="shared" si="30"/>
        <v>0</v>
      </c>
      <c r="BI44" s="53">
        <f t="shared" si="31"/>
        <v>0</v>
      </c>
      <c r="BJ44" s="55"/>
      <c r="BK44" s="47">
        <f t="shared" si="32"/>
        <v>2</v>
      </c>
      <c r="BL44" s="48">
        <f t="shared" si="33"/>
        <v>0</v>
      </c>
      <c r="BM44" s="49">
        <f t="shared" si="34"/>
        <v>0</v>
      </c>
      <c r="BN44" s="52"/>
    </row>
    <row r="45" spans="1:66" ht="28.5" x14ac:dyDescent="0.25">
      <c r="A45" s="150"/>
      <c r="B45" s="77" t="s">
        <v>98</v>
      </c>
      <c r="C45" s="69" t="s">
        <v>99</v>
      </c>
      <c r="D45" s="58" t="s">
        <v>38</v>
      </c>
      <c r="E45" s="31" t="s">
        <v>39</v>
      </c>
      <c r="F45" s="33" t="s">
        <v>100</v>
      </c>
      <c r="G45" s="39" t="s">
        <v>127</v>
      </c>
      <c r="H45" s="54"/>
      <c r="I45" s="53"/>
      <c r="J45" s="47">
        <f t="shared" si="10"/>
        <v>0</v>
      </c>
      <c r="K45" s="53">
        <f t="shared" si="11"/>
        <v>0</v>
      </c>
      <c r="L45" s="55"/>
      <c r="M45" s="54"/>
      <c r="N45" s="53"/>
      <c r="O45" s="47">
        <f t="shared" si="12"/>
        <v>0</v>
      </c>
      <c r="P45" s="53">
        <f t="shared" si="13"/>
        <v>0</v>
      </c>
      <c r="Q45" s="55"/>
      <c r="R45" s="54"/>
      <c r="S45" s="53"/>
      <c r="T45" s="47">
        <f t="shared" si="14"/>
        <v>0</v>
      </c>
      <c r="U45" s="53">
        <f t="shared" si="15"/>
        <v>0</v>
      </c>
      <c r="V45" s="55"/>
      <c r="W45" s="54">
        <v>1</v>
      </c>
      <c r="X45" s="53"/>
      <c r="Y45" s="47">
        <f t="shared" si="16"/>
        <v>1</v>
      </c>
      <c r="Z45" s="53">
        <f t="shared" si="17"/>
        <v>0</v>
      </c>
      <c r="AA45" s="55"/>
      <c r="AB45" s="54"/>
      <c r="AC45" s="53"/>
      <c r="AD45" s="47">
        <f t="shared" si="18"/>
        <v>0</v>
      </c>
      <c r="AE45" s="53">
        <f t="shared" si="19"/>
        <v>0</v>
      </c>
      <c r="AF45" s="55"/>
      <c r="AG45" s="54"/>
      <c r="AH45" s="53"/>
      <c r="AI45" s="47">
        <f t="shared" si="20"/>
        <v>0</v>
      </c>
      <c r="AJ45" s="53">
        <f t="shared" si="21"/>
        <v>0</v>
      </c>
      <c r="AK45" s="55"/>
      <c r="AL45" s="54"/>
      <c r="AM45" s="53"/>
      <c r="AN45" s="47">
        <f t="shared" si="22"/>
        <v>0</v>
      </c>
      <c r="AO45" s="53">
        <f t="shared" si="23"/>
        <v>0</v>
      </c>
      <c r="AP45" s="55"/>
      <c r="AQ45" s="54"/>
      <c r="AR45" s="53"/>
      <c r="AS45" s="47">
        <f t="shared" si="24"/>
        <v>0</v>
      </c>
      <c r="AT45" s="53">
        <f t="shared" si="25"/>
        <v>0</v>
      </c>
      <c r="AU45" s="55"/>
      <c r="AV45" s="54"/>
      <c r="AW45" s="53"/>
      <c r="AX45" s="47">
        <f t="shared" si="26"/>
        <v>0</v>
      </c>
      <c r="AY45" s="53">
        <f t="shared" si="27"/>
        <v>0</v>
      </c>
      <c r="AZ45" s="55"/>
      <c r="BA45" s="54"/>
      <c r="BB45" s="53"/>
      <c r="BC45" s="47">
        <f t="shared" si="28"/>
        <v>0</v>
      </c>
      <c r="BD45" s="53">
        <f t="shared" si="29"/>
        <v>0</v>
      </c>
      <c r="BE45" s="55"/>
      <c r="BF45" s="54"/>
      <c r="BG45" s="53"/>
      <c r="BH45" s="47">
        <f t="shared" si="30"/>
        <v>0</v>
      </c>
      <c r="BI45" s="53">
        <f t="shared" si="31"/>
        <v>0</v>
      </c>
      <c r="BJ45" s="55"/>
      <c r="BK45" s="47">
        <f t="shared" si="32"/>
        <v>1</v>
      </c>
      <c r="BL45" s="48">
        <f t="shared" si="33"/>
        <v>0</v>
      </c>
      <c r="BM45" s="49">
        <f t="shared" si="34"/>
        <v>0</v>
      </c>
      <c r="BN45" s="52"/>
    </row>
    <row r="46" spans="1:66" ht="42.75" x14ac:dyDescent="0.25">
      <c r="A46" s="150"/>
      <c r="B46" s="78"/>
      <c r="C46" s="67" t="s">
        <v>80</v>
      </c>
      <c r="D46" s="15" t="s">
        <v>47</v>
      </c>
      <c r="E46" s="31" t="s">
        <v>39</v>
      </c>
      <c r="F46" s="33" t="s">
        <v>101</v>
      </c>
      <c r="G46" s="39" t="s">
        <v>127</v>
      </c>
      <c r="H46" s="54"/>
      <c r="I46" s="53"/>
      <c r="J46" s="47">
        <f t="shared" si="10"/>
        <v>0</v>
      </c>
      <c r="K46" s="53">
        <f t="shared" si="11"/>
        <v>0</v>
      </c>
      <c r="L46" s="55"/>
      <c r="M46" s="54">
        <v>1</v>
      </c>
      <c r="N46" s="53"/>
      <c r="O46" s="47">
        <f t="shared" si="12"/>
        <v>1</v>
      </c>
      <c r="P46" s="53">
        <f t="shared" si="13"/>
        <v>0</v>
      </c>
      <c r="Q46" s="55"/>
      <c r="R46" s="54"/>
      <c r="S46" s="53"/>
      <c r="T46" s="47">
        <f t="shared" si="14"/>
        <v>0</v>
      </c>
      <c r="U46" s="53">
        <f t="shared" si="15"/>
        <v>0</v>
      </c>
      <c r="V46" s="55"/>
      <c r="W46" s="54">
        <v>1</v>
      </c>
      <c r="X46" s="53"/>
      <c r="Y46" s="47">
        <f t="shared" si="16"/>
        <v>1</v>
      </c>
      <c r="Z46" s="53">
        <f t="shared" si="17"/>
        <v>0</v>
      </c>
      <c r="AA46" s="55"/>
      <c r="AB46" s="54"/>
      <c r="AC46" s="53"/>
      <c r="AD46" s="47">
        <f t="shared" si="18"/>
        <v>0</v>
      </c>
      <c r="AE46" s="53">
        <f t="shared" si="19"/>
        <v>0</v>
      </c>
      <c r="AF46" s="55"/>
      <c r="AG46" s="54">
        <v>1</v>
      </c>
      <c r="AH46" s="53"/>
      <c r="AI46" s="47">
        <f t="shared" si="20"/>
        <v>1</v>
      </c>
      <c r="AJ46" s="53">
        <f t="shared" si="21"/>
        <v>0</v>
      </c>
      <c r="AK46" s="55"/>
      <c r="AL46" s="54"/>
      <c r="AM46" s="53"/>
      <c r="AN46" s="47">
        <f t="shared" si="22"/>
        <v>0</v>
      </c>
      <c r="AO46" s="53">
        <f t="shared" si="23"/>
        <v>0</v>
      </c>
      <c r="AP46" s="55"/>
      <c r="AQ46" s="54">
        <v>1</v>
      </c>
      <c r="AR46" s="53"/>
      <c r="AS46" s="47">
        <f t="shared" si="24"/>
        <v>1</v>
      </c>
      <c r="AT46" s="53">
        <f t="shared" si="25"/>
        <v>0</v>
      </c>
      <c r="AU46" s="55"/>
      <c r="AV46" s="54"/>
      <c r="AW46" s="53"/>
      <c r="AX46" s="47">
        <f t="shared" si="26"/>
        <v>0</v>
      </c>
      <c r="AY46" s="53">
        <f t="shared" si="27"/>
        <v>0</v>
      </c>
      <c r="AZ46" s="55"/>
      <c r="BA46" s="54">
        <v>1</v>
      </c>
      <c r="BB46" s="53"/>
      <c r="BC46" s="47">
        <f t="shared" si="28"/>
        <v>1</v>
      </c>
      <c r="BD46" s="53">
        <f t="shared" si="29"/>
        <v>0</v>
      </c>
      <c r="BE46" s="55"/>
      <c r="BF46" s="54"/>
      <c r="BG46" s="53"/>
      <c r="BH46" s="47">
        <f t="shared" si="30"/>
        <v>0</v>
      </c>
      <c r="BI46" s="53">
        <f t="shared" si="31"/>
        <v>0</v>
      </c>
      <c r="BJ46" s="55"/>
      <c r="BK46" s="47">
        <f t="shared" si="32"/>
        <v>5</v>
      </c>
      <c r="BL46" s="48">
        <f t="shared" si="33"/>
        <v>0</v>
      </c>
      <c r="BM46" s="49">
        <f t="shared" si="34"/>
        <v>0</v>
      </c>
      <c r="BN46" s="52"/>
    </row>
    <row r="47" spans="1:66" ht="28.5" x14ac:dyDescent="0.25">
      <c r="A47" s="150"/>
      <c r="B47" s="78"/>
      <c r="C47" s="67" t="s">
        <v>102</v>
      </c>
      <c r="D47" s="15" t="s">
        <v>78</v>
      </c>
      <c r="E47" s="31" t="s">
        <v>39</v>
      </c>
      <c r="F47" s="33" t="s">
        <v>103</v>
      </c>
      <c r="G47" s="39" t="s">
        <v>127</v>
      </c>
      <c r="H47" s="54">
        <v>1</v>
      </c>
      <c r="I47" s="53"/>
      <c r="J47" s="47">
        <f t="shared" si="10"/>
        <v>1</v>
      </c>
      <c r="K47" s="53">
        <f t="shared" si="11"/>
        <v>0</v>
      </c>
      <c r="L47" s="55"/>
      <c r="M47" s="54"/>
      <c r="N47" s="53"/>
      <c r="O47" s="47">
        <f t="shared" si="12"/>
        <v>0</v>
      </c>
      <c r="P47" s="53">
        <f t="shared" si="13"/>
        <v>0</v>
      </c>
      <c r="Q47" s="55"/>
      <c r="R47" s="54">
        <v>1</v>
      </c>
      <c r="S47" s="53"/>
      <c r="T47" s="47">
        <f t="shared" si="14"/>
        <v>1</v>
      </c>
      <c r="U47" s="53">
        <f t="shared" si="15"/>
        <v>0</v>
      </c>
      <c r="V47" s="55"/>
      <c r="W47" s="54"/>
      <c r="X47" s="53"/>
      <c r="Y47" s="47">
        <f t="shared" si="16"/>
        <v>0</v>
      </c>
      <c r="Z47" s="53">
        <f t="shared" si="17"/>
        <v>0</v>
      </c>
      <c r="AA47" s="55"/>
      <c r="AB47" s="54">
        <v>1</v>
      </c>
      <c r="AC47" s="53"/>
      <c r="AD47" s="47">
        <f t="shared" si="18"/>
        <v>1</v>
      </c>
      <c r="AE47" s="53">
        <f t="shared" si="19"/>
        <v>0</v>
      </c>
      <c r="AF47" s="55"/>
      <c r="AG47" s="54"/>
      <c r="AH47" s="53"/>
      <c r="AI47" s="47">
        <f t="shared" si="20"/>
        <v>0</v>
      </c>
      <c r="AJ47" s="53">
        <f t="shared" si="21"/>
        <v>0</v>
      </c>
      <c r="AK47" s="55"/>
      <c r="AL47" s="54">
        <v>1</v>
      </c>
      <c r="AM47" s="53"/>
      <c r="AN47" s="47">
        <f t="shared" si="22"/>
        <v>1</v>
      </c>
      <c r="AO47" s="53">
        <f t="shared" si="23"/>
        <v>0</v>
      </c>
      <c r="AP47" s="55"/>
      <c r="AQ47" s="54"/>
      <c r="AR47" s="53"/>
      <c r="AS47" s="47">
        <f t="shared" si="24"/>
        <v>0</v>
      </c>
      <c r="AT47" s="53">
        <f t="shared" si="25"/>
        <v>0</v>
      </c>
      <c r="AU47" s="55"/>
      <c r="AV47" s="54">
        <v>1</v>
      </c>
      <c r="AW47" s="53"/>
      <c r="AX47" s="47">
        <f t="shared" si="26"/>
        <v>1</v>
      </c>
      <c r="AY47" s="53">
        <f t="shared" si="27"/>
        <v>0</v>
      </c>
      <c r="AZ47" s="55"/>
      <c r="BA47" s="54"/>
      <c r="BB47" s="53"/>
      <c r="BC47" s="47">
        <f t="shared" si="28"/>
        <v>0</v>
      </c>
      <c r="BD47" s="53">
        <f t="shared" si="29"/>
        <v>0</v>
      </c>
      <c r="BE47" s="55"/>
      <c r="BF47" s="54">
        <v>1</v>
      </c>
      <c r="BG47" s="53"/>
      <c r="BH47" s="47">
        <f t="shared" si="30"/>
        <v>1</v>
      </c>
      <c r="BI47" s="53">
        <f t="shared" si="31"/>
        <v>0</v>
      </c>
      <c r="BJ47" s="55"/>
      <c r="BK47" s="47">
        <f t="shared" si="32"/>
        <v>6</v>
      </c>
      <c r="BL47" s="48">
        <f t="shared" si="33"/>
        <v>0</v>
      </c>
      <c r="BM47" s="49">
        <f t="shared" si="34"/>
        <v>0</v>
      </c>
      <c r="BN47" s="52"/>
    </row>
    <row r="48" spans="1:66" ht="43.5" thickBot="1" x14ac:dyDescent="0.3">
      <c r="A48" s="150"/>
      <c r="B48" s="79"/>
      <c r="C48" s="70" t="s">
        <v>104</v>
      </c>
      <c r="D48" s="57" t="s">
        <v>47</v>
      </c>
      <c r="E48" s="31" t="s">
        <v>39</v>
      </c>
      <c r="F48" s="33" t="s">
        <v>105</v>
      </c>
      <c r="G48" s="39" t="s">
        <v>127</v>
      </c>
      <c r="H48" s="54">
        <v>1</v>
      </c>
      <c r="I48" s="53"/>
      <c r="J48" s="47">
        <f t="shared" si="10"/>
        <v>1</v>
      </c>
      <c r="K48" s="53">
        <f t="shared" si="11"/>
        <v>0</v>
      </c>
      <c r="L48" s="55"/>
      <c r="M48" s="54"/>
      <c r="N48" s="53"/>
      <c r="O48" s="47">
        <f t="shared" si="12"/>
        <v>0</v>
      </c>
      <c r="P48" s="53">
        <f t="shared" si="13"/>
        <v>0</v>
      </c>
      <c r="Q48" s="55"/>
      <c r="R48" s="54">
        <v>1</v>
      </c>
      <c r="S48" s="53"/>
      <c r="T48" s="47">
        <f t="shared" si="14"/>
        <v>1</v>
      </c>
      <c r="U48" s="53">
        <f t="shared" si="15"/>
        <v>0</v>
      </c>
      <c r="V48" s="55"/>
      <c r="W48" s="54"/>
      <c r="X48" s="53"/>
      <c r="Y48" s="47">
        <f t="shared" si="16"/>
        <v>0</v>
      </c>
      <c r="Z48" s="53">
        <f t="shared" si="17"/>
        <v>0</v>
      </c>
      <c r="AA48" s="55"/>
      <c r="AB48" s="54">
        <v>1</v>
      </c>
      <c r="AC48" s="53"/>
      <c r="AD48" s="47">
        <f t="shared" si="18"/>
        <v>1</v>
      </c>
      <c r="AE48" s="53">
        <f t="shared" si="19"/>
        <v>0</v>
      </c>
      <c r="AF48" s="55"/>
      <c r="AG48" s="54"/>
      <c r="AH48" s="53"/>
      <c r="AI48" s="47">
        <f t="shared" si="20"/>
        <v>0</v>
      </c>
      <c r="AJ48" s="53">
        <f t="shared" si="21"/>
        <v>0</v>
      </c>
      <c r="AK48" s="55"/>
      <c r="AL48" s="54">
        <v>1</v>
      </c>
      <c r="AM48" s="53"/>
      <c r="AN48" s="47">
        <f t="shared" si="22"/>
        <v>1</v>
      </c>
      <c r="AO48" s="53">
        <f t="shared" si="23"/>
        <v>0</v>
      </c>
      <c r="AP48" s="55"/>
      <c r="AQ48" s="54"/>
      <c r="AR48" s="53"/>
      <c r="AS48" s="47">
        <f t="shared" si="24"/>
        <v>0</v>
      </c>
      <c r="AT48" s="53">
        <f t="shared" si="25"/>
        <v>0</v>
      </c>
      <c r="AU48" s="55"/>
      <c r="AV48" s="54">
        <v>1</v>
      </c>
      <c r="AW48" s="53"/>
      <c r="AX48" s="47">
        <f t="shared" si="26"/>
        <v>1</v>
      </c>
      <c r="AY48" s="53">
        <f t="shared" si="27"/>
        <v>0</v>
      </c>
      <c r="AZ48" s="55"/>
      <c r="BA48" s="54">
        <v>1</v>
      </c>
      <c r="BB48" s="53"/>
      <c r="BC48" s="47">
        <f t="shared" si="28"/>
        <v>1</v>
      </c>
      <c r="BD48" s="53">
        <f t="shared" si="29"/>
        <v>0</v>
      </c>
      <c r="BE48" s="55"/>
      <c r="BF48" s="54"/>
      <c r="BG48" s="53"/>
      <c r="BH48" s="47">
        <f t="shared" si="30"/>
        <v>0</v>
      </c>
      <c r="BI48" s="53">
        <f t="shared" si="31"/>
        <v>0</v>
      </c>
      <c r="BJ48" s="55"/>
      <c r="BK48" s="47">
        <f t="shared" si="32"/>
        <v>6</v>
      </c>
      <c r="BL48" s="48">
        <f t="shared" si="33"/>
        <v>0</v>
      </c>
      <c r="BM48" s="49">
        <f t="shared" si="34"/>
        <v>0</v>
      </c>
      <c r="BN48" s="52"/>
    </row>
    <row r="49" spans="1:66" ht="75" customHeight="1" thickBot="1" x14ac:dyDescent="0.3">
      <c r="A49" s="150"/>
      <c r="B49" s="73" t="s">
        <v>106</v>
      </c>
      <c r="C49" s="70" t="s">
        <v>107</v>
      </c>
      <c r="D49" s="59" t="s">
        <v>47</v>
      </c>
      <c r="E49" s="31" t="s">
        <v>39</v>
      </c>
      <c r="F49" s="33" t="s">
        <v>88</v>
      </c>
      <c r="G49" s="34" t="s">
        <v>132</v>
      </c>
      <c r="H49" s="54">
        <v>1</v>
      </c>
      <c r="I49" s="53"/>
      <c r="J49" s="47">
        <f t="shared" si="10"/>
        <v>1</v>
      </c>
      <c r="K49" s="53">
        <f t="shared" si="11"/>
        <v>0</v>
      </c>
      <c r="L49" s="55"/>
      <c r="M49" s="54">
        <v>1</v>
      </c>
      <c r="N49" s="53"/>
      <c r="O49" s="47">
        <f t="shared" si="12"/>
        <v>1</v>
      </c>
      <c r="P49" s="53">
        <f t="shared" si="13"/>
        <v>0</v>
      </c>
      <c r="Q49" s="55"/>
      <c r="R49" s="54">
        <v>1</v>
      </c>
      <c r="S49" s="53"/>
      <c r="T49" s="47">
        <f t="shared" si="14"/>
        <v>1</v>
      </c>
      <c r="U49" s="53">
        <f t="shared" si="15"/>
        <v>0</v>
      </c>
      <c r="V49" s="55"/>
      <c r="W49" s="54">
        <v>1</v>
      </c>
      <c r="X49" s="53"/>
      <c r="Y49" s="47">
        <f t="shared" si="16"/>
        <v>1</v>
      </c>
      <c r="Z49" s="53">
        <f t="shared" si="17"/>
        <v>0</v>
      </c>
      <c r="AA49" s="55"/>
      <c r="AB49" s="54">
        <v>1</v>
      </c>
      <c r="AC49" s="53"/>
      <c r="AD49" s="47">
        <f t="shared" si="18"/>
        <v>1</v>
      </c>
      <c r="AE49" s="53">
        <f t="shared" si="19"/>
        <v>0</v>
      </c>
      <c r="AF49" s="55"/>
      <c r="AG49" s="54">
        <v>1</v>
      </c>
      <c r="AH49" s="53"/>
      <c r="AI49" s="47">
        <f t="shared" si="20"/>
        <v>1</v>
      </c>
      <c r="AJ49" s="53">
        <f t="shared" si="21"/>
        <v>0</v>
      </c>
      <c r="AK49" s="55"/>
      <c r="AL49" s="54">
        <v>1</v>
      </c>
      <c r="AM49" s="53"/>
      <c r="AN49" s="47">
        <f t="shared" si="22"/>
        <v>1</v>
      </c>
      <c r="AO49" s="53">
        <f t="shared" si="23"/>
        <v>0</v>
      </c>
      <c r="AP49" s="55"/>
      <c r="AQ49" s="54">
        <v>1</v>
      </c>
      <c r="AR49" s="53"/>
      <c r="AS49" s="47">
        <f t="shared" si="24"/>
        <v>1</v>
      </c>
      <c r="AT49" s="53">
        <f t="shared" si="25"/>
        <v>0</v>
      </c>
      <c r="AU49" s="55"/>
      <c r="AV49" s="54">
        <v>1</v>
      </c>
      <c r="AW49" s="53"/>
      <c r="AX49" s="47">
        <f t="shared" si="26"/>
        <v>1</v>
      </c>
      <c r="AY49" s="53">
        <f t="shared" si="27"/>
        <v>0</v>
      </c>
      <c r="AZ49" s="55"/>
      <c r="BA49" s="54">
        <v>1</v>
      </c>
      <c r="BB49" s="53"/>
      <c r="BC49" s="47">
        <f t="shared" si="28"/>
        <v>1</v>
      </c>
      <c r="BD49" s="53">
        <f t="shared" si="29"/>
        <v>0</v>
      </c>
      <c r="BE49" s="55"/>
      <c r="BF49" s="54">
        <v>1</v>
      </c>
      <c r="BG49" s="53"/>
      <c r="BH49" s="47">
        <f t="shared" si="30"/>
        <v>1</v>
      </c>
      <c r="BI49" s="53">
        <f t="shared" si="31"/>
        <v>0</v>
      </c>
      <c r="BJ49" s="55"/>
      <c r="BK49" s="47">
        <f t="shared" si="32"/>
        <v>11</v>
      </c>
      <c r="BL49" s="48">
        <f t="shared" si="33"/>
        <v>0</v>
      </c>
      <c r="BM49" s="49">
        <f t="shared" si="34"/>
        <v>0</v>
      </c>
      <c r="BN49" s="52"/>
    </row>
    <row r="50" spans="1:66" ht="60" customHeight="1" x14ac:dyDescent="0.25">
      <c r="A50" s="177" t="s">
        <v>108</v>
      </c>
      <c r="B50" s="171" t="s">
        <v>109</v>
      </c>
      <c r="C50" s="71" t="s">
        <v>110</v>
      </c>
      <c r="D50" s="58" t="s">
        <v>47</v>
      </c>
      <c r="E50" s="35" t="s">
        <v>39</v>
      </c>
      <c r="F50" s="37" t="s">
        <v>88</v>
      </c>
      <c r="G50" s="28" t="s">
        <v>138</v>
      </c>
      <c r="H50" s="54">
        <v>1</v>
      </c>
      <c r="I50" s="53"/>
      <c r="J50" s="47">
        <f t="shared" ref="J50" si="35">H50</f>
        <v>1</v>
      </c>
      <c r="K50" s="53">
        <f t="shared" ref="K50" si="36">I50</f>
        <v>0</v>
      </c>
      <c r="L50" s="55"/>
      <c r="M50" s="54">
        <v>1</v>
      </c>
      <c r="N50" s="53"/>
      <c r="O50" s="47">
        <f t="shared" ref="O50" si="37">M50</f>
        <v>1</v>
      </c>
      <c r="P50" s="53">
        <f t="shared" ref="P50" si="38">N50</f>
        <v>0</v>
      </c>
      <c r="Q50" s="55"/>
      <c r="R50" s="54">
        <v>1</v>
      </c>
      <c r="S50" s="53"/>
      <c r="T50" s="47">
        <f t="shared" ref="T50" si="39">R50</f>
        <v>1</v>
      </c>
      <c r="U50" s="53">
        <f t="shared" ref="U50" si="40">S50</f>
        <v>0</v>
      </c>
      <c r="V50" s="55"/>
      <c r="W50" s="54">
        <v>1</v>
      </c>
      <c r="X50" s="53"/>
      <c r="Y50" s="47">
        <f t="shared" ref="Y50" si="41">W50</f>
        <v>1</v>
      </c>
      <c r="Z50" s="53">
        <f t="shared" ref="Z50" si="42">X50</f>
        <v>0</v>
      </c>
      <c r="AA50" s="55"/>
      <c r="AB50" s="54">
        <v>1</v>
      </c>
      <c r="AC50" s="53"/>
      <c r="AD50" s="47">
        <f t="shared" ref="AD50" si="43">AB50</f>
        <v>1</v>
      </c>
      <c r="AE50" s="53">
        <f t="shared" ref="AE50" si="44">AC50</f>
        <v>0</v>
      </c>
      <c r="AF50" s="55"/>
      <c r="AG50" s="54">
        <v>1</v>
      </c>
      <c r="AH50" s="53"/>
      <c r="AI50" s="47">
        <f t="shared" ref="AI50" si="45">AG50</f>
        <v>1</v>
      </c>
      <c r="AJ50" s="53">
        <f t="shared" ref="AJ50" si="46">AH50</f>
        <v>0</v>
      </c>
      <c r="AK50" s="55"/>
      <c r="AL50" s="54">
        <v>1</v>
      </c>
      <c r="AM50" s="53"/>
      <c r="AN50" s="47">
        <f t="shared" ref="AN50" si="47">AL50</f>
        <v>1</v>
      </c>
      <c r="AO50" s="53">
        <f t="shared" ref="AO50" si="48">AM50</f>
        <v>0</v>
      </c>
      <c r="AP50" s="55"/>
      <c r="AQ50" s="54">
        <v>1</v>
      </c>
      <c r="AR50" s="53"/>
      <c r="AS50" s="47">
        <f t="shared" ref="AS50" si="49">AQ50</f>
        <v>1</v>
      </c>
      <c r="AT50" s="53">
        <f t="shared" ref="AT50" si="50">AR50</f>
        <v>0</v>
      </c>
      <c r="AU50" s="55"/>
      <c r="AV50" s="54">
        <v>1</v>
      </c>
      <c r="AW50" s="53"/>
      <c r="AX50" s="47">
        <f t="shared" ref="AX50" si="51">AV50</f>
        <v>1</v>
      </c>
      <c r="AY50" s="53">
        <f t="shared" ref="AY50" si="52">AW50</f>
        <v>0</v>
      </c>
      <c r="AZ50" s="55"/>
      <c r="BA50" s="54">
        <v>1</v>
      </c>
      <c r="BB50" s="53"/>
      <c r="BC50" s="47">
        <f t="shared" ref="BC50" si="53">BA50</f>
        <v>1</v>
      </c>
      <c r="BD50" s="53">
        <f t="shared" ref="BD50" si="54">BB50</f>
        <v>0</v>
      </c>
      <c r="BE50" s="55"/>
      <c r="BF50" s="54">
        <v>1</v>
      </c>
      <c r="BG50" s="53"/>
      <c r="BH50" s="47">
        <f t="shared" ref="BH50" si="55">BF50</f>
        <v>1</v>
      </c>
      <c r="BI50" s="53">
        <f t="shared" ref="BI50" si="56">BG50</f>
        <v>0</v>
      </c>
      <c r="BJ50" s="55"/>
      <c r="BK50" s="47">
        <f t="shared" si="32"/>
        <v>11</v>
      </c>
      <c r="BL50" s="48">
        <f t="shared" si="33"/>
        <v>0</v>
      </c>
      <c r="BM50" s="49">
        <f t="shared" si="34"/>
        <v>0</v>
      </c>
      <c r="BN50" s="52"/>
    </row>
    <row r="51" spans="1:66" ht="60" customHeight="1" thickBot="1" x14ac:dyDescent="0.3">
      <c r="A51" s="178"/>
      <c r="B51" s="172"/>
      <c r="C51" s="72" t="s">
        <v>111</v>
      </c>
      <c r="D51" s="15" t="s">
        <v>47</v>
      </c>
      <c r="E51" s="35" t="s">
        <v>39</v>
      </c>
      <c r="F51" s="37" t="s">
        <v>88</v>
      </c>
      <c r="G51" s="29" t="s">
        <v>135</v>
      </c>
      <c r="H51" s="54"/>
      <c r="I51" s="53"/>
      <c r="J51" s="47">
        <f t="shared" si="10"/>
        <v>0</v>
      </c>
      <c r="K51" s="53">
        <f t="shared" si="11"/>
        <v>0</v>
      </c>
      <c r="L51" s="55"/>
      <c r="M51" s="54"/>
      <c r="N51" s="53"/>
      <c r="O51" s="47">
        <f t="shared" si="12"/>
        <v>0</v>
      </c>
      <c r="P51" s="53">
        <f t="shared" si="13"/>
        <v>0</v>
      </c>
      <c r="Q51" s="55"/>
      <c r="R51" s="54"/>
      <c r="S51" s="53"/>
      <c r="T51" s="47">
        <f t="shared" si="14"/>
        <v>0</v>
      </c>
      <c r="U51" s="53">
        <f t="shared" si="15"/>
        <v>0</v>
      </c>
      <c r="V51" s="55"/>
      <c r="W51" s="54"/>
      <c r="X51" s="53"/>
      <c r="Y51" s="47">
        <f t="shared" si="16"/>
        <v>0</v>
      </c>
      <c r="Z51" s="53">
        <f t="shared" si="17"/>
        <v>0</v>
      </c>
      <c r="AA51" s="55"/>
      <c r="AB51" s="54"/>
      <c r="AC51" s="53"/>
      <c r="AD51" s="47">
        <f t="shared" si="18"/>
        <v>0</v>
      </c>
      <c r="AE51" s="53">
        <f t="shared" si="19"/>
        <v>0</v>
      </c>
      <c r="AF51" s="55"/>
      <c r="AG51" s="54"/>
      <c r="AH51" s="53"/>
      <c r="AI51" s="47">
        <f t="shared" si="20"/>
        <v>0</v>
      </c>
      <c r="AJ51" s="53">
        <f t="shared" si="21"/>
        <v>0</v>
      </c>
      <c r="AK51" s="55"/>
      <c r="AL51" s="54"/>
      <c r="AM51" s="53"/>
      <c r="AN51" s="47">
        <f t="shared" si="22"/>
        <v>0</v>
      </c>
      <c r="AO51" s="53">
        <f t="shared" si="23"/>
        <v>0</v>
      </c>
      <c r="AP51" s="55"/>
      <c r="AQ51" s="54">
        <v>1</v>
      </c>
      <c r="AR51" s="53"/>
      <c r="AS51" s="47">
        <f t="shared" si="24"/>
        <v>1</v>
      </c>
      <c r="AT51" s="53">
        <f t="shared" si="25"/>
        <v>0</v>
      </c>
      <c r="AU51" s="55"/>
      <c r="AV51" s="54"/>
      <c r="AW51" s="53"/>
      <c r="AX51" s="47">
        <f t="shared" si="26"/>
        <v>0</v>
      </c>
      <c r="AY51" s="53">
        <f t="shared" si="27"/>
        <v>0</v>
      </c>
      <c r="AZ51" s="55"/>
      <c r="BA51" s="54"/>
      <c r="BB51" s="53"/>
      <c r="BC51" s="47">
        <f t="shared" si="28"/>
        <v>0</v>
      </c>
      <c r="BD51" s="53">
        <f t="shared" si="29"/>
        <v>0</v>
      </c>
      <c r="BE51" s="55"/>
      <c r="BF51" s="54"/>
      <c r="BG51" s="53"/>
      <c r="BH51" s="47">
        <f t="shared" si="30"/>
        <v>0</v>
      </c>
      <c r="BI51" s="53">
        <f t="shared" si="31"/>
        <v>0</v>
      </c>
      <c r="BJ51" s="55"/>
      <c r="BK51" s="47">
        <f t="shared" si="32"/>
        <v>1</v>
      </c>
      <c r="BL51" s="48">
        <f t="shared" si="33"/>
        <v>0</v>
      </c>
      <c r="BM51" s="49">
        <f t="shared" si="34"/>
        <v>0</v>
      </c>
      <c r="BN51" s="52"/>
    </row>
    <row r="52" spans="1:66" ht="60" customHeight="1" thickBot="1" x14ac:dyDescent="0.3">
      <c r="A52" s="178"/>
      <c r="B52" s="173"/>
      <c r="C52" s="36" t="s">
        <v>112</v>
      </c>
      <c r="D52" s="57" t="s">
        <v>47</v>
      </c>
      <c r="E52" s="35" t="s">
        <v>39</v>
      </c>
      <c r="F52" s="37" t="s">
        <v>88</v>
      </c>
      <c r="G52" s="34" t="s">
        <v>132</v>
      </c>
      <c r="H52" s="54">
        <v>1</v>
      </c>
      <c r="I52" s="53"/>
      <c r="J52" s="47">
        <f t="shared" si="10"/>
        <v>1</v>
      </c>
      <c r="K52" s="53">
        <f t="shared" si="11"/>
        <v>0</v>
      </c>
      <c r="L52" s="55"/>
      <c r="M52" s="54"/>
      <c r="N52" s="53"/>
      <c r="O52" s="47">
        <f t="shared" si="12"/>
        <v>0</v>
      </c>
      <c r="P52" s="53">
        <f t="shared" si="13"/>
        <v>0</v>
      </c>
      <c r="Q52" s="55"/>
      <c r="R52" s="54"/>
      <c r="S52" s="53"/>
      <c r="T52" s="47">
        <f t="shared" si="14"/>
        <v>0</v>
      </c>
      <c r="U52" s="53">
        <f t="shared" si="15"/>
        <v>0</v>
      </c>
      <c r="V52" s="55"/>
      <c r="W52" s="54"/>
      <c r="X52" s="53"/>
      <c r="Y52" s="47">
        <f t="shared" si="16"/>
        <v>0</v>
      </c>
      <c r="Z52" s="53">
        <f t="shared" si="17"/>
        <v>0</v>
      </c>
      <c r="AA52" s="55"/>
      <c r="AB52" s="54"/>
      <c r="AC52" s="53"/>
      <c r="AD52" s="47">
        <f t="shared" si="18"/>
        <v>0</v>
      </c>
      <c r="AE52" s="53">
        <f t="shared" si="19"/>
        <v>0</v>
      </c>
      <c r="AF52" s="55"/>
      <c r="AG52" s="54"/>
      <c r="AH52" s="53"/>
      <c r="AI52" s="47">
        <f t="shared" si="20"/>
        <v>0</v>
      </c>
      <c r="AJ52" s="53">
        <f t="shared" si="21"/>
        <v>0</v>
      </c>
      <c r="AK52" s="55"/>
      <c r="AL52" s="54"/>
      <c r="AM52" s="53"/>
      <c r="AN52" s="47">
        <f t="shared" si="22"/>
        <v>0</v>
      </c>
      <c r="AO52" s="53">
        <f t="shared" si="23"/>
        <v>0</v>
      </c>
      <c r="AP52" s="55"/>
      <c r="AQ52" s="54"/>
      <c r="AR52" s="53"/>
      <c r="AS52" s="47">
        <f t="shared" si="24"/>
        <v>0</v>
      </c>
      <c r="AT52" s="53">
        <f t="shared" si="25"/>
        <v>0</v>
      </c>
      <c r="AU52" s="55"/>
      <c r="AV52" s="54"/>
      <c r="AW52" s="53"/>
      <c r="AX52" s="47">
        <f t="shared" si="26"/>
        <v>0</v>
      </c>
      <c r="AY52" s="53">
        <f t="shared" si="27"/>
        <v>0</v>
      </c>
      <c r="AZ52" s="55"/>
      <c r="BA52" s="54"/>
      <c r="BB52" s="53"/>
      <c r="BC52" s="47">
        <f t="shared" si="28"/>
        <v>0</v>
      </c>
      <c r="BD52" s="53">
        <f t="shared" si="29"/>
        <v>0</v>
      </c>
      <c r="BE52" s="55"/>
      <c r="BF52" s="54"/>
      <c r="BG52" s="53"/>
      <c r="BH52" s="47">
        <f t="shared" si="30"/>
        <v>0</v>
      </c>
      <c r="BI52" s="53">
        <f t="shared" si="31"/>
        <v>0</v>
      </c>
      <c r="BJ52" s="55"/>
      <c r="BK52" s="47">
        <f t="shared" si="32"/>
        <v>1</v>
      </c>
      <c r="BL52" s="48">
        <f t="shared" si="33"/>
        <v>0</v>
      </c>
      <c r="BM52" s="49">
        <f t="shared" si="34"/>
        <v>0</v>
      </c>
      <c r="BN52" s="52"/>
    </row>
    <row r="53" spans="1:66" ht="141.75" customHeight="1" thickBot="1" x14ac:dyDescent="0.3">
      <c r="A53" s="8" t="s">
        <v>113</v>
      </c>
      <c r="B53" s="23" t="s">
        <v>114</v>
      </c>
      <c r="C53" s="34" t="s">
        <v>115</v>
      </c>
      <c r="D53" s="56" t="s">
        <v>47</v>
      </c>
      <c r="E53" s="30" t="s">
        <v>39</v>
      </c>
      <c r="F53" s="38" t="s">
        <v>116</v>
      </c>
      <c r="G53" s="34" t="s">
        <v>117</v>
      </c>
      <c r="H53" s="54">
        <v>1</v>
      </c>
      <c r="I53" s="53"/>
      <c r="J53" s="47">
        <f t="shared" si="10"/>
        <v>1</v>
      </c>
      <c r="K53" s="53">
        <f t="shared" si="11"/>
        <v>0</v>
      </c>
      <c r="L53" s="55"/>
      <c r="M53" s="54">
        <v>1</v>
      </c>
      <c r="N53" s="53"/>
      <c r="O53" s="47">
        <f t="shared" si="12"/>
        <v>1</v>
      </c>
      <c r="P53" s="53">
        <f t="shared" si="13"/>
        <v>0</v>
      </c>
      <c r="Q53" s="55"/>
      <c r="R53" s="54">
        <v>1</v>
      </c>
      <c r="S53" s="53"/>
      <c r="T53" s="47">
        <f t="shared" si="14"/>
        <v>1</v>
      </c>
      <c r="U53" s="53">
        <f t="shared" si="15"/>
        <v>0</v>
      </c>
      <c r="V53" s="55"/>
      <c r="W53" s="54">
        <v>1</v>
      </c>
      <c r="X53" s="53"/>
      <c r="Y53" s="47">
        <f t="shared" si="16"/>
        <v>1</v>
      </c>
      <c r="Z53" s="53">
        <f t="shared" si="17"/>
        <v>0</v>
      </c>
      <c r="AA53" s="55"/>
      <c r="AB53" s="54">
        <v>1</v>
      </c>
      <c r="AC53" s="53"/>
      <c r="AD53" s="47">
        <f t="shared" si="18"/>
        <v>1</v>
      </c>
      <c r="AE53" s="53">
        <f t="shared" si="19"/>
        <v>0</v>
      </c>
      <c r="AF53" s="55"/>
      <c r="AG53" s="54">
        <v>1</v>
      </c>
      <c r="AH53" s="53"/>
      <c r="AI53" s="47">
        <f t="shared" si="20"/>
        <v>1</v>
      </c>
      <c r="AJ53" s="53">
        <f t="shared" si="21"/>
        <v>0</v>
      </c>
      <c r="AK53" s="55"/>
      <c r="AL53" s="54">
        <v>1</v>
      </c>
      <c r="AM53" s="53"/>
      <c r="AN53" s="47">
        <f t="shared" si="22"/>
        <v>1</v>
      </c>
      <c r="AO53" s="53">
        <f t="shared" si="23"/>
        <v>0</v>
      </c>
      <c r="AP53" s="55"/>
      <c r="AQ53" s="54">
        <v>1</v>
      </c>
      <c r="AR53" s="53"/>
      <c r="AS53" s="47">
        <f t="shared" si="24"/>
        <v>1</v>
      </c>
      <c r="AT53" s="53">
        <f t="shared" si="25"/>
        <v>0</v>
      </c>
      <c r="AU53" s="55"/>
      <c r="AV53" s="54">
        <v>1</v>
      </c>
      <c r="AW53" s="53"/>
      <c r="AX53" s="47">
        <f t="shared" si="26"/>
        <v>1</v>
      </c>
      <c r="AY53" s="53">
        <f t="shared" si="27"/>
        <v>0</v>
      </c>
      <c r="AZ53" s="55"/>
      <c r="BA53" s="54">
        <v>1</v>
      </c>
      <c r="BB53" s="53"/>
      <c r="BC53" s="47">
        <f t="shared" si="28"/>
        <v>1</v>
      </c>
      <c r="BD53" s="53">
        <f t="shared" si="29"/>
        <v>0</v>
      </c>
      <c r="BE53" s="55"/>
      <c r="BF53" s="54">
        <v>1</v>
      </c>
      <c r="BG53" s="53"/>
      <c r="BH53" s="47">
        <f t="shared" si="30"/>
        <v>1</v>
      </c>
      <c r="BI53" s="53">
        <f t="shared" si="31"/>
        <v>0</v>
      </c>
      <c r="BJ53" s="55"/>
      <c r="BK53" s="47">
        <f t="shared" ref="BK53" si="57">R53+W53+AB53+AG53+AL53+AQ53+AV53+BA53+BF53+H53+M53</f>
        <v>11</v>
      </c>
      <c r="BL53" s="48">
        <f t="shared" si="33"/>
        <v>0</v>
      </c>
      <c r="BM53" s="49">
        <f t="shared" si="34"/>
        <v>0</v>
      </c>
      <c r="BN53" s="52"/>
    </row>
    <row r="54" spans="1:66" ht="15" customHeight="1" x14ac:dyDescent="0.25">
      <c r="A54" s="104" t="s">
        <v>118</v>
      </c>
      <c r="B54" s="167" t="s">
        <v>119</v>
      </c>
      <c r="C54" s="167"/>
      <c r="D54" s="167"/>
      <c r="E54" s="167"/>
      <c r="F54" s="167"/>
      <c r="G54" s="167"/>
      <c r="H54" s="152" t="s">
        <v>120</v>
      </c>
      <c r="I54" s="80"/>
      <c r="J54" s="116">
        <f>SUM(J17:J53)</f>
        <v>18</v>
      </c>
      <c r="K54" s="81"/>
      <c r="L54" s="117"/>
      <c r="M54" s="152" t="s">
        <v>120</v>
      </c>
      <c r="N54" s="80"/>
      <c r="O54" s="116">
        <f>SUM(O17:O53)</f>
        <v>16</v>
      </c>
      <c r="P54" s="81"/>
      <c r="Q54" s="117"/>
      <c r="R54" s="152" t="s">
        <v>120</v>
      </c>
      <c r="S54" s="80"/>
      <c r="T54" s="116">
        <f>SUM(T17:T53)</f>
        <v>17</v>
      </c>
      <c r="U54" s="81"/>
      <c r="V54" s="117"/>
      <c r="W54" s="151" t="s">
        <v>121</v>
      </c>
      <c r="X54" s="144"/>
      <c r="Y54" s="116">
        <f>SUM(Y17:Y53)</f>
        <v>20</v>
      </c>
      <c r="Z54" s="81"/>
      <c r="AA54" s="117"/>
      <c r="AB54" s="144" t="s">
        <v>121</v>
      </c>
      <c r="AC54" s="144"/>
      <c r="AD54" s="116">
        <f>SUM(AD17:AD53)</f>
        <v>16</v>
      </c>
      <c r="AE54" s="81"/>
      <c r="AF54" s="117"/>
      <c r="AG54" s="144" t="s">
        <v>121</v>
      </c>
      <c r="AH54" s="144"/>
      <c r="AI54" s="81">
        <f>SUM(AI17:AI53)</f>
        <v>15</v>
      </c>
      <c r="AJ54" s="81"/>
      <c r="AK54" s="81"/>
      <c r="AL54" s="143" t="s">
        <v>121</v>
      </c>
      <c r="AM54" s="144"/>
      <c r="AN54" s="81">
        <f>SUM(AN17:AN53)</f>
        <v>18</v>
      </c>
      <c r="AO54" s="81"/>
      <c r="AP54" s="81"/>
      <c r="AQ54" s="143" t="s">
        <v>121</v>
      </c>
      <c r="AR54" s="144"/>
      <c r="AS54" s="81">
        <f>SUM(AS17:AS53)</f>
        <v>18</v>
      </c>
      <c r="AT54" s="81"/>
      <c r="AU54" s="81"/>
      <c r="AV54" s="143" t="s">
        <v>121</v>
      </c>
      <c r="AW54" s="144"/>
      <c r="AX54" s="81">
        <f>SUM(AX17:AX53)</f>
        <v>15</v>
      </c>
      <c r="AY54" s="81"/>
      <c r="AZ54" s="81"/>
      <c r="BA54" s="143" t="s">
        <v>121</v>
      </c>
      <c r="BB54" s="144"/>
      <c r="BC54" s="81">
        <f>SUM(BC17:BC53)</f>
        <v>16</v>
      </c>
      <c r="BD54" s="81"/>
      <c r="BE54" s="81"/>
      <c r="BF54" s="80" t="s">
        <v>121</v>
      </c>
      <c r="BG54" s="80"/>
      <c r="BH54" s="81">
        <f>SUM(BH17:BH53)</f>
        <v>11</v>
      </c>
      <c r="BI54" s="81"/>
      <c r="BJ54" s="81"/>
      <c r="BK54" s="81">
        <f>SUM(BK17:BK53)</f>
        <v>180</v>
      </c>
      <c r="BL54" s="81"/>
      <c r="BM54" s="81"/>
    </row>
    <row r="55" spans="1:66" x14ac:dyDescent="0.25">
      <c r="A55" s="105"/>
      <c r="B55" s="168" t="s">
        <v>122</v>
      </c>
      <c r="C55" s="169"/>
      <c r="D55" s="169"/>
      <c r="E55" s="169"/>
      <c r="F55" s="169"/>
      <c r="G55" s="170"/>
      <c r="H55" s="152"/>
      <c r="I55" s="80"/>
      <c r="J55" s="154"/>
      <c r="K55" s="82"/>
      <c r="L55" s="155"/>
      <c r="M55" s="152"/>
      <c r="N55" s="80"/>
      <c r="O55" s="154">
        <f>SUM(P17:P53)</f>
        <v>0</v>
      </c>
      <c r="P55" s="82"/>
      <c r="Q55" s="155"/>
      <c r="R55" s="152"/>
      <c r="S55" s="80"/>
      <c r="T55" s="118">
        <f>SUM(U17:U53)</f>
        <v>0</v>
      </c>
      <c r="U55" s="119"/>
      <c r="V55" s="120"/>
      <c r="W55" s="143"/>
      <c r="X55" s="144"/>
      <c r="Y55" s="82"/>
      <c r="Z55" s="82"/>
      <c r="AA55" s="82"/>
      <c r="AB55" s="144"/>
      <c r="AC55" s="144"/>
      <c r="AD55" s="82"/>
      <c r="AE55" s="82"/>
      <c r="AF55" s="82"/>
      <c r="AG55" s="144"/>
      <c r="AH55" s="144"/>
      <c r="AI55" s="82"/>
      <c r="AJ55" s="82"/>
      <c r="AK55" s="82"/>
      <c r="AL55" s="143"/>
      <c r="AM55" s="144"/>
      <c r="AN55" s="82"/>
      <c r="AO55" s="82"/>
      <c r="AP55" s="82"/>
      <c r="AQ55" s="143"/>
      <c r="AR55" s="144"/>
      <c r="AS55" s="82"/>
      <c r="AT55" s="82"/>
      <c r="AU55" s="82"/>
      <c r="AV55" s="143"/>
      <c r="AW55" s="144"/>
      <c r="AX55" s="82"/>
      <c r="AY55" s="82"/>
      <c r="AZ55" s="82"/>
      <c r="BA55" s="143"/>
      <c r="BB55" s="144"/>
      <c r="BC55" s="82"/>
      <c r="BD55" s="82"/>
      <c r="BE55" s="82"/>
      <c r="BF55" s="80"/>
      <c r="BG55" s="80"/>
      <c r="BH55" s="82"/>
      <c r="BI55" s="82"/>
      <c r="BJ55" s="82"/>
      <c r="BK55" s="82"/>
      <c r="BL55" s="82"/>
      <c r="BM55" s="82"/>
    </row>
    <row r="56" spans="1:66" x14ac:dyDescent="0.25">
      <c r="A56" s="105"/>
      <c r="B56" s="163" t="s">
        <v>123</v>
      </c>
      <c r="C56" s="164"/>
      <c r="D56" s="164"/>
      <c r="E56" s="164"/>
      <c r="F56" s="164"/>
      <c r="G56" s="165"/>
      <c r="H56" s="152"/>
      <c r="I56" s="80"/>
      <c r="J56" s="156"/>
      <c r="K56" s="83"/>
      <c r="L56" s="157"/>
      <c r="M56" s="152"/>
      <c r="N56" s="80"/>
      <c r="O56" s="156"/>
      <c r="P56" s="83"/>
      <c r="Q56" s="157"/>
      <c r="R56" s="152"/>
      <c r="S56" s="80"/>
      <c r="T56" s="121"/>
      <c r="U56" s="122"/>
      <c r="V56" s="123"/>
      <c r="W56" s="143"/>
      <c r="X56" s="144"/>
      <c r="Y56" s="83"/>
      <c r="Z56" s="83"/>
      <c r="AA56" s="83"/>
      <c r="AB56" s="144"/>
      <c r="AC56" s="144"/>
      <c r="AD56" s="83"/>
      <c r="AE56" s="83"/>
      <c r="AF56" s="83"/>
      <c r="AG56" s="144"/>
      <c r="AH56" s="144"/>
      <c r="AI56" s="83"/>
      <c r="AJ56" s="83"/>
      <c r="AK56" s="83"/>
      <c r="AL56" s="143"/>
      <c r="AM56" s="144"/>
      <c r="AN56" s="83"/>
      <c r="AO56" s="83"/>
      <c r="AP56" s="83"/>
      <c r="AQ56" s="143"/>
      <c r="AR56" s="144"/>
      <c r="AS56" s="83"/>
      <c r="AT56" s="83"/>
      <c r="AU56" s="83"/>
      <c r="AV56" s="143"/>
      <c r="AW56" s="144"/>
      <c r="AX56" s="83"/>
      <c r="AY56" s="83"/>
      <c r="AZ56" s="83"/>
      <c r="BA56" s="143"/>
      <c r="BB56" s="144"/>
      <c r="BC56" s="83"/>
      <c r="BD56" s="83"/>
      <c r="BE56" s="83"/>
      <c r="BF56" s="80"/>
      <c r="BG56" s="80"/>
      <c r="BH56" s="83"/>
      <c r="BI56" s="83"/>
      <c r="BJ56" s="83"/>
      <c r="BK56" s="83"/>
      <c r="BL56" s="83"/>
      <c r="BM56" s="83"/>
    </row>
    <row r="57" spans="1:66" x14ac:dyDescent="0.25">
      <c r="A57" s="106"/>
      <c r="B57" s="166" t="s">
        <v>124</v>
      </c>
      <c r="C57" s="166"/>
      <c r="D57" s="166"/>
      <c r="E57" s="166"/>
      <c r="F57" s="166"/>
      <c r="G57" s="166"/>
      <c r="H57" s="80"/>
      <c r="I57" s="80"/>
      <c r="J57" s="158"/>
      <c r="K57" s="84"/>
      <c r="L57" s="159"/>
      <c r="M57" s="80"/>
      <c r="N57" s="80"/>
      <c r="O57" s="158">
        <f>COUNTIF(Q17:Q53, "RE")</f>
        <v>0</v>
      </c>
      <c r="P57" s="84"/>
      <c r="Q57" s="159"/>
      <c r="R57" s="80"/>
      <c r="S57" s="80"/>
      <c r="T57" s="124">
        <f>COUNTIF(V17:V53, "RE")</f>
        <v>0</v>
      </c>
      <c r="U57" s="125"/>
      <c r="V57" s="126"/>
      <c r="W57" s="143"/>
      <c r="X57" s="144"/>
      <c r="Y57" s="84"/>
      <c r="Z57" s="84"/>
      <c r="AA57" s="84"/>
      <c r="AB57" s="144"/>
      <c r="AC57" s="144"/>
      <c r="AD57" s="84"/>
      <c r="AE57" s="84"/>
      <c r="AF57" s="84"/>
      <c r="AG57" s="144"/>
      <c r="AH57" s="144"/>
      <c r="AI57" s="84"/>
      <c r="AJ57" s="84"/>
      <c r="AK57" s="84"/>
      <c r="AL57" s="143"/>
      <c r="AM57" s="144"/>
      <c r="AN57" s="84"/>
      <c r="AO57" s="84"/>
      <c r="AP57" s="84"/>
      <c r="AQ57" s="143"/>
      <c r="AR57" s="144"/>
      <c r="AS57" s="84"/>
      <c r="AT57" s="84"/>
      <c r="AU57" s="84"/>
      <c r="AV57" s="143"/>
      <c r="AW57" s="144"/>
      <c r="AX57" s="84"/>
      <c r="AY57" s="84"/>
      <c r="AZ57" s="84"/>
      <c r="BA57" s="143"/>
      <c r="BB57" s="144"/>
      <c r="BC57" s="84"/>
      <c r="BD57" s="84"/>
      <c r="BE57" s="84"/>
      <c r="BF57" s="80"/>
      <c r="BG57" s="80"/>
      <c r="BH57" s="84"/>
      <c r="BI57" s="84"/>
      <c r="BJ57" s="84"/>
      <c r="BK57" s="84"/>
      <c r="BL57" s="84"/>
      <c r="BM57" s="84"/>
    </row>
    <row r="58" spans="1:66" x14ac:dyDescent="0.25">
      <c r="A58" s="106"/>
      <c r="B58" s="153" t="s">
        <v>125</v>
      </c>
      <c r="C58" s="153"/>
      <c r="D58" s="153"/>
      <c r="E58" s="153"/>
      <c r="F58" s="153"/>
      <c r="G58" s="153"/>
      <c r="H58" s="80"/>
      <c r="I58" s="80"/>
      <c r="J58" s="135"/>
      <c r="K58" s="108"/>
      <c r="L58" s="136"/>
      <c r="M58" s="80"/>
      <c r="N58" s="80"/>
      <c r="O58" s="135"/>
      <c r="P58" s="108"/>
      <c r="Q58" s="136"/>
      <c r="R58" s="80"/>
      <c r="S58" s="80"/>
      <c r="T58" s="137"/>
      <c r="U58" s="138"/>
      <c r="V58" s="139"/>
      <c r="W58" s="143"/>
      <c r="X58" s="144"/>
      <c r="Y58" s="108"/>
      <c r="Z58" s="108"/>
      <c r="AA58" s="108"/>
      <c r="AB58" s="144"/>
      <c r="AC58" s="144"/>
      <c r="AD58" s="108"/>
      <c r="AE58" s="108"/>
      <c r="AF58" s="108"/>
      <c r="AG58" s="144"/>
      <c r="AH58" s="144"/>
      <c r="AI58" s="108"/>
      <c r="AJ58" s="108"/>
      <c r="AK58" s="108"/>
      <c r="AL58" s="143"/>
      <c r="AM58" s="144"/>
      <c r="AN58" s="108"/>
      <c r="AO58" s="108"/>
      <c r="AP58" s="108"/>
      <c r="AQ58" s="143"/>
      <c r="AR58" s="144"/>
      <c r="AS58" s="108"/>
      <c r="AT58" s="108"/>
      <c r="AU58" s="108"/>
      <c r="AV58" s="143"/>
      <c r="AW58" s="144"/>
      <c r="AX58" s="108"/>
      <c r="AY58" s="108"/>
      <c r="AZ58" s="108"/>
      <c r="BA58" s="143"/>
      <c r="BB58" s="144"/>
      <c r="BC58" s="108"/>
      <c r="BD58" s="108"/>
      <c r="BE58" s="108"/>
      <c r="BF58" s="80"/>
      <c r="BG58" s="80"/>
      <c r="BH58" s="108"/>
      <c r="BI58" s="108"/>
      <c r="BJ58" s="108"/>
      <c r="BK58" s="108"/>
      <c r="BL58" s="108"/>
      <c r="BM58" s="108"/>
    </row>
    <row r="59" spans="1:66" ht="54" customHeight="1" thickBot="1" x14ac:dyDescent="0.3">
      <c r="A59" s="107"/>
      <c r="B59" s="50" t="s">
        <v>126</v>
      </c>
      <c r="C59" s="9"/>
      <c r="D59" s="9"/>
      <c r="E59" s="9"/>
      <c r="F59" s="9"/>
      <c r="G59" s="9"/>
      <c r="H59" s="142"/>
      <c r="I59" s="142"/>
      <c r="J59" s="160"/>
      <c r="K59" s="161"/>
      <c r="L59" s="162"/>
      <c r="M59" s="142"/>
      <c r="N59" s="142"/>
      <c r="O59" s="160">
        <f>O55+O57</f>
        <v>0</v>
      </c>
      <c r="P59" s="161"/>
      <c r="Q59" s="162"/>
      <c r="R59" s="142"/>
      <c r="S59" s="142"/>
      <c r="T59" s="174">
        <f>T55+T57</f>
        <v>0</v>
      </c>
      <c r="U59" s="175"/>
      <c r="V59" s="176"/>
      <c r="W59" s="145"/>
      <c r="X59" s="146"/>
      <c r="Y59" s="129"/>
      <c r="Z59" s="130"/>
      <c r="AA59" s="131"/>
      <c r="AB59" s="145"/>
      <c r="AC59" s="146"/>
      <c r="AD59" s="129"/>
      <c r="AE59" s="130"/>
      <c r="AF59" s="131"/>
      <c r="AG59" s="145"/>
      <c r="AH59" s="146"/>
      <c r="AI59" s="129"/>
      <c r="AJ59" s="130"/>
      <c r="AK59" s="131"/>
      <c r="AL59" s="145"/>
      <c r="AM59" s="146"/>
      <c r="AN59" s="129"/>
      <c r="AO59" s="130"/>
      <c r="AP59" s="131"/>
      <c r="AQ59" s="145"/>
      <c r="AR59" s="146"/>
      <c r="AS59" s="129"/>
      <c r="AT59" s="130"/>
      <c r="AU59" s="131"/>
      <c r="AV59" s="145"/>
      <c r="AW59" s="146"/>
      <c r="AX59" s="129"/>
      <c r="AY59" s="130"/>
      <c r="AZ59" s="131"/>
      <c r="BA59" s="145"/>
      <c r="BB59" s="146"/>
      <c r="BC59" s="129"/>
      <c r="BD59" s="130"/>
      <c r="BE59" s="131"/>
      <c r="BF59" s="142"/>
      <c r="BG59" s="142"/>
      <c r="BH59" s="129"/>
      <c r="BI59" s="130"/>
      <c r="BJ59" s="131"/>
      <c r="BK59" s="129"/>
      <c r="BL59" s="130"/>
      <c r="BM59" s="131"/>
    </row>
    <row r="67" spans="15:18" x14ac:dyDescent="0.25">
      <c r="O67" s="87"/>
      <c r="P67" s="87"/>
      <c r="Q67" s="87"/>
      <c r="R67" s="87"/>
    </row>
  </sheetData>
  <sheetProtection algorithmName="SHA-512" hashValue="iGumJL6zQp+nDg63WG1FFbDoFT77pCTSHy/o99QicwN6+P+QW3OxVv+iGfH4MAD2+AchUaIptnAWHETkLZ686Q==" saltValue="yOT9YakSAH6A5GVS1MfDhQ==" spinCount="100000" sheet="1" objects="1" scenarios="1"/>
  <mergeCells count="185">
    <mergeCell ref="Y57:AA57"/>
    <mergeCell ref="AA14:AA16"/>
    <mergeCell ref="AF14:AF16"/>
    <mergeCell ref="AK14:AK16"/>
    <mergeCell ref="AI12:AM12"/>
    <mergeCell ref="AI10:AM10"/>
    <mergeCell ref="F6:BJ8"/>
    <mergeCell ref="B28:B37"/>
    <mergeCell ref="C14:C16"/>
    <mergeCell ref="G14:G16"/>
    <mergeCell ref="AB15:AC15"/>
    <mergeCell ref="AQ15:AR15"/>
    <mergeCell ref="R14:S14"/>
    <mergeCell ref="W14:X14"/>
    <mergeCell ref="AB14:AC14"/>
    <mergeCell ref="AG14:AH14"/>
    <mergeCell ref="AL14:AM14"/>
    <mergeCell ref="M15:N15"/>
    <mergeCell ref="B17:B27"/>
    <mergeCell ref="F14:F16"/>
    <mergeCell ref="AQ14:AR14"/>
    <mergeCell ref="D14:D16"/>
    <mergeCell ref="K14:K16"/>
    <mergeCell ref="E12:F12"/>
    <mergeCell ref="B14:B16"/>
    <mergeCell ref="O67:R67"/>
    <mergeCell ref="H15:I15"/>
    <mergeCell ref="O14:O16"/>
    <mergeCell ref="H14:I14"/>
    <mergeCell ref="J14:J16"/>
    <mergeCell ref="AQ54:AR59"/>
    <mergeCell ref="AV54:AW59"/>
    <mergeCell ref="AS14:AS16"/>
    <mergeCell ref="J54:L54"/>
    <mergeCell ref="J55:L55"/>
    <mergeCell ref="J56:L56"/>
    <mergeCell ref="J57:L57"/>
    <mergeCell ref="J59:L59"/>
    <mergeCell ref="O54:Q54"/>
    <mergeCell ref="AS54:AU54"/>
    <mergeCell ref="AS55:AU55"/>
    <mergeCell ref="AN57:AP57"/>
    <mergeCell ref="AL54:AM59"/>
    <mergeCell ref="AV15:AW15"/>
    <mergeCell ref="AI59:AK59"/>
    <mergeCell ref="AP14:AP16"/>
    <mergeCell ref="AN59:AP59"/>
    <mergeCell ref="Y56:AA56"/>
    <mergeCell ref="BI14:BI16"/>
    <mergeCell ref="P14:P16"/>
    <mergeCell ref="V14:V16"/>
    <mergeCell ref="Z14:Z16"/>
    <mergeCell ref="AE14:AE16"/>
    <mergeCell ref="AJ14:AJ16"/>
    <mergeCell ref="AO14:AO16"/>
    <mergeCell ref="AT14:AT16"/>
    <mergeCell ref="AY14:AY16"/>
    <mergeCell ref="BD14:BD16"/>
    <mergeCell ref="T14:T16"/>
    <mergeCell ref="Y14:Y16"/>
    <mergeCell ref="AD14:AD16"/>
    <mergeCell ref="AI14:AI16"/>
    <mergeCell ref="Q14:Q16"/>
    <mergeCell ref="AU14:AU16"/>
    <mergeCell ref="AZ14:AZ16"/>
    <mergeCell ref="BE14:BE16"/>
    <mergeCell ref="R15:S15"/>
    <mergeCell ref="AG15:AH15"/>
    <mergeCell ref="BA14:BB14"/>
    <mergeCell ref="BA15:BB15"/>
    <mergeCell ref="A17:A27"/>
    <mergeCell ref="A28:A49"/>
    <mergeCell ref="W54:X59"/>
    <mergeCell ref="AB54:AC59"/>
    <mergeCell ref="AG54:AH59"/>
    <mergeCell ref="H54:I59"/>
    <mergeCell ref="M54:N59"/>
    <mergeCell ref="R54:S59"/>
    <mergeCell ref="B58:G58"/>
    <mergeCell ref="O55:Q55"/>
    <mergeCell ref="O56:Q56"/>
    <mergeCell ref="O57:Q57"/>
    <mergeCell ref="O59:Q59"/>
    <mergeCell ref="B56:G56"/>
    <mergeCell ref="B57:G57"/>
    <mergeCell ref="B54:G54"/>
    <mergeCell ref="B55:G55"/>
    <mergeCell ref="J58:L58"/>
    <mergeCell ref="B38:B41"/>
    <mergeCell ref="B50:B52"/>
    <mergeCell ref="T59:V59"/>
    <mergeCell ref="Y54:AA54"/>
    <mergeCell ref="Y55:AA55"/>
    <mergeCell ref="A50:A52"/>
    <mergeCell ref="AD59:AF59"/>
    <mergeCell ref="BH59:BJ59"/>
    <mergeCell ref="BH57:BJ57"/>
    <mergeCell ref="BH56:BJ56"/>
    <mergeCell ref="BH55:BJ55"/>
    <mergeCell ref="BH54:BJ54"/>
    <mergeCell ref="BF54:BG59"/>
    <mergeCell ref="AS56:AU56"/>
    <mergeCell ref="AS57:AU57"/>
    <mergeCell ref="AS59:AU59"/>
    <mergeCell ref="AX59:AZ59"/>
    <mergeCell ref="AX57:AZ57"/>
    <mergeCell ref="AX55:AZ55"/>
    <mergeCell ref="AX56:AZ56"/>
    <mergeCell ref="AX54:AZ54"/>
    <mergeCell ref="BC54:BE54"/>
    <mergeCell ref="BC55:BE55"/>
    <mergeCell ref="BC59:BE59"/>
    <mergeCell ref="BA54:BB59"/>
    <mergeCell ref="BK59:BM59"/>
    <mergeCell ref="BK14:BM14"/>
    <mergeCell ref="BK15:BM15"/>
    <mergeCell ref="F1:BJ2"/>
    <mergeCell ref="F4:BJ5"/>
    <mergeCell ref="O58:Q58"/>
    <mergeCell ref="T58:V58"/>
    <mergeCell ref="Y58:AA58"/>
    <mergeCell ref="AD58:AF58"/>
    <mergeCell ref="AI58:AK58"/>
    <mergeCell ref="AN58:AP58"/>
    <mergeCell ref="AS58:AU58"/>
    <mergeCell ref="AX58:AZ58"/>
    <mergeCell ref="BC58:BE58"/>
    <mergeCell ref="G9:BJ9"/>
    <mergeCell ref="I12:L12"/>
    <mergeCell ref="G12:H12"/>
    <mergeCell ref="BC56:BE56"/>
    <mergeCell ref="BC57:BE57"/>
    <mergeCell ref="AN54:AP54"/>
    <mergeCell ref="AN55:AP55"/>
    <mergeCell ref="AN56:AP56"/>
    <mergeCell ref="BH14:BH16"/>
    <mergeCell ref="Y59:AA59"/>
    <mergeCell ref="BK58:BM58"/>
    <mergeCell ref="L14:L16"/>
    <mergeCell ref="BA10:BJ10"/>
    <mergeCell ref="AN10:AR10"/>
    <mergeCell ref="AS10:AZ10"/>
    <mergeCell ref="O12:AC12"/>
    <mergeCell ref="AN12:BJ12"/>
    <mergeCell ref="BJ14:BJ16"/>
    <mergeCell ref="T54:V54"/>
    <mergeCell ref="T55:V55"/>
    <mergeCell ref="T56:V56"/>
    <mergeCell ref="T57:V57"/>
    <mergeCell ref="AI54:AK54"/>
    <mergeCell ref="AI55:AK55"/>
    <mergeCell ref="AI56:AK56"/>
    <mergeCell ref="AI57:AK57"/>
    <mergeCell ref="BH58:BJ58"/>
    <mergeCell ref="AD54:AF54"/>
    <mergeCell ref="AD55:AF55"/>
    <mergeCell ref="AD56:AF56"/>
    <mergeCell ref="AD57:AF57"/>
    <mergeCell ref="AD10:AH10"/>
    <mergeCell ref="AL15:AM15"/>
    <mergeCell ref="W15:X15"/>
    <mergeCell ref="BN14:BN16"/>
    <mergeCell ref="B42:B44"/>
    <mergeCell ref="B45:B48"/>
    <mergeCell ref="H10:AC10"/>
    <mergeCell ref="BK54:BM54"/>
    <mergeCell ref="BK55:BM55"/>
    <mergeCell ref="BK56:BM56"/>
    <mergeCell ref="BK57:BM57"/>
    <mergeCell ref="AV14:AW14"/>
    <mergeCell ref="F11:BG11"/>
    <mergeCell ref="AX14:AX16"/>
    <mergeCell ref="BC14:BC16"/>
    <mergeCell ref="M12:N12"/>
    <mergeCell ref="AD12:AH12"/>
    <mergeCell ref="M14:N14"/>
    <mergeCell ref="AN14:AN16"/>
    <mergeCell ref="B13:BG13"/>
    <mergeCell ref="BF14:BG14"/>
    <mergeCell ref="BF15:BG15"/>
    <mergeCell ref="A1:C12"/>
    <mergeCell ref="A14:A16"/>
    <mergeCell ref="E14:E16"/>
    <mergeCell ref="U14:U16"/>
    <mergeCell ref="A54:A59"/>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CDD6A-BE61-4E5A-9C04-E28600E6AAC4}">
  <dimension ref="A1"/>
  <sheetViews>
    <sheetView workbookViewId="0">
      <selection activeCell="C6" sqref="C6"/>
    </sheetView>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2025</Año>
    <Categoría_x0020_Documento xmlns="a7912b74-821a-4119-aad9-e1c9b233eb5e">Acción</Categoría_x0020_Documento>
    <VariationsItemGroupID xmlns="http://schemas.microsoft.com/sharepoint/v3">6da103c0-eb69-46df-9a2a-117171a4a8b0</VariationsItemGroupID>
  </documentManagement>
</p:properties>
</file>

<file path=customXml/itemProps1.xml><?xml version="1.0" encoding="utf-8"?>
<ds:datastoreItem xmlns:ds="http://schemas.openxmlformats.org/officeDocument/2006/customXml" ds:itemID="{144D73F6-C446-4E9E-928A-4E8074EA3EFE}"/>
</file>

<file path=customXml/itemProps2.xml><?xml version="1.0" encoding="utf-8"?>
<ds:datastoreItem xmlns:ds="http://schemas.openxmlformats.org/officeDocument/2006/customXml" ds:itemID="{DEC69DC9-E3A2-4937-92D6-FB7BDC170CE4}"/>
</file>

<file path=customXml/itemProps3.xml><?xml version="1.0" encoding="utf-8"?>
<ds:datastoreItem xmlns:ds="http://schemas.openxmlformats.org/officeDocument/2006/customXml" ds:itemID="{9B53578A-3056-4021-A55A-EE9E2137B1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TRABAJO ANUAL</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08.1 Plan de Trabajo de Seguridad y Salud en el Trabajo 2025</dc:title>
  <dc:subject/>
  <dc:creator>Emiro Diaz</dc:creator>
  <cp:keywords/>
  <dc:description/>
  <cp:lastModifiedBy>Emiro Díaz Leal</cp:lastModifiedBy>
  <cp:revision/>
  <dcterms:created xsi:type="dcterms:W3CDTF">2020-03-18T16:34:50Z</dcterms:created>
  <dcterms:modified xsi:type="dcterms:W3CDTF">2025-01-30T19:54:25Z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