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FCA973A5-3445-4364-8693-FD59951562DA}" xr6:coauthVersionLast="47" xr6:coauthVersionMax="47" xr10:uidLastSave="{00000000-0000-0000-0000-000000000000}"/>
  <bookViews>
    <workbookView xWindow="-120" yWindow="-120" windowWidth="20730" windowHeight="11160" xr2:uid="{B9C3AF43-5C41-4992-984F-7285707BEB4E}"/>
  </bookViews>
  <sheets>
    <sheet name="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48" i="1" l="1"/>
  <c r="L527" i="1"/>
  <c r="L526" i="1"/>
  <c r="L525" i="1"/>
  <c r="L524" i="1"/>
  <c r="L523" i="1"/>
  <c r="L478" i="1"/>
  <c r="L477" i="1"/>
  <c r="L476" i="1"/>
  <c r="L475" i="1"/>
  <c r="L474" i="1"/>
  <c r="L473" i="1"/>
  <c r="L472" i="1"/>
  <c r="L469" i="1"/>
  <c r="L467" i="1"/>
  <c r="L466" i="1"/>
  <c r="L465" i="1"/>
  <c r="G464" i="1"/>
  <c r="L463" i="1"/>
  <c r="L461" i="1"/>
  <c r="L460" i="1"/>
  <c r="L459" i="1"/>
  <c r="L458" i="1"/>
  <c r="L457" i="1"/>
  <c r="L456" i="1"/>
  <c r="L455" i="1"/>
  <c r="L454" i="1"/>
  <c r="L453" i="1"/>
  <c r="L452" i="1"/>
  <c r="L451" i="1"/>
  <c r="L450" i="1"/>
  <c r="L449" i="1"/>
  <c r="L448" i="1"/>
  <c r="L447" i="1"/>
  <c r="L440" i="1"/>
  <c r="G438" i="1"/>
  <c r="L437" i="1"/>
  <c r="L434" i="1"/>
  <c r="L433" i="1"/>
  <c r="L431" i="1"/>
  <c r="L430" i="1"/>
  <c r="L429" i="1"/>
  <c r="L428" i="1"/>
  <c r="L422" i="1"/>
  <c r="L420" i="1"/>
  <c r="L419" i="1"/>
  <c r="L418" i="1"/>
  <c r="L417" i="1"/>
  <c r="L416" i="1"/>
  <c r="L415" i="1"/>
  <c r="L414" i="1"/>
  <c r="L413" i="1"/>
  <c r="K413" i="1"/>
  <c r="K309" i="1"/>
  <c r="K335" i="1" s="1"/>
  <c r="L220" i="1"/>
  <c r="K220" i="1"/>
  <c r="L29" i="1"/>
  <c r="K29" i="1"/>
  <c r="L309" i="1" l="1"/>
  <c r="L3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Lucía Rincón Guerrero</author>
  </authors>
  <commentList>
    <comment ref="C2" authorId="0" shapeId="0" xr:uid="{0EC1619B-CCBD-457F-8E67-240B3D122667}">
      <text>
        <r>
          <rPr>
            <b/>
            <sz val="9"/>
            <color indexed="81"/>
            <rFont val="Tahoma"/>
            <family val="2"/>
          </rPr>
          <t>Sandra Lucía Rincón Guerrero:</t>
        </r>
        <r>
          <rPr>
            <sz val="9"/>
            <color indexed="81"/>
            <rFont val="Tahoma"/>
            <family val="2"/>
          </rPr>
          <t xml:space="preserve">
en los codigos separarlos con punto y coma
</t>
        </r>
      </text>
    </comment>
    <comment ref="G2" authorId="0" shapeId="0" xr:uid="{454F354A-3BC4-4D9E-906F-21D0CF9A5720}">
      <text>
        <r>
          <rPr>
            <b/>
            <sz val="9"/>
            <color indexed="81"/>
            <rFont val="Tahoma"/>
            <family val="2"/>
          </rPr>
          <t>Sandra Lucía Rincón Guerrero:</t>
        </r>
        <r>
          <rPr>
            <sz val="9"/>
            <color indexed="81"/>
            <rFont val="Tahoma"/>
            <family val="2"/>
          </rPr>
          <t xml:space="preserve">
colocar en numero de dias
</t>
        </r>
      </text>
    </comment>
    <comment ref="H2" authorId="0" shapeId="0" xr:uid="{B58B5385-8DB8-4431-AF2D-F092AC3D7EDC}">
      <text>
        <r>
          <rPr>
            <b/>
            <sz val="9"/>
            <color indexed="81"/>
            <rFont val="Tahoma"/>
            <family val="2"/>
          </rPr>
          <t>Sandra Lucía Rincón Guerrero:</t>
        </r>
        <r>
          <rPr>
            <sz val="9"/>
            <color indexed="81"/>
            <rFont val="Tahoma"/>
            <family val="2"/>
          </rPr>
          <t xml:space="preserve">
colocar los codigos de la tabla de datos</t>
        </r>
      </text>
    </comment>
    <comment ref="I2" authorId="0" shapeId="0" xr:uid="{9F23E23A-99DD-494B-84CF-6EE5655BB774}">
      <text>
        <r>
          <rPr>
            <b/>
            <sz val="9"/>
            <color indexed="81"/>
            <rFont val="Tahoma"/>
            <family val="2"/>
          </rPr>
          <t>Sandra Lucía Rincón Guerrero:</t>
        </r>
        <r>
          <rPr>
            <sz val="9"/>
            <color indexed="81"/>
            <rFont val="Tahoma"/>
            <family val="2"/>
          </rPr>
          <t xml:space="preserve">
colocar los codigos de la tabla de datos</t>
        </r>
      </text>
    </comment>
    <comment ref="J2" authorId="0" shapeId="0" xr:uid="{9AB3662E-53EA-4F6F-9549-4C371DB15E54}">
      <text>
        <r>
          <rPr>
            <b/>
            <sz val="9"/>
            <color indexed="81"/>
            <rFont val="Tahoma"/>
            <family val="2"/>
          </rPr>
          <t>Sandra Lucía Rincón Guerrero:</t>
        </r>
        <r>
          <rPr>
            <sz val="9"/>
            <color indexed="81"/>
            <rFont val="Tahoma"/>
            <family val="2"/>
          </rPr>
          <t xml:space="preserve">
colocar los codigos de la tabla de datos
</t>
        </r>
      </text>
    </comment>
    <comment ref="M2" authorId="0" shapeId="0" xr:uid="{2ED82382-CD3A-4DA6-89BC-7B9286E9B65F}">
      <text>
        <r>
          <rPr>
            <b/>
            <sz val="9"/>
            <color indexed="81"/>
            <rFont val="Tahoma"/>
            <family val="2"/>
          </rPr>
          <t>Sandra Lucía Rincón Guerrero:</t>
        </r>
        <r>
          <rPr>
            <sz val="9"/>
            <color indexed="81"/>
            <rFont val="Tahoma"/>
            <family val="2"/>
          </rPr>
          <t xml:space="preserve">
colocar los codigos de la tabla de datos</t>
        </r>
      </text>
    </comment>
    <comment ref="N2" authorId="0" shapeId="0" xr:uid="{95F5A3F5-D639-4965-9058-F4B7C5D28C99}">
      <text>
        <r>
          <rPr>
            <b/>
            <sz val="9"/>
            <color indexed="81"/>
            <rFont val="Tahoma"/>
            <family val="2"/>
          </rPr>
          <t>Sandra Lucía Rincón Guerrero:</t>
        </r>
        <r>
          <rPr>
            <sz val="9"/>
            <color indexed="81"/>
            <rFont val="Tahoma"/>
            <family val="2"/>
          </rPr>
          <t xml:space="preserve">
colocar los codigos de la tabla de datos
</t>
        </r>
      </text>
    </comment>
    <comment ref="P2" authorId="0" shapeId="0" xr:uid="{CB4B01D5-81E7-44F5-980F-4D0B82BCDB38}">
      <text>
        <r>
          <rPr>
            <b/>
            <sz val="9"/>
            <color indexed="81"/>
            <rFont val="Tahoma"/>
            <family val="2"/>
          </rPr>
          <t>Sandra Lucía Rincón Guerrero:</t>
        </r>
        <r>
          <rPr>
            <sz val="9"/>
            <color indexed="81"/>
            <rFont val="Tahoma"/>
            <family val="2"/>
          </rPr>
          <t xml:space="preserve">
colocar los codigos de la tabla de datos
</t>
        </r>
      </text>
    </comment>
  </commentList>
</comments>
</file>

<file path=xl/sharedStrings.xml><?xml version="1.0" encoding="utf-8"?>
<sst xmlns="http://schemas.openxmlformats.org/spreadsheetml/2006/main" count="4406" uniqueCount="1206">
  <si>
    <t>Consecutivo Interno</t>
  </si>
  <si>
    <t>Códigos UNSPSC</t>
  </si>
  <si>
    <t>Descripción
 (Objeto Contrato)</t>
  </si>
  <si>
    <t>Fecha estimada de inicio de proceso de selección</t>
  </si>
  <si>
    <t>Fecha estimada de presentación de ofertas (mes)</t>
  </si>
  <si>
    <t>Duración estimada del contrato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</si>
  <si>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</si>
  <si>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</si>
  <si>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</si>
  <si>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</si>
  <si>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</si>
  <si>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</si>
  <si>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</si>
  <si>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</si>
  <si>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</si>
  <si>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Datos de contacto del responsable</t>
  </si>
  <si>
    <t>Correo electrónico del responsable Proceso</t>
  </si>
  <si>
    <t>FUN_01</t>
  </si>
  <si>
    <t>NO APLICA</t>
  </si>
  <si>
    <t>Servicios de acueducto alcantarillado de la UPRA, vigencia 2024</t>
  </si>
  <si>
    <t xml:space="preserve">SECRETARIA GENERAL </t>
  </si>
  <si>
    <t>CO-DC-11001</t>
  </si>
  <si>
    <t>Juan Carlos Lopez</t>
  </si>
  <si>
    <t>juan.lopez@upra.gov.co</t>
  </si>
  <si>
    <t>FUN_02</t>
  </si>
  <si>
    <t>Servicios de energía  y Servicio de Recolección de Desechos UPRA vigencia 2024</t>
  </si>
  <si>
    <t>FUN_03</t>
  </si>
  <si>
    <t>Servicios de Telefonía de la UPRA, vigencia 2024</t>
  </si>
  <si>
    <t>FUN_04</t>
  </si>
  <si>
    <t>43231500;81111900</t>
  </si>
  <si>
    <t>Contratar los servicios de conectividad salida a internet.</t>
  </si>
  <si>
    <t>CCE-99</t>
  </si>
  <si>
    <t>FUN_05</t>
  </si>
  <si>
    <t>80131502</t>
  </si>
  <si>
    <t>Arrendamiento del bien inmueble para el funcionamiento de la sede administrativa de la UPRA.</t>
  </si>
  <si>
    <t>CCE-16</t>
  </si>
  <si>
    <t>FUN_06</t>
  </si>
  <si>
    <t>53101602;53101902;53102501;53102502;53111601</t>
  </si>
  <si>
    <t xml:space="preserve">Suministrar la dotación de labor para los funcionarios de la
UPRA que adquieren a esta prestación en la vigencia 2024. </t>
  </si>
  <si>
    <t>FUN_07</t>
  </si>
  <si>
    <t>15101506</t>
  </si>
  <si>
    <t>Contratar el suministro de combustible para el funcionamiento del parque automotor de propiedad de la Unidad de Planificación Rural Agropecuaria - UPRA</t>
  </si>
  <si>
    <t>FUN_08</t>
  </si>
  <si>
    <t>90121502</t>
  </si>
  <si>
    <t>Contratar el suministro de tiquetes aéreos para los desplazamientos de los colaboradores de la UPRA</t>
  </si>
  <si>
    <t>CCE-06</t>
  </si>
  <si>
    <t>FUN_09</t>
  </si>
  <si>
    <t>Viáticos funcionarios gastos de viaje y manutención para funcionarios y transporte de pasajeros a nivel nacional (transporte terrestre)</t>
  </si>
  <si>
    <t>FUN_10</t>
  </si>
  <si>
    <t>78102203;78102200</t>
  </si>
  <si>
    <t>Prestar los servicios de recolección, admisión, curso y entrega de correo y demás servicios postales que requiera la Unidad a nivel Urbano Nacional e Internacional.</t>
  </si>
  <si>
    <t>FUN_11</t>
  </si>
  <si>
    <t>84131501</t>
  </si>
  <si>
    <t>Contratar los seguros que amparen los intereses patrimoniales actuales y futuros, así como los bienes de propiedad de la UPRA.</t>
  </si>
  <si>
    <t>FUN_12</t>
  </si>
  <si>
    <t>Adquisicion de seguros todo riesgo para los vehículos propiedad de la UPRA.</t>
  </si>
  <si>
    <t>FUN_13</t>
  </si>
  <si>
    <t>Adquisición de seguros obligatorios SOAT.</t>
  </si>
  <si>
    <t>FUN_14</t>
  </si>
  <si>
    <t>Servicios Financieros UPRA</t>
  </si>
  <si>
    <t>FUN_15</t>
  </si>
  <si>
    <t xml:space="preserve">Pago Servicios de seguros sociales de salud UPRA- Tutela </t>
  </si>
  <si>
    <t>FUN_16</t>
  </si>
  <si>
    <t>46191618</t>
  </si>
  <si>
    <t>Contratar el mantenimiento y recarga de extintores de la UPRA</t>
  </si>
  <si>
    <t>FUN_17</t>
  </si>
  <si>
    <t>78181501;78101502;78181503</t>
  </si>
  <si>
    <t>Prestar el servicio de mantenimiento preventivo, correctivo y suministro de elementos automotores para los vehículos de la UPRA</t>
  </si>
  <si>
    <t>CCE-10</t>
  </si>
  <si>
    <t>FUN_18</t>
  </si>
  <si>
    <t>55101504</t>
  </si>
  <si>
    <t>Prestar los servicios de publicación de los actos administrativos de la UPRA.</t>
  </si>
  <si>
    <t>FUN_19</t>
  </si>
  <si>
    <t>86101705</t>
  </si>
  <si>
    <t>Prestar servicios de capacitación formal y no formal para los funcionarios de la UPRA</t>
  </si>
  <si>
    <t>FUN_20</t>
  </si>
  <si>
    <t>FUN_20 Prestar servicios para apoyar a la UPRA en la realización de actividades culturales, recreativas, de capacitación y bienestar,  prevención y promoción de la seguridad y salud en el trabajo para los funcionarios de la Entidad</t>
  </si>
  <si>
    <t>FUN_21</t>
  </si>
  <si>
    <t>Viáticos funcionarios gastos de viaje y manutención para funcioanrios y transporte de pasajeros a nivel nacional (viaticos funcionarios)</t>
  </si>
  <si>
    <t>FUN_22</t>
  </si>
  <si>
    <t>95121503;76111501;72102103</t>
  </si>
  <si>
    <t xml:space="preserve">Prestar servicios integral de aseo, cafetería y fumigación, con suministro de insumos para la UPRA. </t>
  </si>
  <si>
    <t>FUN_23</t>
  </si>
  <si>
    <t>93141506;801416,80111500</t>
  </si>
  <si>
    <t>FUN_23 Prestación de servicio de soporte de mantenimiento para la funcionalidad del aplicativo requerido para el procesamiento de la nómina y requerimientos de talento humano de los funcionarios de la UPRA</t>
  </si>
  <si>
    <t>FUN_25</t>
  </si>
  <si>
    <t>SEGURIDAD Y SALUD EN EL TRABAJO</t>
  </si>
  <si>
    <t>FUN_26</t>
  </si>
  <si>
    <t>Impuesto de Vehículos, derechos de semaforización 2023</t>
  </si>
  <si>
    <t>FUN_27</t>
  </si>
  <si>
    <t>43231508</t>
  </si>
  <si>
    <t>Adquisición de una solución tecnológica para el manejo inventarios, reconteo de activos fijos con etiquetas y actualización de datos en la UPRA.</t>
  </si>
  <si>
    <t>DOTA_1</t>
  </si>
  <si>
    <t>70131700</t>
  </si>
  <si>
    <t>Prestar servicios profesionales a la UPRA para apoyar en los aspectos relacionados con el componente técnico en ingeniería de proyectos hidráulicos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 DOTA_1</t>
  </si>
  <si>
    <t>Alexander Rodríguez Romero</t>
  </si>
  <si>
    <t>alexander.rodriguez@upra.gov.co</t>
  </si>
  <si>
    <t>DOTA_2</t>
  </si>
  <si>
    <t>Prestar servicios profesionales a la UPRA para apoyar en los aspectos relacionados con los componentes financiero, económico, mercado y planes de negocio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 DOTA_2</t>
  </si>
  <si>
    <t>DOTA_3</t>
  </si>
  <si>
    <t>Prestar servicios profesionales a la UPRA para apoyar en los aspectos relacionados con el componente de la estructuración del modelo para financiamiento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 DOTA_3</t>
  </si>
  <si>
    <t>DOTA_4</t>
  </si>
  <si>
    <t>Prestar servicios profesionales a la UPRA para apoyar en los aspectos relacionados con el componente técnico en plan de ingeniería, costos y presupuestos en proyectos de infraestructura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 DOTA_4</t>
  </si>
  <si>
    <t>DOTA_5</t>
  </si>
  <si>
    <t>Prestar servicios profesionales a la UPRA para apoyar en los aspectos relacionados con el componente técnico en planificación agropecuaria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 DOTA_5</t>
  </si>
  <si>
    <t>DOTA_6</t>
  </si>
  <si>
    <t>Prestar servicios profesionales a la UPRA para apoyar en los aspectos relacionados con el componente técnico en administración, operación y conservación de proyectos y distritos de ADT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 DOTA_6</t>
  </si>
  <si>
    <t>DOTA_7</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</si>
  <si>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agrícola sostenible. DOTA_7</t>
  </si>
  <si>
    <t>DOTA_8</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</si>
  <si>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social. DOTA_8</t>
  </si>
  <si>
    <t>DOTA_9</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</si>
  <si>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pecuaria sostenible. DOTA_9</t>
  </si>
  <si>
    <t>DOTA_10</t>
  </si>
  <si>
    <t>Prestar servicios profesionales a la UPRA en el desarrollo de actividades enfocadas en los componentes de mercado y financiero del Sistema de Información para la Gestión de Riesgos Agropecuarios (SIGRA) mediante la estructuración, análisis, revisión e implementación de modelos y herramientas estadísticas, matemáticas y financieras. DOTA_10</t>
  </si>
  <si>
    <t>DOTA_11</t>
  </si>
  <si>
    <r>
      <rPr>
        <sz val="9"/>
        <color rgb="FF000000"/>
        <rFont val="Arial"/>
        <family val="2"/>
      </rPr>
      <t>Prestar servicios profesionales a la UPRA en el desarrollo metodológico, de gestión de información y análisis requeridos para el componente de riesgos financieros y de mercado en el Sistema de Información para la Gestión de Riesgos Agropecuarios (SIGRA). DOTA_11</t>
    </r>
  </si>
  <si>
    <t>DOTA_12</t>
  </si>
  <si>
    <t>Prestar servicios profesionales para apoyar a la UPRA en la construcción e implementación de modelos, índices e indicadores de mercado y financieros para el  Sistema de Información para la Gestión de Riesgos Agropecuarios (SIGRA). DOTA_12</t>
  </si>
  <si>
    <t>DOTA_13</t>
  </si>
  <si>
    <t>Prestar servicios profesionales para apoyar a la UPRA en el desarrollo de la modelación, simulación y conceptualización temática y documental para vulnerabilidad aplicada a la prospectiva productiva y a la gestión de riesgos agropecuarios. DOTA_13</t>
  </si>
  <si>
    <t>DOTA_14</t>
  </si>
  <si>
    <t>Prestar servicios profesionales a la UPRA para apoyar en la modelación, verificación, estructuración, integración de datos, identificación de presencia de errores en datos requeridos para la prospectiva productiva y la gestión de riesgos agropecuarios. DOTA_14</t>
  </si>
  <si>
    <t>DOTA_15</t>
  </si>
  <si>
    <t>Prestar servicios profesionales a la UPRA, para apoyar el diagnóstico y la implementación y validación de modelos requeridos para cultivos priorizados a nivel nacional, aplicados a la prospectiva productiva y a la gestión de riesgos agropecuarios. DOTA_15</t>
  </si>
  <si>
    <t>DOTA_16</t>
  </si>
  <si>
    <t>Prestar servicios profesionales a la UPRA para apoyar la gestión  institucional requerida para la formulación de planes de ordenamiento productivo para cadenas agropecuarias priorizadas. DOTA_16</t>
  </si>
  <si>
    <t>DOTA_17</t>
  </si>
  <si>
    <t>Prestar servicios profesionales a la UPRA para apoyar la elaboración del análisis situacional, análisis prospectivo y lineamientos de política para cadenas agropecuarias priorizadas por el MADR, desde el componente productivo. DOTA_17</t>
  </si>
  <si>
    <t>DOTA_18</t>
  </si>
  <si>
    <t>Prestar servicios profesionales a la UPRA para apoyar la formulación de planes de ordenamiento productivo de cadenas priorizadas desde el componente económico, mercados, comercialización y análisis competitivo. DOTA_18</t>
  </si>
  <si>
    <t>DOTA_19</t>
  </si>
  <si>
    <t>Prestar servicios profesionales a la UPRA para apoyar la elaboración del análisis situacional, análisis prospectivo y lineamientos de política para cadenas agropecuarias priorizadas, desde la identificación del desempeño productivo y de mercados. DOTA_19</t>
  </si>
  <si>
    <t>DOTA_20</t>
  </si>
  <si>
    <t>Prestar servicios profesionales a la UPRA para apoyar la formulación de planes de ordenamiento productivo de cadenas priorizadas desde el componente agrologístico y ciencia, tecnología e innovación. DOTA_20</t>
  </si>
  <si>
    <t>DOTA_21</t>
  </si>
  <si>
    <t>Prestar servicios profesionales a la UPRA para apoyar la formulación del plan de ordenamiento productivo para las cadenas de cacao y aguacate, desde el componente sectorial e institucional. DOTA_21</t>
  </si>
  <si>
    <t>DOTA_22</t>
  </si>
  <si>
    <t>Prestar servicios profesionales a la UPRA para apoyar la formulación del análisis prospectivo de cadenas agropecuarias priorizadas desde el ámbito de la modelación matemática y de la estadística prospectiva. DOTA_22</t>
  </si>
  <si>
    <t>DOTA_23</t>
  </si>
  <si>
    <t>Prestar servicios profesionales a la UPRA para apoyar la elaboración de los lineamientos de distribución y tenencia de la tierra en los planes de ordenamiento productivos priorizados por la UPRA. DOTA_23</t>
  </si>
  <si>
    <t>Dora Inés Rey Martinez</t>
  </si>
  <si>
    <t>doraines.rey@upra.gov.co</t>
  </si>
  <si>
    <t>DOTA_24</t>
  </si>
  <si>
    <t>Prestar servicios profesionales a la UPRA para apoyar la elaboración de los lineamientos de mercado de tierras en los planes de ordenamiento productivo priorizados por la UPRA. DOTA_24</t>
  </si>
  <si>
    <t>DOTA_25</t>
  </si>
  <si>
    <t>Prestar servicios profesionales a la UPRA para  apoyar la elaboración de los lineamientos sociales en los planes de ordenamiento productivo priorizados por la UPRA. DOTA_25</t>
  </si>
  <si>
    <t>DOTA_26</t>
  </si>
  <si>
    <t>Prestar servicios profesionales a la UPRA para apoyar la elaboración de los lineamientos de regularización de la propiedad  y acceso a tierras en los planes de ordenamiento productivo priorizados por la UPRA.  DOTA_26</t>
  </si>
  <si>
    <t>DOTA_27</t>
  </si>
  <si>
    <t>Prestar servicios profesionales a la UPRA para  apoyar la elaboración de los lineamientos de agricultura campesina, familiar y comunitaria en los planes de ordenamiento productivo priorizados por la UPRA. DOTA_27</t>
  </si>
  <si>
    <t>DOTA_28</t>
  </si>
  <si>
    <t>Prestar servicios profesionales a la UPRA para apoyar la elaboración de los lineamientos de ordenamiento social de propiedad y mercado de tierras desde el enfoque de procesamiento y análisis de datos, información y modelamientos estadísticos en los planes de ordenamiento productivo priorizados por la UPRA. DOTA_28</t>
  </si>
  <si>
    <t>DOTA_29</t>
  </si>
  <si>
    <t>Prestar servicios profesionales para apoyar a la UPRA en la conceptualización técnica, revisión, consolidación temática y documental, estructuración, modelación y simulación agropecuaria aplicada a la prospectiva productiva y a la gestión de riesgos agropecuarios. DOTA_29</t>
  </si>
  <si>
    <t>DOTA_30</t>
  </si>
  <si>
    <t>Prestar servicios profesionales a la UPRA para acompañar el proceso de construcción, esquematización, verificación, modelación, y control de calidad de datos de clima y tiempo aplicados a la a la gestión de riesgos agropecuarios y a la prospectiva productiva. DOTA_30</t>
  </si>
  <si>
    <t>DOTA_31</t>
  </si>
  <si>
    <t>Prestar servicios profesionales para apoyar a la UPRA en la modelación de cultivos y su vulnerabilidad,  calibración de información agroclimática y verificación técnica, para la prospectiva productiva y la gestión de riesgos agropecuarios. DOTA_31</t>
  </si>
  <si>
    <t>DOTA_32</t>
  </si>
  <si>
    <t>Prestar servicios profesionales a la UPRA para la formulación de los planes de ordenamiento productivos para cadenas agropecuarias priorizadas en las fases de análisis situacional, análisis prospectivo y lineamientos de política. DOTA_32</t>
  </si>
  <si>
    <t>DOTA_33</t>
  </si>
  <si>
    <t>Prestar servicios profesionales a la UPRA para la formulción de los planes de ordenamiento productivos para cadenas agropecuarias priorizadas en las fases de plan de acción y consolidación del POP. DOTA_33</t>
  </si>
  <si>
    <t>DOTA_34</t>
  </si>
  <si>
    <t>Prestar servicios profesionales a la UPRA para apoyar la formulación de lineamientos de política en el marco de la elaboración de planes de ordenamiento productivo para cadenas agropecuarias priorizadas. DOTA_34</t>
  </si>
  <si>
    <t>DOTA_35</t>
  </si>
  <si>
    <t>Prestar servicios profesionales a la UPRA para apoyar la formulación de lineamientos de política en el marco de la elaboración de planes de ordenamiento productivo para cadenas agropecuarias priorizadas. DOTA_35</t>
  </si>
  <si>
    <t>DOTA_36</t>
  </si>
  <si>
    <t>Prestar servicios profesionales a la UPRA para apoyar la estructuración del componente ambiental en la formulación de las fases de análisis situacional, análisis prospectivo y lineamientos de política para los planes de ordenamiento productivo de las cadenas agropecuarias priorizadas. DOTA_36</t>
  </si>
  <si>
    <t>DOTA_37</t>
  </si>
  <si>
    <t>Prestar servicios profesionales a la UPRA para apoyar la formulación del plan de ordenamiento productivo para la cadena de acuicultura, desde el componente sectorial. DOTA_37</t>
  </si>
  <si>
    <t>DOTA_38</t>
  </si>
  <si>
    <t>Prestar servicios profesionales a la UPRA para apoyar  la formulación del plan de ordenamiento productivo para la cadena de acuicultura, desde el componente sectorial. DOTA_38</t>
  </si>
  <si>
    <t>DOTA_39</t>
  </si>
  <si>
    <t>Prestar servicios profesionales a la UPRA para apoyar la formulación del plan de ordenamiento productivo para la cadena de ovinocaprina, desde el componente sectorial. DOTA_39</t>
  </si>
  <si>
    <t>DOTA_40</t>
  </si>
  <si>
    <t>Prestar servicios profesionales a la UPRA para apoyar la formulación del plan de acción y la consolidación del plan de ordenamiento productivo para cadenas agropecuarias priorizadas, desde el componente programático. DOTA_40</t>
  </si>
  <si>
    <t>DOTA_41</t>
  </si>
  <si>
    <t>Prestar servicios profesionales a la UPRA para apoyar la formulación del plan de acción y la consolidación del plan de ordenamiento productivo para cadenas agropecuarias priorizadas, desde el componente financiero. DOTA_41</t>
  </si>
  <si>
    <t>DOTA_42</t>
  </si>
  <si>
    <t>Prestar servicios profesionales a la UPRA para apoyar la formulación del plan de acción y la consolidación del plan de ordenamiento productivo para cadenas agropecuarias priorizadas, desde el componente institucional y de implementación. DOTA_42</t>
  </si>
  <si>
    <t>DOTA_43</t>
  </si>
  <si>
    <t>Prestar servicios profesionales a la UPRA para apoyar en la aplicación de la metodología de los mapas de zonificación de aptitud para las cadenas priorizadas por la UPRA para el año 2024, en sus tres componentes.  DOTA_43</t>
  </si>
  <si>
    <t>DOTA_44</t>
  </si>
  <si>
    <t>Prestar servicios profesionales a la UPRA para la consolidación técnica y temática de los mapas de zonificación de aptitud para las cadenas priorizadas por la UPRA para el año 2024.  DOTA_44</t>
  </si>
  <si>
    <t>DOTA_45</t>
  </si>
  <si>
    <t>Prestar servicios profesionales a la UPRA para el desarrollo desde el componente físico la elaboración de los mapas de zonificación de aptitud para las cadenas priorizadas por la UPRA para el año 2024. DOTA_45</t>
  </si>
  <si>
    <t>DOTA_46</t>
  </si>
  <si>
    <t>Prestar servicios profesionales a la UPRA para apoyar desde el subcomponente edáfologico, la elaboración de los mapas de zonificación de aptitud para las cadenas 
priorizadas por la UPRA para el año 2024. DOTA_46</t>
  </si>
  <si>
    <t>DOTA_47</t>
  </si>
  <si>
    <t>Prestar servicios profesionales a la UPRA para apoyar desde el subcomponente agroclimático para la elaboración de los mapas de zonificación de aptitud para las cadenas priorizadas por la UPRA para el año 2024. DOTA_47</t>
  </si>
  <si>
    <t>DOTA_48</t>
  </si>
  <si>
    <t>Prestar servicios profesionales a la UPRA para el desarrollo desde el componente socioecosistémico, para la elaboración de los mapas de zonificación de aptitud para las cadenas priorizadas por la UPRA para el año 2024. DOTA_48</t>
  </si>
  <si>
    <t>DOTA_49</t>
  </si>
  <si>
    <t>Prestar servicios profesionales a la UPRA para apoyar desde el subcomponente ecosistémico, para la elaboración de los mapas de zonificación de aptitud para las cadenas priorizadas por la UPRA para el año 2024. DOTA_49</t>
  </si>
  <si>
    <t>DOTA_50</t>
  </si>
  <si>
    <t>Prestar servicios profesionales a la UPRA como apoyo desde el subcomponente nutricional,  para la elaboración de los mapas de zonificación de aptitud para las cadenas priorizadas por la UPRA para el año 2024. DOTA_50</t>
  </si>
  <si>
    <t>DOTA_51</t>
  </si>
  <si>
    <t>Prestar servicios profesionales a la UPRA para apoyar la recopilación, revisión y ajuste de los documentos y fichas metodológicas de los TUT zonificados por la UPRA a 
del orden nacional para el año 2024. DOTA_51</t>
  </si>
  <si>
    <t>DOTA_52</t>
  </si>
  <si>
    <t>Prestar servicios profesionales a la UPRA para apoyar la recopilación, revisión y ajuste de los documentos y fichas metodológicas de los TUT zonificados por la UPRA a 
del orden nacional para el año 2024. DOTA_52</t>
  </si>
  <si>
    <t>DOTA_53</t>
  </si>
  <si>
    <t>Prestar servicios profesionales a la UPRA como apoyo en la aplicación de la metodología de zonificación de aptitud de la cadena agropecuaria que defina la 
UPRA para el año 2024 a escala general del orden nacional. DOTA_53</t>
  </si>
  <si>
    <t>DOTA_54</t>
  </si>
  <si>
    <t>Prestar servicios profesionales a la UPRA para desarrollar la actualización de ganadería de carne según la metodología de los mapas zonificación de aptitud para la cadena.  DOTA_54</t>
  </si>
  <si>
    <t>DOTA_55</t>
  </si>
  <si>
    <t>Prestar servicios profesionales a la UPRA para desarrollar la actualización de ganadería de leche según la metodología de los mapas zonificación de aptitud para la cadena.  DOTA_55</t>
  </si>
  <si>
    <t>DOTA_56</t>
  </si>
  <si>
    <t>Prestar servicios profesionales a la UPRA como apoyo en la aplicación de la metodología de zonificación de aptitud de la cadena agropecuaria que defina la 
UPRA para el año 2024 a escala general del orden nacional. DOTA_56</t>
  </si>
  <si>
    <t>DOTA_57</t>
  </si>
  <si>
    <t>Prestar servicios profesionales a la UPRA como apoyo en la aplicación de la metodología de zonificación de aptitud de la cadena agropecuaria que defina la UPRA para el año 2024 a escala general del orden nacional. DOTA_57</t>
  </si>
  <si>
    <t>DOTA_58</t>
  </si>
  <si>
    <t>Prestar servicios profesionales para apoyar a la UPRA en la orientación del componente socioeconómico de las evaluaciones de tierras nacionales para determinar las zonas aptas de los tipos de utilización de la tierra (TUT) priorizados por la UPRA. DOTA_58</t>
  </si>
  <si>
    <t>DOTA_59</t>
  </si>
  <si>
    <t>Prestar servicios profesionales a la UPRA para apoyar desde el punto de vista  institucional del componente socioeconómico la determinación de las zonas aptas de los tipos de utilización de la tierra (TUT) priorizados por la UPRA. DOTA_59</t>
  </si>
  <si>
    <t>DOTA_60</t>
  </si>
  <si>
    <t>Prestar servicios profesionales a la UPRA para apoyar desde el punto de vista económico dentro del componente socioeconómico la determinación de las zonas aptas de los tipos de utilización de la tierra -TUT- priorizados por la UPRA. DOTA_60</t>
  </si>
  <si>
    <t>DOTA_61</t>
  </si>
  <si>
    <t>Prestar servicios profesionales a la UPRA para apoyar desde el punto de vista de ordenamiento social de la propiedad dentro del componente socioeconómico la determinación de las zonas aptas de los tipos de utilización de la tierra -TUT- priorizados por la UPRA. DOTA_61</t>
  </si>
  <si>
    <t>DOTA_62</t>
  </si>
  <si>
    <t>Prestar servicios profesionales a la UPRA para desarrollar los procesos de de evaluación de tierras para la vigencia 2024 en los territorios asignados. DOTA_62</t>
  </si>
  <si>
    <t>DOTA_63</t>
  </si>
  <si>
    <t>Prestar servicios profesionales a la UPRA para desarrollar los criterios de dinámica del mercado de tierras, infraestructura productiva e infraestructura de bienes y servicios, dentro del componente socioeconómico en el proceso de evaluación de tierras para la vigencia 2024 en los territorios asignados. DOTA_63</t>
  </si>
  <si>
    <t>DOTA_64</t>
  </si>
  <si>
    <r>
      <rPr>
        <sz val="9"/>
        <color rgb="FF000000"/>
        <rFont val="Arial"/>
        <family val="2"/>
      </rPr>
      <t>Prestar servicios profesionales a la UPRA</t>
    </r>
    <r>
      <rPr>
        <sz val="9"/>
        <color rgb="FFFF0000"/>
        <rFont val="Arial"/>
        <family val="2"/>
      </rPr>
      <t xml:space="preserve"> </t>
    </r>
    <r>
      <rPr>
        <sz val="9"/>
        <color rgb="FF000000"/>
        <rFont val="Arial"/>
        <family val="2"/>
      </rPr>
      <t xml:space="preserve"> para desarrollar los criterios  indicadores económicos, institucionalidad y asociatividad y de seguridad ciudadana, dentro del componente socioeconómico en el proceso de evaluación de tierras en los territorios asignados. DOTA_64</t>
    </r>
  </si>
  <si>
    <t>DOTA_65</t>
  </si>
  <si>
    <t xml:space="preserve"> Prestar servicios profesionales a la UPRA para desarrollar los criterios de condiciones de vida y disponibilidad de mano de obra, dentro del componente socioeconómico en el proceso de evaluación de tierras en los territorios asignados. DOTA_65</t>
  </si>
  <si>
    <t>DOTA_66</t>
  </si>
  <si>
    <t>Prestar servicios profesionales a la UPRA en el proceso de evaluación de tierras en los territorios asignados y en la formulación del Plan de Ordenamiento Productivo Agropecuario para el resguardo Hojal La Turbia del Pueblo Awá. DOTA_66</t>
  </si>
  <si>
    <t>DOTA_67</t>
  </si>
  <si>
    <t>Prestar servicios profesionales a la UPRA para desarrollar el componente socioecosistémico, condicionantes y exclusiones en el proceso de evaluación de tierras en territorios asignados. DOTA_67</t>
  </si>
  <si>
    <t>DOTA_68</t>
  </si>
  <si>
    <t>Prestar servicios profesionales a la UPRA para desarrollar los criterios edáficos y climáticos del componente físico en el proceso de evaluación de tierras en territorios asignados. DOTA_68</t>
  </si>
  <si>
    <t>DOTA_69</t>
  </si>
  <si>
    <t>Prestar servicios profesionales a la UPRA para desarrollar los criterios fisiológicos y climáticos del componente físico en el proceso de evaluación de tierras en territorios asignados. DOTA_69</t>
  </si>
  <si>
    <t>DOTA_70</t>
  </si>
  <si>
    <t>Prestar servicios profesionales a la UPRA para compilar la documentación del proceso de evaluación de tierras en territorios asignados. DOTA_70</t>
  </si>
  <si>
    <t>DOTA_71</t>
  </si>
  <si>
    <t>Prestar servicios profesionales a la UPRA para apoyar el componente socioecosistémico y las determinantes ambientales en el proceso de evaluación de tierras en territorios asignados. DOTA_71</t>
  </si>
  <si>
    <t>DOTA_72</t>
  </si>
  <si>
    <t>Prestar servicios profesionales a la UPRA como apoyo a la documentación del proceso de evaluación de tierras en territorios asignados. DOTA_72</t>
  </si>
  <si>
    <t>DOTA_73</t>
  </si>
  <si>
    <t>Prestar servicios profesionales a la UPRA para apoyar y desarrollar aspectos agroclimáticos del componente físico en el proceso de evaluación de tierras en territorios asignados. DOTA_73</t>
  </si>
  <si>
    <t>DOTA_74</t>
  </si>
  <si>
    <t>Prestar servicios profesionales a la UPRA para apoyar desde el componente técnico productivo la formulación e implementación de lineamientos, criterios e instrumentos de ordenamiento social de la propiedad rural del orden nacional, en el marco del ordenamiento territorial alrededor del agua. DOTA_74</t>
  </si>
  <si>
    <t>DOTA_75</t>
  </si>
  <si>
    <t>Prestar servicios profesionales a la UPRA para apoyar desde el componente intersectorial en la formulación e implementación de lineamientos, criterios e instrumentos de ordenamiento social de la propiedad rural, en el marco del ordenamiento territorial alrededor del agua. DOTA_75</t>
  </si>
  <si>
    <t>DOTA_76</t>
  </si>
  <si>
    <t>Prestar servicios profesionales a la UPRA para apoyar desde el componente catastral en la formulación e implementación de lineamientos, criterios e instrumentos de ordenamiento social de la propiedad rural, en el marco del ordenamiento territorial alrededor del agua. DOTA_76</t>
  </si>
  <si>
    <t>DOTA_77</t>
  </si>
  <si>
    <t>Prestar servicios profesionales a la UPRA para apoyar desde el componente técnico sectorial la elaboración, implementación y seguimiento de lineamientos, criterios e instrumentos, que orienten la política de ordenamiento productivo y social de la propiedad rural, en el marco del ordenamiento territorial alrededor del agua. DOTA_77</t>
  </si>
  <si>
    <t>DOTA_78</t>
  </si>
  <si>
    <t>Prestar servicios profesionales a la UPRA para apoyar desde el componente de ordenamiento territorial la elaboración, implementación y seguimiento de lineamientos, criterios e instrumentos, que orienten la política de ordenamiento productivo y social de la propiedad rural, en el marco del ordenamiento territorial alrededor del agua. DOTA_78</t>
  </si>
  <si>
    <t>DOTA_79</t>
  </si>
  <si>
    <t>Prestar servicios profesionales a la UPRA para apoyar desde el componente social en la formulación e implementación de lineamientos, criterios e instrumentos de ordenamiento social de la propiedad rural, en el marco del ordenamiento territorial alrededor del agua. DOTA_79</t>
  </si>
  <si>
    <t>DOTA_80</t>
  </si>
  <si>
    <t>Prestar servicios profesionales a la UPRA para apoyar para apoyar la  formulación e implementación de lineamientos, criterios e instrumentos de ordenamiento social de la propiedad rural, relacionados con las Áreas de Protección para la Producción de Alimentos - APPA, con relación a otras actividades económicas. DOTA_80</t>
  </si>
  <si>
    <t>DOTA_81</t>
  </si>
  <si>
    <t>Prestar servicios profesionales a la UPRA en la aplicación del derecho humano a la alimentación adecuada y la soberanía alimentaria desde el análisis para su conexión a través de los instrumentos del ordenamiento y la planificación del suelo rural a nivel territorial, con énfasis en las necesidades de alimentos y nutrientes identificadas para la población. DOTA_81</t>
  </si>
  <si>
    <t>DOTA_82</t>
  </si>
  <si>
    <t>Prestar servicios profesionales a la UPRA en la aplicación del derecho humano a la alimentación adecuada y la soberanía alimentaria y el análisis para su conexión a través de los instrumentos del ordenamiento y la planificación del suelo rural, con énfasis en los sistemas alimentarios, aspectos socioeconómicos y cultura alimentaria. DOTA_82</t>
  </si>
  <si>
    <t>DOTA_83</t>
  </si>
  <si>
    <t>Prestar servicios profesionales a la UPRA en la aplicación del derecho humano a la alimentación adecuada y la soberanía alimentaria en el proceso de identificación e implementación de las Áreas de Protección para la Producción de Alimentos – APPA. DOTA_83</t>
  </si>
  <si>
    <t>DOTA_84</t>
  </si>
  <si>
    <t>Prestar servicios profesionales a la UPRA para apoyar la construcción de los instrumentos de gestión y financiación del suelo rural priorizados por la UPRA y sus casos de aplicación desde la perspectiva económica.  DOTA_84</t>
  </si>
  <si>
    <t>DOTA_85</t>
  </si>
  <si>
    <t>Prestar servicios profesionales a la UPRA para apoyar la construcción de los instrumentos de gestión y financiación del suelo rural priorizados por la UPRA y sus casos de aplicación desde la perspectiva de ordenamiento territorial. DOTA_85</t>
  </si>
  <si>
    <t>DOTA_86</t>
  </si>
  <si>
    <t>Prestar servicios profesionales a la UPRA para apoyar la orientación de tareas relacionadas con análisis estadísticos, geográficos, sociohistóricos y distribución, así como del análisis de caracterización de los fenómenos de concentración y fraccionamiento antieconómico de la tierra rural. DOTA_86</t>
  </si>
  <si>
    <t>DOTA_87</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</si>
  <si>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catastral. DOTA_87</t>
  </si>
  <si>
    <t>DOTA_88</t>
  </si>
  <si>
    <t>Prestar servicios profesionales a la UPRA para la inclusión de análisis sociales en los boletines estadísticos de distribución de la propiedad rural. DOTA_88</t>
  </si>
  <si>
    <t>DOTA_89</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</si>
  <si>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de analítica de datos. DOTA_89</t>
  </si>
  <si>
    <t>DOTA_90</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</si>
  <si>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 DOTA_90</t>
  </si>
  <si>
    <t>DOTA_91</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</si>
  <si>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DOTA_91</t>
  </si>
  <si>
    <t>DOTA_92</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</si>
  <si>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 DOTA_92</t>
  </si>
  <si>
    <t>DOTA_93</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</si>
  <si>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 DOTA_93</t>
  </si>
  <si>
    <t>DOTA_94</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</si>
  <si>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DOTA_94</t>
  </si>
  <si>
    <t>DOTA_95</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</si>
  <si>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DOTA_95</t>
  </si>
  <si>
    <t>DOTA_96</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</si>
  <si>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 DOTA_96</t>
  </si>
  <si>
    <t>DOTA_97</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</si>
  <si>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DOTA_97</t>
  </si>
  <si>
    <t>DOTA_98</t>
  </si>
  <si>
    <t>Prestar servicios profesionales a la UPRA para apoyar la estructuración e implementación de lineamientos de ordenamiento territorial agropecuario en el nivel nacional y niveles territoriales. DOTA_98</t>
  </si>
  <si>
    <t>DOTA_99</t>
  </si>
  <si>
    <t>Prestar servicios profesionales a la UPRA para apoyar la orientación conceptual y metodológicamente la Política General de Ordenamiento Territorial y su articulación a los procesos de ordenamiento territorial desde los ámbitos nacional y departamental. DOTA_99</t>
  </si>
  <si>
    <t>DOTA_100</t>
  </si>
  <si>
    <t>Prestar servicios profesionales a la UPRA para apoyar la actualización de la priorización de alternativas productivas agropecuarias en territorios priorizados de la estrategia de gestión del territorio. DOTA_100</t>
  </si>
  <si>
    <t>DOTA_101</t>
  </si>
  <si>
    <t>Prestar servicios profesionales a la UPRA para apoyar la actualización de la priorización de alternativas productivas agropecuarias en territorios priorizados de la estrategia de gestión del territorio. DOTA_101</t>
  </si>
  <si>
    <t>DOTA_102</t>
  </si>
  <si>
    <t>Prestar servicios profesionales a la UPRA para la realización de estadísticas y/o modelamientos econométricos espaciales, así como en la propuesta de modelos económicos que permitan el desarrollo del sector agropecuario. DOTA_102</t>
  </si>
  <si>
    <t>DOTA_103</t>
  </si>
  <si>
    <t>Prestar servicios profesionales a la UPRA para apoyar desde el componente productivo agrícola y forestal, en el componente de evaluación financiera a las alternativas productivas priorizadas en los territorios determinados por la entidad. DOTA_103</t>
  </si>
  <si>
    <t>DOTA_104</t>
  </si>
  <si>
    <t>Prestar servicios profesionales a la UPRA para apoyar desde el componente financiero la estructuración de costos y evaluación financiera a las alternativas productivas agropecuarias priorizadas en los territorios determinados por la entidad. DOTA_104</t>
  </si>
  <si>
    <t>DOTA_105</t>
  </si>
  <si>
    <t>Prestar servicios profesionales a la UPRA para apoyar desde el componente pecuario, en el proceso de evaluación financiera a las alternativas productivas priorizadas en los territorios determinados por la entidad. DOTA_105</t>
  </si>
  <si>
    <t>DOTA_106</t>
  </si>
  <si>
    <t>Prestar servicios profesionales a la UPRA para apoyar desde el componente productivo agrícola y forestal, en el componente de evaluación financiera a las alternativas productivas priorizadas en los territorios determinados por la entidad. DOTA_106</t>
  </si>
  <si>
    <t>DOTA_107</t>
  </si>
  <si>
    <t>Prestar servicios profesionales a la UPRA para apoyar en los aspectos relacionados con el componente técnico de plan de ingeniería y presupuestos de proyectos e infraestructura de adecuación de tierras en el marco de la estructuración de los planes departamentales de riego priorizados y demás instrumentos técnicos en el marco del proceso de la adecuación de tierras. DOTA_107</t>
  </si>
  <si>
    <t>DOTA_108</t>
  </si>
  <si>
    <t>Prestar servicios profesionales a la UPRA para apoyar en los aspectos relacionados con el componente técnico de priorización de áreas con potencial de riego y planificación agropecuaria en el marco de la estructuración de los planes departamentales de riego priorizados y demás instrumentos técnicos en el marco del proceso de la adecuación de tierras. DOTA_108</t>
  </si>
  <si>
    <t>DOTA_109</t>
  </si>
  <si>
    <t>Prestar servicios profesionales a la UPRA para apoyar en los aspectos relacionados con el componente técnico de mercado, financiero y económico en el marco de la estructuración de los planes departamentales de riego priorizados y demás instrumentos técnicos en el marco del proceso de la adecuación de tierras. DOTA_109</t>
  </si>
  <si>
    <t>DOTA_110</t>
  </si>
  <si>
    <t>Prestar servicios profesionales a la UPRA para apoyar en los aspectos relacionados con el componente técnico de recursos hídricos y vulnerabilidad frente al cambio climático en el marco de la estructuración de los planes departamentales de riego priorizados y demás instrumentos técnicos en el marco del proceso de la adecuación de tierras. DOTA_110</t>
  </si>
  <si>
    <t>DOTA_111</t>
  </si>
  <si>
    <t>Prestar servicios profesionales a la UPRA para apoyar en los aspectos relacionados con el componente técnico de análisis espacial y diagnóstico de infraestructura de adecuación de tierras en el marco de la estructuración de los planes departamentales de riego priorizados y demás instrumentos técnicos en el marco del proceso de la adecuación de tierras. DOTA_111</t>
  </si>
  <si>
    <t>DOTA_112</t>
  </si>
  <si>
    <t>Prestar servicios profesionales a la UPRA para apoyar la  formulación de planes maestros de reconversión productiva agropecuaria en las subregiones de una cadena priorizada.  DOTA_112</t>
  </si>
  <si>
    <t>DOTA_113</t>
  </si>
  <si>
    <t>Prestar servicios profesionales para apoyar a la UPRA en la consolidación de planes de acción desde el componente técnico-productivo para la formulación de planes maestros de reconversión productiva agropecuaria en las subregiones de una cadena priorizada. DOTA_113</t>
  </si>
  <si>
    <t>DOTA_114</t>
  </si>
  <si>
    <t>Prestar servicios profesionales a la UPRA para elaborar y ajustar los planes de acción y lineamientos para la formulación del plan maestro de reconversión productiva agropecuaria en las subregiones de una cadena priorizada. DOTA_114</t>
  </si>
  <si>
    <t>DOTA_115</t>
  </si>
  <si>
    <t>Prestar servicios profesionales para apoyar a la UPRA en la consolidación de planes de acción desde el componente económico-institucional  para la formulación de planes maestros de reconversión productiva agropecuaria en las subregiones de una cadena priorizada. DOTA_115</t>
  </si>
  <si>
    <t>DOTA_116</t>
  </si>
  <si>
    <t>Prestar servicios profesionales para apoyar a la UPRA en la consolidación de planes de acción desde el componente ambiental para la formulación de planes maestros de reconversión productiva agropecuaria en las subregiones de una cadena priorizada. DOTA_116</t>
  </si>
  <si>
    <t>DOTA_117</t>
  </si>
  <si>
    <t>Prestar servicios profesionales para apoyar a la UPRA en la consolidación de planes de acción desde el componente sociodemográfico para la formulación de planes maestros de reconversión productiva agropecuaria en las subregiones de una cadena priorizada. DOTA_117</t>
  </si>
  <si>
    <t>DOTA_118</t>
  </si>
  <si>
    <t>Prestar servicios profesionales para apoyar a la UPRA en la consolidación y edición de insumos para la formulación de planes maestros de reconversión productiva agropecuaria en las subregiones de una cadena priorizada. DOTA_118</t>
  </si>
  <si>
    <t>DOTA_119</t>
  </si>
  <si>
    <t>Prestar servicios profesionales para apoyar a la UPRA en el componente de participación y logística para la formulación de planes maestros de reconversión productiva agropecuaria. DOTA_119</t>
  </si>
  <si>
    <t>DOTA_120</t>
  </si>
  <si>
    <t>Prestar servicios profesionales para apoyar a la UPRA desde el componente cartográfico y estadístico para la formulación de planes maestros de reconversión productiva agropecuaria. DOTA_120</t>
  </si>
  <si>
    <t>DOTA_121</t>
  </si>
  <si>
    <t>Prestar servicios profesionales a la UPRA para apoyar en el marco de  la Estrategia Territorial para el ordenamiento y el uso eficiente del suelo rural agropecuario, desde el componente catastral, la formulación e implementación de lineamientos, criterios e instrumentos de ordenamiento social de la propiedad rural, relacionados con las Áreas de Protección para la Producción de Alimentos - APPA. DOTA_121</t>
  </si>
  <si>
    <t>DOTA_122</t>
  </si>
  <si>
    <t>Prestar servicios profesionales a la UPRA para apoyar en el marco de  la Estrategia Territorial para el ordenamiento y el uso eficiente del suelo rural agropecuario, desde el componente técnico sectorial, la formulación e implementación de lineamientos, criterios e instrumentos de ordenamiento social de la propiedad rural, relacionados con las Áreas de Protección para la Producción de Alimentos - APPA. DOTA_122</t>
  </si>
  <si>
    <t>DOTA_123</t>
  </si>
  <si>
    <t>Apoyar y acompañar a la UPRA y al MADR en elaboración de documentos técnicos, metodologías y/o instrumentos que aporten a la dinamización de los PDS, actualización e implementación de instrumentos de política pública para consolidación de los procesos de las Zonas de Reserva Campesina y otras territorialidades (territorios campesinos agroalimentarios). DOTA_123</t>
  </si>
  <si>
    <t>DOTA_124</t>
  </si>
  <si>
    <t>Prestar servicios profesionales para apoyar a la UPRA desde el componente estadístico, en la caracterización de la -ACFC- Agricultura familiar, campesina y comunitaria y su articulación con los demás componentes de la Estrategia de Ordenamiento Rural Agropecuario. DOTA_124</t>
  </si>
  <si>
    <t>DOTA_125</t>
  </si>
  <si>
    <t>Prestar servicios profesionales para apoyar a la UPRA desde el componente productivo en los temas relacionados con agricultura familiar étnica comunitaria, y su articulación con los demás componentes de la Estrategia de Ordenamiento Rural Agropecuario apoyando la agroecología. DOTA_125</t>
  </si>
  <si>
    <t>DOTA_126</t>
  </si>
  <si>
    <t>Prestar servicios profesionales para apoyar a la UPRA desde el componente sociopolítico en los temas relacionados con los agricultores familiares, campesinos, étnicos comunitarios y pesqueros y su articulación con los demás componentes de la Estrategia de Ordenamiento Rural Agropecuario. DOTA_126</t>
  </si>
  <si>
    <t>DOTA_127</t>
  </si>
  <si>
    <t>Prestar servicios profesionales a la UPRA para apoyar la formulación de lineamientos, instrumentos, documentos y herramientas relacionados con la política pública de agricultura campesina, familiar, comunitaria, agroecología y derecho humano a la alimentación. DOTA_127</t>
  </si>
  <si>
    <t>DOTA_128</t>
  </si>
  <si>
    <t>Prestar servicios profesionales a la UPRA para apoyar la formulación de lineamientos, instrumentos, documentos y herramientas relacionados con la política pública de agricultura campesina, familiar, comunitaria, agroecología y derecho humano a la alimentación. DOTA_128</t>
  </si>
  <si>
    <t>DOTA_129</t>
  </si>
  <si>
    <t>Prestar servicios profesionales para apoyar a la UPRA desde el componente de productivo en los temas relacionados con la agroecología y su articulación con los demás componentes de la Estrategia de Ordenamiento Rural Agropecuario. DOTA_129</t>
  </si>
  <si>
    <t>DOTA_130</t>
  </si>
  <si>
    <t>Prestar servicios profesionales a UPRA para apoyar los análisis y lineamientos relativos a las áreas de desarrollo restringido; la caracterización de la población rural y vivienda rural; y las relaciones urbano rurales para territorios priorizados desde el componente socio-demográfico la formulación de las Estrategias de Ordenamiento Rural Agropecuario para territorios priorizados, como variable transversal en los procesos de planificación del desarrollo y ordenamiento territorial. DOTA_130</t>
  </si>
  <si>
    <t>DOTA_131</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</si>
  <si>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 – DOTA. DOTA_131</t>
  </si>
  <si>
    <t>DOTA_132</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</si>
  <si>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 – DOTA. DOTA_132</t>
  </si>
  <si>
    <t>DOTA_133</t>
  </si>
  <si>
    <t>Prestar servicios profesionales a la UPRA en la recopilación de información y el ajuste e implementación de instrumentos de agrologística a nivel territorial y su articulación al ordenamiento territorial. DOTA_133</t>
  </si>
  <si>
    <t>DOTA_134</t>
  </si>
  <si>
    <t>Prestar servicios profesionales a la UPRA como apoyo para la recopilación de información y el ajuste e implementación de instrumentos de agrologística a nivel territorial y su articulación al ordenamiento territorial. DOTA_134</t>
  </si>
  <si>
    <t>DOTA_135</t>
  </si>
  <si>
    <t>Prestar servicios profesionales a la UPRA en la identificación de infraestructuras básicas, logísticas, abastecimiento y bienes y servicios rurales agropecuarios, en la consolidación de instrumentos de agrologística a nivel territorial y la identificación y declaratoria de las áreas de protección para la producción de alimentos - APPA y/o las áreas de especial interés para proteger el derecho humano a la alimentación. DOTA_135</t>
  </si>
  <si>
    <t>DOTA_136</t>
  </si>
  <si>
    <t>Prestar servicios profesionales a la UPRA en la identificación y declaratoria de las áreas de protección para la producción de alimentos y su incorporación en el ordenamiento territorial. DOTA_136</t>
  </si>
  <si>
    <t>DOTA_137</t>
  </si>
  <si>
    <t>Prestar servicios profesionales a la UPRA en la identificación y declaratoria de las áreas de protección para la producción de alimentos y su incorporación en el ordenamiento territorial. DOTA_137</t>
  </si>
  <si>
    <t>DOTA_138</t>
  </si>
  <si>
    <t>Prestar servicios profesionales a la UPRA en la identificación y declaratoria de las áreas de protección para la producción de alimentos y su incorporación en el ordenamiento territorial. DOTA_138</t>
  </si>
  <si>
    <t>DOTA_139</t>
  </si>
  <si>
    <r>
      <rPr>
        <sz val="9"/>
        <color rgb="FF000000"/>
        <rFont val="Arial"/>
        <family val="2"/>
      </rPr>
      <t>Prestar servicios profesionales a la UPRA</t>
    </r>
    <r>
      <rPr>
        <sz val="9"/>
        <color rgb="FFFF0000"/>
        <rFont val="Arial"/>
        <family val="2"/>
      </rPr>
      <t xml:space="preserve"> </t>
    </r>
    <r>
      <rPr>
        <sz val="9"/>
        <color rgb="FF000000"/>
        <rFont val="Arial"/>
        <family val="2"/>
      </rPr>
      <t>en la identificación y declaratoria de las áreas de protección para la producción de alimentos y su incorporación en el ordenamiento territorial. DOTA_139</t>
    </r>
  </si>
  <si>
    <t>DOTA_140</t>
  </si>
  <si>
    <t>Prestar servicios profesionales a la UPRA como apoyo en la recolección y el procesamiento de información documental y procesos de elaboración de los productos relacionados con la identificación y declaratoria de las áreas de protección para la producción de alimentos. DOTA_140</t>
  </si>
  <si>
    <t>DOTA_141</t>
  </si>
  <si>
    <t>Prestar servicios profesionales a la UPRA para apoyar la formulación de lineamientos, instrumentos, documentos y herramientas relacionados con las áreas de protección para la producción de alimentos y su incorporación en los instrumentos territoriales. DOTA_141</t>
  </si>
  <si>
    <t>DOTA_142</t>
  </si>
  <si>
    <t>Prestar servicios profesionales a la UPRA para apoyar la formulación de lineamientos, instrumentos, documentos y herramientas relacionados con las áreas de protección para la producción de alimentos. DOTA_142</t>
  </si>
  <si>
    <t>DOTA_143</t>
  </si>
  <si>
    <t>Prestar servicios profesionales a la UPRA para apoyar la formulación de lineamientos, instrumentos, documentos y herramientas relacionados con las áreas de protección para la producción de alimentos y su incorporación en los instrumentos territoriales. DOTA_143</t>
  </si>
  <si>
    <t>DOTA_144</t>
  </si>
  <si>
    <t>Prestar servicios profesionales a la UPRA para apoyar la formulación de lineamientos, instrumentos, documentos y herramientas relacionados con las áreas de protección para la producción de alimentos y su incorporación en los instrumentos territoriales.  DOTA_144</t>
  </si>
  <si>
    <t>DOTA_145</t>
  </si>
  <si>
    <t>Prestar servicios profesionales a la UPRA para apoyar la formulación de lineamientos, instrumentos, documentos y herramientas relacionados con las áreas de protección para la producción de alimentos y su incorporación en los instrumentos territoriales. DOTA_145</t>
  </si>
  <si>
    <t>DOTA_146</t>
  </si>
  <si>
    <t>Prestar servicios profesionales a la UPRA para apoyar la formulación de lineamientos, instrumentos, documentos y herramientas relacionados con las áreas de protección para la producción de alimentos y su incorporación en los instrumentos territoriales. DOTA_146</t>
  </si>
  <si>
    <t>DOTA_147</t>
  </si>
  <si>
    <t xml:space="preserve">Prestar servicios profesionales para apoyar el análisis y vinculación de las determinantes ambientales en el proceso de identificación de las APPA en los territorios definidos por la UPRA. DOTA_147 </t>
  </si>
  <si>
    <t>DOTA_148</t>
  </si>
  <si>
    <t>Prestar servicios profesionales para apoyar el análisis y vinculación de las determinantes ambientales en el proceso de identificación de las APPA en los territorios definidos por la UPRA. DOTA_148</t>
  </si>
  <si>
    <t>DOTA_149</t>
  </si>
  <si>
    <t>Prestar servicios profesionales para apoyar el análisis y vinculación de las determinantes ambientales en el proceso de identificación de las APPA en los territorios definidos por la UPRA. DOTA_149</t>
  </si>
  <si>
    <t>DOTA_150</t>
  </si>
  <si>
    <t>Prestar servicios profesionales para apoyar el análisis y vinculación de las determinantes ambientales en el proceso de identificación de las APPA en los territorios definidos por la UPRA. DOTA_150</t>
  </si>
  <si>
    <t>DOTA_151</t>
  </si>
  <si>
    <t>Prestar servicios profesionales a la UPRA para apoyar la orientación de las acciones relacionadas con la gestión de paisajes agropecuarios a nivel nacional y territorial dentro del ordenamiento territorial en todos su componentes. DOTA_151</t>
  </si>
  <si>
    <t>DOTA_152</t>
  </si>
  <si>
    <t>Prestar servicios profesionales a la UPRA como apoyo, desde el componente social, en el desarrollo de lineamientos, instrumentos y herramientas en el componente de paisaje agropecuario a nivel nacional y territorial, y en el monitoreo y evaluación de políticas públicas del Mercado de Tierras relacionadas con la misionalidad de la entidad. DOTA_152</t>
  </si>
  <si>
    <t>DOTA_153</t>
  </si>
  <si>
    <t>Prestar servicios profesionales a la UPRA en el análisis integrado de paisajes agropecuarios, desde su componente físico biótico y en la representación geográfica de fenómenos socioculturales ambientales y económicos-productivos, necesarios para la gestión de paisajes agropecuarios a nivel nacional y territorial. DOTA_153</t>
  </si>
  <si>
    <t>DOTA_154</t>
  </si>
  <si>
    <t>Prestar servicios profesionales a la UPRA como apoyo técnico en el desarrollo de lineamientos, instrumentos y herramientas desde la gestión  ambiental en el componente de paisaje agropecuario a nivel nacional y territorial. DOTA_154</t>
  </si>
  <si>
    <t>DOTA_155</t>
  </si>
  <si>
    <t>Prestar servicios profesionales a la UPRA para apoyar la orientación conceptual y metodológicamente la formulación, ajuste y difusión de instrumentos, documentos y herramientas de gestión territorial para el escalamiento del componente de paisaje agropecuario. DOTA_155</t>
  </si>
  <si>
    <t>DOTA_156</t>
  </si>
  <si>
    <t>Prestar servicios profesionales a la UPRA como apoyo técnico en el desarrollo e implementación de instrumentos y herramientas, análisis geográficos, y de fenómenos socioculturales, ambientales y económicos-productivos necesarios para el componente de paisaje agropecuario a nivel nacional y territorial. DOTA_156</t>
  </si>
  <si>
    <t>DOTA_157</t>
  </si>
  <si>
    <t>Prestar servicios profesionales a la UPRA como apoyo técnico en el desarrollo de análisis, lineamientos, instrumentos y herramientas de gestión territorial y de ordenamiento territorial desde el componente patrimonial y cultural. DOTA_157</t>
  </si>
  <si>
    <t>DOTA_158</t>
  </si>
  <si>
    <t>Prestar servicios profesionales a la UPRA para la formulación, ajuste y difusión de lineamientos, instrumentos, documentos y herramientas relacionados con el Ordenamiento Territorial Agropecuario y su articulación a los procesos de ordenamiento territorial desde los ámbitos nacional y departamental. DOTA_158</t>
  </si>
  <si>
    <t>DOTA_159</t>
  </si>
  <si>
    <t>Prestar servicios profesionales a la UPRA para apoyar la formulación, ajuste y difusión de lineamientos, instrumentos, documentos y herramientas relacionados con el Ordenamiento Territorial Agropecuario desde el ámbito territorial. DOTA_159</t>
  </si>
  <si>
    <t>DOTA_160</t>
  </si>
  <si>
    <t>Prestar servicios profesionales a la UPRA para apoyar la formulación, ajuste y difusión de lineamientos, instrumentos, documentos y herramientas relacionados con el Ordenamiento Territorial Agropecuario desde el ámbito territorial. DOTA_160</t>
  </si>
  <si>
    <t>DOTA_161</t>
  </si>
  <si>
    <t>Prestar servicios profesionales a la UPRA para apoyar la formulación, ajuste y difusión de lineamientos, instrumentos, documentos y herramientas relacionados con el Ordenamiento Territorial Agropecuario desde el ámbito territorial. DOTA_161</t>
  </si>
  <si>
    <t>DOTA_162</t>
  </si>
  <si>
    <t>Prestar servicios profesionales a la UPRA para apoyar el fortalecimiento de la política sectorial agropecuaria de las entidades territoriales. DOTA_162</t>
  </si>
  <si>
    <t>DOTA_163</t>
  </si>
  <si>
    <t>Prestar servicios profesionales a la UPRA como apoyo al fortalecimiento de la política sectorial agropecuaria de las entidades territoriales.  DOTA_163</t>
  </si>
  <si>
    <t>DOTA_164</t>
  </si>
  <si>
    <t>Prestar servicios profesionales a la UPRA como apoyo al fortalecimiento de la política sectorial agropecuaria de las entidades territoriales. DOTA_164</t>
  </si>
  <si>
    <t>DOTA_165</t>
  </si>
  <si>
    <t>Prestar servicios profesionales a la UPRA como apoyo al fortalecimiento de la política sectorial agropecuaria de las entidades territoriales y la consolidación de los objetos territoriales de la UPRA en el marco de la política de Catastro Multipropósito y del Sistema de Administración del Territorio - SAT. DOTA_165</t>
  </si>
  <si>
    <t>DOTA_166</t>
  </si>
  <si>
    <t>Prestar servicios profesionales a la UPRA para apoyar la construcción de la metodología para la identificación de predios ociosos y predios improductivos o subutilizados, con aportes específicos en temas de ordenamiento territorial y análisis ambiental. DOTA_166</t>
  </si>
  <si>
    <t>DOTA_167</t>
  </si>
  <si>
    <t>Prestar servicios profesionales a la UPRA para apoyar la construcción y validación de la metodología para la identificación de predios ociosos y predios improductivos o subutilizados, con aportes específicos en términos biofísicos (agrológico y agronómico). DOTA_167</t>
  </si>
  <si>
    <t>DOTA_168</t>
  </si>
  <si>
    <t>Prestar servicios profesionales a la UPRA para apoyar la gestión, análisis de la información y evaluación de la calidad de la información, para la construcción y validación de la metodología para la identificación de predios ociosos y predios improductivos o subutilizados. DOTA_168</t>
  </si>
  <si>
    <t>DOTA_169</t>
  </si>
  <si>
    <t>Prestar servicios profesionales a la UPRA para apoyar la orientación de la construcción y validación de la metodología para la identificación de predios ociosos y predios improductivos o subutilizados. DOTA_169</t>
  </si>
  <si>
    <t>DOTA_170</t>
  </si>
  <si>
    <t>Prestar servicios profesionales a la UPRA para apoyar la construcción de la metodología para la identificación de predios ociosos y predios improductivos o subutilizados, desde la perspectiva de ordenamiento social de la propiedad rural, con aportes específicos desde el enfoque de tenencia de la tierra, análisis socioeconómico e incorporación de las dinámicas poblacionales. DOTA_170</t>
  </si>
  <si>
    <t>DOTA_171</t>
  </si>
  <si>
    <t>Prestar servicios profesionales a la UPRA para apoyar el procesamiento y análisis de imágenes de percepción remota de la tierra y de grades volúmenes de información, orientadas al monitoreo de sus coberturas e interpretación de los usos como insumo en la construcción y validación de la metodología para la identificación de predios ociosos y predios improductivos o subutilizados. DOTA_171</t>
  </si>
  <si>
    <t>DOTA_172</t>
  </si>
  <si>
    <r>
      <rPr>
        <sz val="9"/>
        <color rgb="FF000000"/>
        <rFont val="Arial"/>
        <family val="2"/>
      </rPr>
      <t>Prestar servicios profesionales a la UPRA</t>
    </r>
    <r>
      <rPr>
        <sz val="9"/>
        <color rgb="FFFF0000"/>
        <rFont val="Arial"/>
        <family val="2"/>
      </rPr>
      <t xml:space="preserve"> </t>
    </r>
    <r>
      <rPr>
        <sz val="9"/>
        <color rgb="FF000000"/>
        <rFont val="Arial"/>
        <family val="2"/>
      </rPr>
      <t>en actividades relacionadas con la revisión y selección de fuentes de información, compilación y gestión de datos para el cálculo de indicadores y la producción de líneas base de las cadenas productivas agropecuarias priorizadas. DOTA_172</t>
    </r>
  </si>
  <si>
    <t>DOTA_173</t>
  </si>
  <si>
    <r>
      <rPr>
        <sz val="9"/>
        <color rgb="FF000000"/>
        <rFont val="Arial"/>
        <family val="2"/>
      </rPr>
      <t>Prestar servicios profesionales a la UPRA</t>
    </r>
    <r>
      <rPr>
        <sz val="9"/>
        <color rgb="FFFF0000"/>
        <rFont val="Arial"/>
        <family val="2"/>
      </rPr>
      <t xml:space="preserve"> </t>
    </r>
    <r>
      <rPr>
        <sz val="9"/>
        <color rgb="FF000000"/>
        <rFont val="Arial"/>
        <family val="2"/>
      </rPr>
      <t>en actividades de revisión de fuentes, recolección de información temática y cálculo de indicadores para la elaboración de líneas base de las cadenas productivas agropecuarias priorizadas. DOTA_173</t>
    </r>
  </si>
  <si>
    <t>DOTA_174</t>
  </si>
  <si>
    <t>Prestar servicios profesionales a la UPRA para apoyar la orientación de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 DOTA_174</t>
  </si>
  <si>
    <t>DOTA_175</t>
  </si>
  <si>
    <t>Prestar servicios profesionales a la UPRA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 DOTA_175</t>
  </si>
  <si>
    <t>DOTA_176</t>
  </si>
  <si>
    <t>Prestar servicios profesionales a la UPRA para el apoyo en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 DOTA_176</t>
  </si>
  <si>
    <t>DOTA_177</t>
  </si>
  <si>
    <t>Prestar servicios profesionales a la UPRA como apoyo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 DOTA_177</t>
  </si>
  <si>
    <t>DOTA_178</t>
  </si>
  <si>
    <t>Prestar servicios profesionales a la UPRA en las actividades relacionadas con el análisis, seguimiento y articulación de los instrumentos de monitoreo y evaluación de políticas públicas dentro de los planes de Ordenamiento Productivo. DOTA_178</t>
  </si>
  <si>
    <t>DOTA_179</t>
  </si>
  <si>
    <t>Prestar servicios profesionales a la UPRA en la articulación de las actividades relacionadas con el levantamiento, revisión, procesamiento y análisis de información para el seguimiento y evaluación de planes de acción de las cadenas productivas priorizadas, en el marco del ejercicio de monitoreo y seguimiento de Política publica. DOTA_179</t>
  </si>
  <si>
    <t>DOTA_180</t>
  </si>
  <si>
    <t>Prestar servicios profesionales a la UPR en las actividades de apoyo al seguimiento y la evaluación de políticas públicas, alistamiento de información, análisis, monitoreo y procesos de transferencia de conocimientos. DOTA_180</t>
  </si>
  <si>
    <t>DOTA_181</t>
  </si>
  <si>
    <t>Prestar servicios profesionales a la UPRA para apoyar desde el ámbito sectorial, temático agropecuario y/o forestal en el seguimiento y la evaluación de políticas públicas al Plan de acción para el desarrollo y consolidación de la cadena productiva priorizadas. DOTA_181</t>
  </si>
  <si>
    <t>DOTA_182</t>
  </si>
  <si>
    <r>
      <rPr>
        <sz val="9"/>
        <color rgb="FF000000"/>
        <rFont val="Arial"/>
        <family val="2"/>
      </rPr>
      <t>Prestar servicios profesionales a la UPRA</t>
    </r>
    <r>
      <rPr>
        <sz val="9"/>
        <color rgb="FFFF0000"/>
        <rFont val="Arial"/>
        <family val="2"/>
      </rPr>
      <t xml:space="preserve"> </t>
    </r>
    <r>
      <rPr>
        <sz val="9"/>
        <color rgb="FF000000"/>
        <rFont val="Arial"/>
        <family val="2"/>
      </rPr>
      <t>en las actividades de apoyo a la evaluación de políticas públicas, alistamiento de información y procesos de transferencia de conocimientos. DOTA_182</t>
    </r>
  </si>
  <si>
    <t>DOTA_183</t>
  </si>
  <si>
    <t>Prestar servicios profesionales a la UPRA como apoyo para la culminación de la caracterización del mercado de tierras rurales agropecuarias desde los componentes económico y de desarrollo rural y a partir de ésta formular y ejecutar una evaluación de la dinámica y el funcionamiento del mercado de tierras rurales en Colombia, con el propósito de obtener recomendaciones de políticas públicas que orienten su regularización y mejorar la productividad del sector agropecuario. DOTA_183</t>
  </si>
  <si>
    <t>DOTA_184</t>
  </si>
  <si>
    <t>Prestar servicios profesionales a la UPRA como apoyo para la culminación de la caracterización del mercado de tierras rurales desde los componentes jurídicos y de Ordenamiento Social de la Propiedad y a partir de ésta formular y ejecutar la evaluación de la dinámica y el funcionamiento del mercado de tierras rurales en Colombia, con el propósito de obtener recomendaciones de políticas públicas que orienten su regularización y mejorar la productividad del sector agropecuario. DOTA_184</t>
  </si>
  <si>
    <t>DOTA_185</t>
  </si>
  <si>
    <t>Prestar servicios profesionales a la UPRA para apoyar desde el componente  estadístico y econométrico para la formulación de lineamientos, criterios, instrumentos que permitan culminar la caracterización y evaluación de dinámica y comportamiento del mercado de tierras rurales en Colombia. DOTA_185</t>
  </si>
  <si>
    <t>DOTA_186</t>
  </si>
  <si>
    <t>Prestar servicios profesionales a la UPRA como apoyo, desde el componente agropecuario, en el monitoreo y evaluación de políticas públicas del Mercado de Tierras relacionadas con la misionalidad de la entidad y en el desarrollo de lineamientos, instrumentos y herramientas en el componente de paisaje agropecuario a nivel nacional y territorial. DOTA_186</t>
  </si>
  <si>
    <t>DOTA_187</t>
  </si>
  <si>
    <t>80141607</t>
  </si>
  <si>
    <t>Prestar servicios logísiticos en la planeación, organización, producción y demás acciones encaminadas a difundir los productos y servicios de la UPRA en el territorio nacional. DOTA_187</t>
  </si>
  <si>
    <t>Dora Inés Rey Martinez /
Alexander Rodríguez Romero</t>
  </si>
  <si>
    <t>DOTA_188</t>
  </si>
  <si>
    <t>Contratar el suministro de tiquetes aéreos. DOTA_188</t>
  </si>
  <si>
    <t>DOTA_189</t>
  </si>
  <si>
    <t>Viáticos funcionarios gastos de viaje y manutención para contratistas y transporte de pasajeros a nivel nacional. DOTA_189</t>
  </si>
  <si>
    <t>doraines.rey@upra.gov.co
alexander.rodriguez@upra.gov.co</t>
  </si>
  <si>
    <t>DOTA_190</t>
  </si>
  <si>
    <t xml:space="preserve">20102301 </t>
  </si>
  <si>
    <t>Prestar servicios de transporte especial requerido para realizar la divulgación de los productos de la UPRA. DOTA_190</t>
  </si>
  <si>
    <t>INFO_01</t>
  </si>
  <si>
    <t>81112007;81112002</t>
  </si>
  <si>
    <t>Prestar servicios profesionales a la UPRA para apoyar la secretaria técnica de la Mesa de estadísticas agropecuarias y la implementación del Plan Estadístico Sectorial Agropecuario en la vigencia 2024,  que permita la articulación de las diferentes entidades del sector agropecuario, en torno a la producción de la información estadística. INFO_01</t>
  </si>
  <si>
    <t>Luz Mery Gómez Contreras</t>
  </si>
  <si>
    <t>luzmery.gomez@upra.gov.co</t>
  </si>
  <si>
    <t>INFO_02</t>
  </si>
  <si>
    <t>Prestar servicios profesionales a la UPRA para apoyar la implementación del Plan Estadístico Sectorial Agropecuario en la vigencia 2024, consolidando y actualizando los diferentes instrumentos de seguimiento y difusión para el cumplimiento del plan anual. INFO_02</t>
  </si>
  <si>
    <t>INFO_03</t>
  </si>
  <si>
    <t>Prestar servicios profesionales a la Upra para apoyar la implementación de la estrategia 1.9 fortalecer la información estadística de tenencia de la tierra del Plan Estadístico Sectorial Agropecuario. INFO_03</t>
  </si>
  <si>
    <t>INFO_04</t>
  </si>
  <si>
    <t>Prestar servicios profesionales para apoyar el desarrollo de las actividades relacionadas con la gestión y análisis de temáticas estratégicas sectoriales, en materia de precios de insumos agropecuarios, costos de producción, abastecimiento y precios de alimentos. INFO_04</t>
  </si>
  <si>
    <t>INFO_05</t>
  </si>
  <si>
    <t>Prestar servicios de apoyo a la UPRA para la gestión de información a nivel sectorial y en el marco del SNUIRA. INFO_05</t>
  </si>
  <si>
    <t>INFO_06</t>
  </si>
  <si>
    <t>Prestar servicios profesionales para apoyar a la UPRA en la implementación de instrumentos asociados a la gestión de información e interoperabilidad sectorial, en el marco de los lineamientos establecidos por los organismos pertinentes en el orden nacional. INFO_06</t>
  </si>
  <si>
    <t>INFO_07</t>
  </si>
  <si>
    <t>Prestar servicios profesionales para apoyar a la UPRA en la definición de instrumentos y ejecución de actividades que permitan implementar la estrategia SNUIRA en el sector agropecuario. INFO_07</t>
  </si>
  <si>
    <t>INFO_08</t>
  </si>
  <si>
    <t>Prestar servicios profesionales para apoyar las actividades relacionadas con la gestión y generación de análisis temáticos de los datos estratégicos sectoriales, en materia de abastecimiento y precios de alimentos. INFO_08</t>
  </si>
  <si>
    <t>INFO_09</t>
  </si>
  <si>
    <t>Prestar servicios profesionales para apoyar la gestión, estructuración, aseguramiento de la calidad, actualización y puesta a disposición de insumos y productos de información relacionados con la gestión de riesgos agropecuarios. INFO_09</t>
  </si>
  <si>
    <t>INFO_10</t>
  </si>
  <si>
    <t>70131702;70131704</t>
  </si>
  <si>
    <t>Prestar servicios profesionales para apoyar a la UPRA en formulación y ejecución del componente operativo de la información en las Evaluaciones Agropecuarias Municipales - EVA, gestión de la planeación, seguimiento y desarrollo de las mismas. INFO_10</t>
  </si>
  <si>
    <t>INFO_11</t>
  </si>
  <si>
    <t>Prestar servicios profesionales para la gestión de la información generada con la ejecución de las Evaluaciones Agropecuarias Municipales y en la identificación y consecución de la información entregada por otras fuentes y que sirva para evaluar o complementar la entregada por las EVAS y sus investigaciones asociadas. INFO_11</t>
  </si>
  <si>
    <t>INFO_12</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</si>
  <si>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INFO_12</t>
  </si>
  <si>
    <t>INFO_13</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</si>
  <si>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INFO_13</t>
  </si>
  <si>
    <t>INFO_14</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</si>
  <si>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INFO_14</t>
  </si>
  <si>
    <t>INFO_15</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</si>
  <si>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INFO_15</t>
  </si>
  <si>
    <t>INFO_16</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</si>
  <si>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INFO_16</t>
  </si>
  <si>
    <t>INFO_17</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</si>
  <si>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INFO_17</t>
  </si>
  <si>
    <t>INFO_18</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</si>
  <si>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INFO_18</t>
  </si>
  <si>
    <t>INFO_19</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</si>
  <si>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INFO_19</t>
  </si>
  <si>
    <t>INFO_20</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</si>
  <si>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INFO_20</t>
  </si>
  <si>
    <t>INFO_21</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</si>
  <si>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INFO_21</t>
  </si>
  <si>
    <t>INFO_22</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</si>
  <si>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INFO_22</t>
  </si>
  <si>
    <t>INFO_23</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</si>
  <si>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INFO_23</t>
  </si>
  <si>
    <t>INFO_24</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</si>
  <si>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INFO_24</t>
  </si>
  <si>
    <t>INFO_25</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</si>
  <si>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INFO_25</t>
  </si>
  <si>
    <t>INFO_26</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</si>
  <si>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INFO_26</t>
  </si>
  <si>
    <t>INFO_27</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</si>
  <si>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INFO_27</t>
  </si>
  <si>
    <t>INFO_28</t>
  </si>
  <si>
    <t>Prestar servicios profesionales a la UPRA para apoyar las actividades de sistemas de información espacial de las Evaluaciones Agropecuarias Municipales - EVA y sus investigaciones asociadas - Costos de producción y precios en primer mercado. INFO_28</t>
  </si>
  <si>
    <t>INFO_29</t>
  </si>
  <si>
    <t>Prestar servicios profesionales a la UPRA para apoyar las actividades de calidad y seguimiento de la información recolectada de las Evaluaciones Agropecuarias Municipales – EVA. INFO_29</t>
  </si>
  <si>
    <t>INFO_30</t>
  </si>
  <si>
    <t>Prestar servicios profesionales para apoyar a la UPRA en el desarrollo de actividades enfocadas a la gestión e inventario de información para las EVAS y sus investigaciones asociadas. INFO_30</t>
  </si>
  <si>
    <t>INFO_31</t>
  </si>
  <si>
    <t>Prestar servicios profesionales para apoyar a la UPRA en el desarrollo de actividades enfocadas en el desarrollo del componente operativo y de calidad de la información en las Evaluaciones Agropecuarias Municipales - EVA, asi como la planeación metodologica del procedimiento y la documentación, seguimiento y desarrollo del mismo. INFO_31</t>
  </si>
  <si>
    <t>INFO_32</t>
  </si>
  <si>
    <t>Prestar servicios profesionales para gestionar la relación de la toma de información de precios en el primer mercado, para los productos que conforman su canasta, en los municipios que se establezca para su cobertura. INFO_32</t>
  </si>
  <si>
    <t>INFO_33</t>
  </si>
  <si>
    <t>Prestar servicios para apoyar la recolección de precios en los mercados y productos seleccionados por la UPRA. INFO_33</t>
  </si>
  <si>
    <t>INFO_34</t>
  </si>
  <si>
    <t>Prestar servicios para apoyar la recolección de precios en los mercados y productos seleccionados por la UPRA. INFO_34</t>
  </si>
  <si>
    <t>INFO_35</t>
  </si>
  <si>
    <t>Prestar servicios para apoyar la recolección de precios en los mercados y productos seleccionados por la UPRA. INFO_35</t>
  </si>
  <si>
    <t>INFO_36</t>
  </si>
  <si>
    <t>Prestar servicios para apoyar la recolección de precios en los mercados y productos seleccionados por la UPRA. INFO_36</t>
  </si>
  <si>
    <t>INFO_37</t>
  </si>
  <si>
    <t>Prestar servicios para apoyar la recolección de precios en los mercados y productos seleccionados por la UPRA. INFO_37</t>
  </si>
  <si>
    <t>INFO_38</t>
  </si>
  <si>
    <t>Prestar servicios para apoyar la recolección de precios en los mercados y productos seleccionados por la UPRA. INFO_38</t>
  </si>
  <si>
    <t>INFO_39</t>
  </si>
  <si>
    <t>Prestar servicios para apoyar la recolección de precios en los mercados y productos seleccionados por la UPRA. INFO_39</t>
  </si>
  <si>
    <t>INFO_40</t>
  </si>
  <si>
    <t>Prestar servicios para apoyar la recolección de precios en los mercados y productos seleccionados por la UPRA. INFO_40</t>
  </si>
  <si>
    <t>INFO_41</t>
  </si>
  <si>
    <t>Prestar servicios para apoyar la recolección de precios en los mercados y productos seleccionados por la UPRA. INFO_41</t>
  </si>
  <si>
    <t>INFO_42</t>
  </si>
  <si>
    <t>Prestar servicios para apoyar la recolección de precios en los mercados y productos seleccionados por la UPRA. INFO_42</t>
  </si>
  <si>
    <t>INFO_43</t>
  </si>
  <si>
    <t>Prestar servicios para apoyar la recolección de precios en los mercados y productos seleccionados por la UPRA. INFO_43</t>
  </si>
  <si>
    <t>INFO_44</t>
  </si>
  <si>
    <t>Prestar servicios para apoyar la recolección de precios en los mercados y productos seleccionados por la UPRA. INFO_44</t>
  </si>
  <si>
    <t>INFO_45</t>
  </si>
  <si>
    <t>Prestar servicios profesionales para apoyar a la UPRA en las actividades relacionadas con la gestión territorial, identificación de actores, caracterización, levantamiento, construcción, actualización y análisis de estructuras de costos de producción agrícola, según las necesidades de la entidad. INFO_45</t>
  </si>
  <si>
    <t>INFO_46</t>
  </si>
  <si>
    <t>Prestar servicios profesionales para apoyar a la UPRA en las actividades relacionadas con la gestión territorial, identificación de actores, caracterización, levantamiento, construcción, actualización y análisis de estructuras de costos de producción agrícola, según las necesidades de la entidad. INFO_46</t>
  </si>
  <si>
    <t>INFO_47</t>
  </si>
  <si>
    <t>Prestar servicios profesionales para apoyar a la UPRA en las actividades relacionadas con la gestión territorial, identificación de actores, caracterización, levantamiento, construcción, actualización y análisis de estructuras de costos de producción agrícola, según las necesidades de la entidad. INFO_47</t>
  </si>
  <si>
    <t>INFO_48</t>
  </si>
  <si>
    <t>Prestar servicios profesionales para apoyar a la UPRA en las actividades de los procesos metodológicos, operativos y analíticos de sistemas productivos pecuarios, así como en los procesos revision y validacion de gestión territorial, identificación de actores, caracterización, levantamiento, construcción, actualización y análisis de estructuras de costos de producción pecuaria, según las necesidades de la entidad. INFO_48</t>
  </si>
  <si>
    <t>INFO_49</t>
  </si>
  <si>
    <t>Prestar servicios profesionales para apoyar a la UPRA en las actividades relacionadas con la gestión territorial, identificación de actores, caracterización, levantamiento, construcción, actualización y análisis de estructuras de costos de producción pecuaria, según las necesidades de la entidad. INFO_49</t>
  </si>
  <si>
    <t>INFO_50</t>
  </si>
  <si>
    <t>Prestar servicios profesionales para apoyar a la UPRA en las actividades relacionadas con la gestión territorial, identificación de actores, caracterización, levantamiento, construcción, actualización y análisis de estructuras de costos de producción pecuaria, según las necesidades de la entidad. INFO_50</t>
  </si>
  <si>
    <t>INFO_51</t>
  </si>
  <si>
    <t>Prestar servicios a la UPRA para realizar el levantamiento de datos requeridos por la investigación, mediante entrevistas presenciales con las fuentes que defina la Entidad. INFO_51</t>
  </si>
  <si>
    <t>INFO_52</t>
  </si>
  <si>
    <t>Prestar servicios a la UPRA para Realizar el levantamiento de datos requeridos por la investigación, mediante entrevistas presenciales con las fuentes que defina la UPRA. INFO_52</t>
  </si>
  <si>
    <t>INFO_53</t>
  </si>
  <si>
    <t>Prestar servicios a la UPRA para realizar el levantamiento de datos requeridos por la investigación, mediante entrevistas presenciales con las fuentes que defina la Entidad. INFO_53</t>
  </si>
  <si>
    <t>INFO_54</t>
  </si>
  <si>
    <t>Prestar servicios a la UPRA para realizar el levantamiento de datos requeridos por la investigación, mediante entrevistas presenciales con las fuentes que defina la Entidad. INFO_54</t>
  </si>
  <si>
    <t>INFO_55</t>
  </si>
  <si>
    <t>81112002</t>
  </si>
  <si>
    <t>Prestar servicios a la UPRA para realizar el levantamiento de datos requeridos por la investigación, mediante entrevistas presenciales con las fuentes que defina la Entidad. INFO_55</t>
  </si>
  <si>
    <t>INFO_56</t>
  </si>
  <si>
    <t>81121502;81112007</t>
  </si>
  <si>
    <t>Prestar servicios profesionales a la UPRA en el seguimiento de los procesos metodológicos, operativos y analíticos requeridos para el levantamiento, procesamiento, análisis y  actualización de estructuras de costos de producción agropecuarios de acuerdo con las necesidades de la entidad. INFO_56</t>
  </si>
  <si>
    <t>INFO_57</t>
  </si>
  <si>
    <t>Prestar servicios profesionales para apoyar el desarrollo de componentes de software para las los sistemas de información a cargo de la UPRA- INFO_57</t>
  </si>
  <si>
    <t>INFO_58</t>
  </si>
  <si>
    <t>Prestar servicios profesionales para apoyar el desarrollo de componentes de software para las los sistemas de información estratégicos a cargo de la UPRA. INFO_58</t>
  </si>
  <si>
    <t>INFO_59</t>
  </si>
  <si>
    <t>Prestar servicios profesionales a la UPRA para apoyar actividades del procedimiento de Ingeniería de Software relacionadas con el levantamiento de requerimientos, análisis de historias de usuario y ejecución de pruebas para los sistemas de información de la entidad. INFO_59</t>
  </si>
  <si>
    <t>INFO_60</t>
  </si>
  <si>
    <t>80111711;81111500</t>
  </si>
  <si>
    <t>Prestar servicios profesionales a la UPRA para apoyar la gestión y administración de las bases de datos de lo sistemas de información de la entidad.INFO_60</t>
  </si>
  <si>
    <t>INFO_61</t>
  </si>
  <si>
    <t>Prestar servicios profesionales a la UPRA para apoyar en el la administración de los portales web a cargo de la Oficina TIC. INFO_61</t>
  </si>
  <si>
    <t>INFO_62</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</si>
  <si>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 INFO_62</t>
  </si>
  <si>
    <t>INFO_63</t>
  </si>
  <si>
    <t>Prestar servicios profesionales para apoyar el desarrollo de funcionalidades para los portales web la UPRA. INFO_63</t>
  </si>
  <si>
    <t>INFO_64</t>
  </si>
  <si>
    <t>Prestar servicios profesionales a la UPRA para apoyar actividades del procedimiento de Ingeniería de Software relacionadas con el levantamiento de requerimientos, análisis de historias de usuario y ejecución de pruebas para los sistemas de información de la entidad. INFO_64</t>
  </si>
  <si>
    <t>INFO_65</t>
  </si>
  <si>
    <t>Prestar servicios profesionales para apoyar el desarrollo de componentes de software para las los sistemas de información estratégicos a cargo de la UPRA. INFO_65</t>
  </si>
  <si>
    <t>INFO_66</t>
  </si>
  <si>
    <t>Prestar servicios profesionales para apoyar el desarrollo de componentes de software para las los sistemas de información a cargo de la UPRA. INFO_66</t>
  </si>
  <si>
    <t>INFO_67</t>
  </si>
  <si>
    <t>Prestar servicios para apoyar el desarrollo de componentes de software para las los sistemas de información a cargo de la UPRA. INFO_67</t>
  </si>
  <si>
    <t>INFO_68</t>
  </si>
  <si>
    <t>Prestar servicios para apoyar el desarrollo de componentes de software para las los sistemas de información a cargo de la UPRA. INFO_68</t>
  </si>
  <si>
    <t>INFO_69</t>
  </si>
  <si>
    <t>Prestar servicios de apoyo a la UPRA para el desarrollo de soluciones tecnológicas para proyectos estratégicos sectoriales. INFO_69</t>
  </si>
  <si>
    <t>INFO_70</t>
  </si>
  <si>
    <t>Prestar servicios profesionales a la UPRA para apoyar actividades del procedimiento de Ingeniería de Software relacionadas con el levantamiento de requerimientos, análisis de historias de usuario y ejecución de pruebas para los sistemas de información de la entidad.INFO_70</t>
  </si>
  <si>
    <t>INFO_71</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</si>
  <si>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 INFO_71</t>
  </si>
  <si>
    <t>INFO_72</t>
  </si>
  <si>
    <t>Prestar servicios profesionales para apoyar el desarrollo de componentes de software para las los sistemas de información a cargo de la UPRA. INFO_72</t>
  </si>
  <si>
    <t>INFO_73</t>
  </si>
  <si>
    <t>Prestar servicios profesionales para apoyar el desarrollo de componentes de software para las los sistemas de información a cargo de la UPRA. INFO_73</t>
  </si>
  <si>
    <t>INFO_74</t>
  </si>
  <si>
    <t>81112100</t>
  </si>
  <si>
    <t>Adquirir tokens para el derecho de acceso y uso de servicios de Nube Pública de Microsoft Azure, necesarios para garantizar la disponibilidad y correcto funcionamiento de los servicios tecnológicos desplegados y futuros a desplegar en esta plataforma, de conformidad con las fichas y especificaciones técnicas del Acuerdo Marco de precios vigente.. INFO_74</t>
  </si>
  <si>
    <t>INFO_75</t>
  </si>
  <si>
    <t>Prestar servicios profesionales para apoyar a la UPRA en la formulación e implementación de ejercicios asociados a innovación tecnológica con enfoque en T4RI. INFO_75</t>
  </si>
  <si>
    <t>INFO_76</t>
  </si>
  <si>
    <t>Prestar servicios profesionales para apoyar a la UPRA en el acompañamiento a las entidades del sector en la definición de proyectos asociados a innovación con enfoque en las T4RI, en el marco del SNUIRA. INFO_76</t>
  </si>
  <si>
    <t>INFO_77</t>
  </si>
  <si>
    <t>Prestar servicios profesionales para apoyar a la UPRA en el desarrollo de ejercicios asociados a innovación con enfoque en las T4RI a las entidades del sector en el marco del SNUIRA. INFO_77</t>
  </si>
  <si>
    <t>INFO_78</t>
  </si>
  <si>
    <t>Prestar servicios profesionales para apoyar el desarrollo de las actividades encaminadas a la analítica de información, mediante la implementación de métodos de visualización web interactiva de datos espaciales y no espaciales, relacionados con las temáticas estratégicas del sector y los proyectos misionales de la UPRA. INFO_78</t>
  </si>
  <si>
    <t>INFO_79</t>
  </si>
  <si>
    <t>Prestar servicios profesionales para apoyar el desarrollo de las actividades encaminadas a la analítica de información, mediante la implementación de métodos de visualización web interactiva de datos espaciales y no espaciales, relacionados con las temáticas estratégicas del sector y los proyectos misionales de la UPRA. INFO_79</t>
  </si>
  <si>
    <t>INFO_80</t>
  </si>
  <si>
    <t>Prestar servicios profesionales para apoyar el desarrollo de las actividades encaminadas a la analítica de información, mediante la implementación de métodos de visualización web interactiva de datos espaciales y no espaciales, relacionados con las temáticas estratégicas del sector y los proyectos misionales de la UPRA. INFO_80</t>
  </si>
  <si>
    <t>1</t>
  </si>
  <si>
    <t>315</t>
  </si>
  <si>
    <t>0</t>
  </si>
  <si>
    <t xml:space="preserve">luzmery.gomez@upra.gov.co </t>
  </si>
  <si>
    <t>INFO_81</t>
  </si>
  <si>
    <t>Prestar servicios profesionales para apoyar las actividades relacionadas con la implementación de métodos de visualización web interactiva de datos espaciales y no espaciales, relacionados con las temáticas estratégicas del sector y los proyectos misionales de la UPRA. INFO_81</t>
  </si>
  <si>
    <t>INFO_82</t>
  </si>
  <si>
    <t>Prestar servicios profesionales para apoyar a la UPRA para apoyar la gestión de las bases de datos de los sistemas de información de la entidad. INFO_82</t>
  </si>
  <si>
    <t>INFO_83</t>
  </si>
  <si>
    <t>Prestar servicios profesionales para apoyar el desarrollo de componentes de software para las los sistemas de información  a cargo de la UPRA. INFO_83</t>
  </si>
  <si>
    <t>INFO_84</t>
  </si>
  <si>
    <t>Prestar servicios profesionales para apoyar el despliegue de sistemas, aplicaciones y capa media de la UPRA. INFO_84</t>
  </si>
  <si>
    <t>INFO_85</t>
  </si>
  <si>
    <t>43233500</t>
  </si>
  <si>
    <t>Prestar servicios profesionales a la UPRA para apoyar los procesos de validación, estructuración, consolidación, análisis y divulgación de los datos estadísticos estratégicos del sector agropecuario. INFO_85</t>
  </si>
  <si>
    <t>INFO_86</t>
  </si>
  <si>
    <t>81112002;81131502</t>
  </si>
  <si>
    <t>Prestar servicios profesionales para apoyar a la UPRA en la formulación, seguimiento y desarrollo del componente metodológico de operaciones conducentes al levantamiento, gestión y generación de información e indicadores, en el marco del Sistema Nacional Unificado de Información Agropecuaria - SNUIRA. INFO_86</t>
  </si>
  <si>
    <t>INFO_87</t>
  </si>
  <si>
    <t>80161500</t>
  </si>
  <si>
    <t>Prestar servicios profesionales para apoyar a la UPRA en la formulación, seguimiento y desarrollo del componente de calidad de la información en las Evaluaciones Agropecuarias Municipales - EVA, así como en la consolidación de una base de información de referencia para la operación. INFO_87</t>
  </si>
  <si>
    <t>INFO_88</t>
  </si>
  <si>
    <t>81102700</t>
  </si>
  <si>
    <t>Prestar servicios profesionales a la UPRA para apoyar la construcción de analisis cualitativos y temáticos de los datos estrategicos sectoriales. INFO_88</t>
  </si>
  <si>
    <t>INFO_89</t>
  </si>
  <si>
    <t>Prestar servicios profesionales a la UPRA para apoyar la construcción de análisis cualtitativos y temáticos de los datos estratégicos sectoriales. INFO_89</t>
  </si>
  <si>
    <t>INFO_90</t>
  </si>
  <si>
    <t>Prestar servicios profesionales para apoyar el desarrollo de las actividades relacionadas con la conceptualización, gestión y analisis de información referente a los insumos agropecuarios en el marco de la implementación del sistema de información de insumos agropecuarios.INFO_90</t>
  </si>
  <si>
    <t>INFO_91</t>
  </si>
  <si>
    <t>Prestar servicios profesionales para apoyar el desarrollo de las actividades relacionadas con el aseguramiento de la calidad y la analítica de información reportada en el sistema de información de insumos agropecuarios. INFO_91</t>
  </si>
  <si>
    <t>INFO_92</t>
  </si>
  <si>
    <t>Prestar servicios profesionales para apoyar el desarrollo de las actividades relacionadas con la generación de análisis de información de los mercados externos y la producción nacional, en el marco del sistema de información de insumos agropecuarios.INFO_92</t>
  </si>
  <si>
    <t>INFO_93</t>
  </si>
  <si>
    <t>Prestar servicios profesionales para apoyar el desarrollo de las actividades relacionadas con la gestión de usuarios del sistema de información de insumos agropecuarios; así  como la consolidación de resultados obtenidos en los diferentes espacios de coordinación. INFO_93</t>
  </si>
  <si>
    <t>INFO_94</t>
  </si>
  <si>
    <t>Prestar servicios profesionales para apoyar el desarrollo de las actividades relacionadas con nuevos procesos temáticos, documentación, y consolidación de informes en el marco del fortalecimiento y mantenimiento del sistema de información de insumos agropecuarios. INFO_94</t>
  </si>
  <si>
    <t>INFO_95</t>
  </si>
  <si>
    <t>Prestar servicios profesionales a la UPRA para apoyar el desarrollo, implementación y validación de algoritmos aplicados en imágenes de sensores remotos ópticos y de radar que permitan el monitoreo de cultivos que defina la entidad en el marco del sistema de Evaluaciones Agropecuarias Municipales. INFO_95</t>
  </si>
  <si>
    <t>INFO_96</t>
  </si>
  <si>
    <t>Prestar servicios profesionales a la UPRA para apoyar la gestión y articulación interinstitucional para el desarrollo del programa de monitoreo de cultivos, en el 2024. INFO_96</t>
  </si>
  <si>
    <t>INFO_97</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</si>
  <si>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 INFO_97</t>
  </si>
  <si>
    <t>INFO_98</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</si>
  <si>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Municipales.INFO_98</t>
  </si>
  <si>
    <t>INFO_99</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</si>
  <si>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Municipales.INFO_99</t>
  </si>
  <si>
    <t>INFO_100</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</si>
  <si>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 INFO_100</t>
  </si>
  <si>
    <t>INFO_101</t>
  </si>
  <si>
    <t>Prestar servicios profesionales a la UPRA para el desarrollo e implementación de la validación temática en terreno de los resultados proveidos por algoritmos que para el monitoreo mediante sensores remotos de los cultivos que definia la UPRA en el marco del sistema de Evaluaciones Agropecuarias Municipales. INFO_101</t>
  </si>
  <si>
    <t>INFO_102</t>
  </si>
  <si>
    <t>Prestar servicios profesionales a la UPRA para apoyar la conceptualización, formulación e implementación de soluciones tecnológicas basadas en los servicios de nube de Microsoft Azure. INFO_102</t>
  </si>
  <si>
    <t>INFO_103</t>
  </si>
  <si>
    <t>Prestar servicios profesionales a la UPRA para apoyar el desarrollo, implementación y validación de variables agroclimáticas relacionadas con la amenaza de vientos fuertes para cultivos priorizados aplicados a la prospectiva productiva y a la gestión de riesgos agropecuarios. INFO_103</t>
  </si>
  <si>
    <t>INFO_104</t>
  </si>
  <si>
    <t>80111711;81111501</t>
  </si>
  <si>
    <t>Prestar servicios profesionales a la UPRA para apoyar el desarrollo, implementación y validación de variables agroclimáticas relacionadas con la amenaza de heladas para cultivos priorizados aplicados a la prospectiva productiva y a la gestión de riesgos agropecuarios.INFO_104</t>
  </si>
  <si>
    <t>INFO_105</t>
  </si>
  <si>
    <t>80111711;81111502</t>
  </si>
  <si>
    <t>Prestar servicios profesionales a la UPRA para apoyar en la construcción, recolección de información, desarrollo de modelos, verificación y consolidación de amenazas sanitarias pecuarias para su aplicación en la gestión de riesgos agropecuarios. INFO_105</t>
  </si>
  <si>
    <t>INFO_106</t>
  </si>
  <si>
    <t>80111711;81111503</t>
  </si>
  <si>
    <t>Prestar servicios profesionales a la UPRA para apoyar en la construcción, recolección de información, desarrollo de modelos, verificación y consolidación de amenazas sanitarias vegetales para su aplicación en la gestión de riesgos agropecuarios. INFO_106</t>
  </si>
  <si>
    <t>INFO_107</t>
  </si>
  <si>
    <t>Prestar servicios profesionales a la UPRA para realizar procesos de modelación y análisis econométricos y estadísticos para el desarrollo de proyecciones de variables requeridas por los componentes de mercado y financiero del Sistema de Información para la Gestión de Riesgos Agropecuarios (SIGRA). INFO_107</t>
  </si>
  <si>
    <t>INFO_108</t>
  </si>
  <si>
    <t>Prestar servicios profesionales a la UPRA para apoyar el desarrollo de las actividades de fortalecimiento de los procesos y capacidades de innovación en la Entidad. INFO_108</t>
  </si>
  <si>
    <t>INFO_109</t>
  </si>
  <si>
    <t>Prestar servicios profesionales a la UPRA para el seguimiento a la estrategia de gestión del conocimiento, uso y apropiación  e innovación de la información. INFO_109</t>
  </si>
  <si>
    <t>INFO_110</t>
  </si>
  <si>
    <t>Prestar servicios profesionales a la UPRA para implementar la ejecución de programas, servicios y productos de aprendizaje y formación. INFO_110</t>
  </si>
  <si>
    <t>INFO_111</t>
  </si>
  <si>
    <t>VIATICOS FUNCIONARIOS</t>
  </si>
  <si>
    <t>INFO_112</t>
  </si>
  <si>
    <t>VIATICOS CONTRATISTAS</t>
  </si>
  <si>
    <t>INFO_113</t>
  </si>
  <si>
    <t>TIQUETES</t>
  </si>
  <si>
    <t>INFO_114</t>
  </si>
  <si>
    <t>Prestar servicios de transporte especial requerido para realizar la divulgación de los productos de la UPRA (INFO-114)</t>
  </si>
  <si>
    <t>CON_01</t>
  </si>
  <si>
    <t>81111705</t>
  </si>
  <si>
    <t>Prestar servicios profesionales para apoyar a la UPRA en la formulación, implementación, gestión y gobierno de la Arquitectura Empresarial, con el rol de arquitecto empresarial líder, en el marco del cumplimiento de la política de Gobierno Digital (CON_01)</t>
  </si>
  <si>
    <t>CON_02</t>
  </si>
  <si>
    <t>Prestar servicios profesionales para apoyar a la UPRA en la implementación y gestión de las estrategia de Gobierno y Transformación Digital, así como proyectos de TI sectoriales, en el marco de las Políticas del MIPG y los lineamientos del Plan Nacional de Desarrollo. (CON_02)</t>
  </si>
  <si>
    <t>CON_03</t>
  </si>
  <si>
    <t>Prestar servicios profesionales para apoyar a la UPRA en la formulación, desarrollo, implementación y gestión de la Arquitectura Empresarial en el dominio de Tecnología o Infraestructura Tecnológica, en el marco del cumplimiento de la política de Gobierno Digital. (CON_03)</t>
  </si>
  <si>
    <t>CON_04</t>
  </si>
  <si>
    <t>Prestar servicios profesionales para apoyar a la UPRA en la formulación, desarrollo, implementación y gestión de la Arquitectura Empresarial en el dominio de Sistemas de Información, en el marco del cumplimiento de la política de Gobierno Digital (CON_04)</t>
  </si>
  <si>
    <t>CON_05</t>
  </si>
  <si>
    <t>80101604</t>
  </si>
  <si>
    <t>Prestar servicios profesionales para apoyar a la UPRA en la formulación, desarrollo, implementación y gestión de la Arquitectura Empresarial en el dominio de Sistemas de Información, en el marco del cumplimiento de la política de Gobierno Digital. (CON_05)</t>
  </si>
  <si>
    <t>CON_06</t>
  </si>
  <si>
    <t>Prestar servicios profesionales a la upra para apoyar la estructuración de información espacial terrirorial acorde al marco de arquitectura de TI (CON_06)</t>
  </si>
  <si>
    <t>CON_07</t>
  </si>
  <si>
    <t>Prestar servicios profesionales a la upra para apoyar la estructuración de información espacial terrirorial acorde al marco de arquitectura de TI (CON_07)</t>
  </si>
  <si>
    <t>CON_08</t>
  </si>
  <si>
    <t>Prestar servicios profesionales a la upra para apoyar la estructuración de información espacial terrirorial acorde al marco de arquitectura de TI (CON_08)</t>
  </si>
  <si>
    <t>CON_09</t>
  </si>
  <si>
    <t>Prestar servicios profesionales a la upra para apoyar la estructuración de información espacial terrirorial acorde al marco de arquitectura de TI (CON_09)</t>
  </si>
  <si>
    <t>CON_10</t>
  </si>
  <si>
    <t>Prestar servicios profesionales a la UPRA para apoyar la gestión de las actividades del plan de acción para la implementación del Plan Estadístico Sectorial Agropecuario en la vigencia 2024 acorde al marco de arquitectura  de TI (CON_10)</t>
  </si>
  <si>
    <t>CON_11</t>
  </si>
  <si>
    <t>Prestar servicios profesionales a la UPRA, para  apoyar las actividades relacionadas con la iniciativa Aula UPRA (CON_11)</t>
  </si>
  <si>
    <t>CON_12</t>
  </si>
  <si>
    <t>Prestar servicios profesionales a la UPRA para apoyar  la planificacion, ejecución,seguimiento y articulación de  la gestión estratégica de uso y apropiación en la Entidad. (CON_12)</t>
  </si>
  <si>
    <t>CON_13</t>
  </si>
  <si>
    <t>Prestar servicios profesionales upra para consolidar y fortalecer las estrategias de mejora de experiencia de los usuarios de las soluciones tecnológicas de la Entidad (CON_13)</t>
  </si>
  <si>
    <t>CON_14</t>
  </si>
  <si>
    <t>Prestar servicios profesionales a la UPRA para apoyar la estructuración visual y prototipado de soluciones tecnológicas y procesos de innovación de la Entidad. (CON_14)</t>
  </si>
  <si>
    <t>CON_15</t>
  </si>
  <si>
    <t>Prestar servicios profesionales a la UPRA para apoyar el análisis de experiencia del usuario y la formuaclón de interacciones multimedia de las soluciones tecnológicas de la Entidad. (CON_15)</t>
  </si>
  <si>
    <t>CON_16</t>
  </si>
  <si>
    <t>Prestar servicios profesionales a la UPRA para apoyar la adecuación pedagógica y la generación de contenidos de valor  para producciones, soluciones digitales y servicios de aprendizaje y formación de la Entidad. (CON_16)</t>
  </si>
  <si>
    <t>CON_17</t>
  </si>
  <si>
    <t>80161506;81112007</t>
  </si>
  <si>
    <t>Prestar servicios profesionales para apoyar a la UPRA en la gestión de requerimientos de información conforme a los lineamientos establecidos por la entidad, teniendo en cuenta los procedimientos y el proceso automatizado en el Sistema de Eficiencia Administrativa – SEA, así como realizar el seguimiento y generación de reportes de la información gestionada. (CON_17)</t>
  </si>
  <si>
    <t>CON_18</t>
  </si>
  <si>
    <t>Prestar servicios profesionales a la UPRA para apoyar las actividades de gestión de información a través de las Tecnologías de Información y las Comunicaciones, así como las actividades de supervisión, estructuración, seguimiento y control de información (CON_18)</t>
  </si>
  <si>
    <t>CON_19</t>
  </si>
  <si>
    <t>Prestar servicios profesionales a la UPRA para apoyar las actividades de revisión y evaluación de calidad de los insumos almacenados en el repositorio institucional y de RECIA, según los lineamientos suministrados por oficina TIC de la UPRA, así como apoyar la supervisión, gestión, estructuración, mantenimiento, actualización y seguimiento de la información que le sea asignada. (CON_19)</t>
  </si>
  <si>
    <t>CON_20</t>
  </si>
  <si>
    <t>Prestar servicios de apoyo a la UPRA en los procesos administrativos, el seguimiento de los planes y proyectos estratégicos, así como en la elaboración de documentos de planeación e informes en la oficina TIC. (CON_20)</t>
  </si>
  <si>
    <t>CON_21</t>
  </si>
  <si>
    <t>Prestar servicios profesionales a la UPRA para apoyar las actividades de gestión, estructuración, mantenimiento, actualización y seguimiento de la información, así como las actividades relacionadas con el almacenamiento, difusión, y formulación de estrategias que permitan optimizar la gestión y supervisión de las actividades del repositorio de la entidad. (CON_21)</t>
  </si>
  <si>
    <t>CON_22</t>
  </si>
  <si>
    <t>Prestar servicios profesionales a la UPRA para apoyar las actividades relacionadas con el almacenamiento, difusión, implementación de estrategias, y demás acciones que permitan optimizar la gestión del repositorio, así como las actividades de supervisión, gestión, estructuración, y seguimiento de la información, de acuerdo con los lineamientos establecidos por la entidad (CON_22)</t>
  </si>
  <si>
    <t>CON_23</t>
  </si>
  <si>
    <t>Prestar servicios profesionales para apoyar las actividades relacionadas con la gestión de información, el aseguramiento de la calidad de la información geográfica y alfanumérica, en el marco de los productos asociados a los proyectos estratégicos y misionales de la UPRA, de acuerdo a los lineamientos establecidos por la entidad. (CON_23)</t>
  </si>
  <si>
    <t>CON_24</t>
  </si>
  <si>
    <t>Prestar servicios profesionales para apoyar las actividades relacionadas con la gestión de información, gestión de metadatos, y al desarrollo de las actividades encaminadas al cumplimiento del marco de interoperabilidad, de acuerdo a los lineamientos establecidos por la entidad. (CON_24)</t>
  </si>
  <si>
    <t>CON_25</t>
  </si>
  <si>
    <t>Prestar servicios profesionales para apoyar las actividades relacionadas con la gestión de información, el acompañamiento de estándares, y al desarrollo de las actividades encaminadas al cumplimiento de la política de Gobierno Digital, de acuerdo a los lineamientos establecidos por la entidad. (CON_25)</t>
  </si>
  <si>
    <t>CON_26</t>
  </si>
  <si>
    <t>Prestar servicios profesionales para apoyar las actividades relacionadas con el aseguramiento de la calidad de los productos geográficos y alfanuméricos, intermedios y finales, en el marco de sistemas de información administrados por la Upra, de acuerdo a los lineamientos establecidos por la entidad. (CON_26)</t>
  </si>
  <si>
    <t>CON_27</t>
  </si>
  <si>
    <t>Prestar servicios profesionales para apoyar a la UPRA en el desarrollo de estrategias y acciones de innovación para el proceso de gestión de información, así como las actividades de apoyo a la supervisión, estructuración, mantenimiento, actualización y seguimiento de los proyectos de gestión de información. (CON_27)</t>
  </si>
  <si>
    <t>CON_28</t>
  </si>
  <si>
    <t>Prestar servicios profesionales a la UPRA para apoyar la atención y gestión de requerimientos de analisis, referidos a la planificación rural agropecuaria a nivel nacional y territorial. (CON_28)</t>
  </si>
  <si>
    <t>CON_29</t>
  </si>
  <si>
    <t>Prestar servicios profesionales a la UPRA para la atención de requerimientos de la UPRA, referidos a la planificación rural agropecuaria, aplicando técnicas y métodos de análisis espacial y estadísticos. (CON_29)</t>
  </si>
  <si>
    <t>CON_30</t>
  </si>
  <si>
    <t>Prestar servicios profesionales a la UPRA para la atención de requerimientos de la UPRA, referidos a la planificación rural agropecuaria, aplicando técnicas y métodos de análisis espacial y estadísticos. (CON_30)</t>
  </si>
  <si>
    <t>CON_31</t>
  </si>
  <si>
    <t>Prestar servicios profesionales a la UPRA para la atención de requerimientos de la UPRA, referidos a la planificación rural agropecuaria, aplicando técnicas y métodos de análisis espacial y estadísticos. (CON_31)</t>
  </si>
  <si>
    <t>CON_32</t>
  </si>
  <si>
    <t>Prestar servicios profesionales a la UPRA para la atención de requerimientos de la UPRA, referidos a la planificación rural agropecuaria, aplicando técnicas y métodos de análisis espacial y estadísticos. (CON_32)</t>
  </si>
  <si>
    <t>CON_33</t>
  </si>
  <si>
    <t>Prestar servicios profesionales a la UPRA para la atención de requerimientos de la UPRA, referidos a la planificación rural agropecuaria, aplicando técnicas y métodos de análisis espacial y estadísticos. (CON_33)</t>
  </si>
  <si>
    <t>CON_34</t>
  </si>
  <si>
    <t>Prestar servicios profesionales a la UPRA para la atención de requerimientos de la UPRA, referidos a la planificación rural agropecuaria, aplicando técnicas y métodos de análisis espacial y estadísticos. (CON_34)</t>
  </si>
  <si>
    <t>CON_35</t>
  </si>
  <si>
    <t>Prestar servicios profesionales a la UPRA para la atención de requerimientos de la UPRA, referidos a la planificación rural agropecuaria, aplicando técnicas y métodos de análisis espacial y estadísticos. (CON_35)</t>
  </si>
  <si>
    <t>CON_36</t>
  </si>
  <si>
    <t>Prestar servicios profesionales a la UPRA para la atención de requerimientos de la UPRA, referidos a la planificación rural agropecuaria, aplicando técnicas y métodos de análisis espacial y estadísticos. (CON_36)</t>
  </si>
  <si>
    <t>CON_37</t>
  </si>
  <si>
    <t>Prestar servicios profesionales a la UPRA para apoyar la atención de requerimientos de la UPRA, referidos a la planificación rural agropecuaria, aplicando técnicas y métodos de análisis espacial y estadísticos. (CON_37)</t>
  </si>
  <si>
    <t>CON_38</t>
  </si>
  <si>
    <t>Prestar servicios profesionales a la UPRA para apoyar la atención de requerimientos de la UPRA, referidos a la planificación rural agropecuaria, aplicando técnicas y métodos de análisis espacial y estadísticos. (CON_38)</t>
  </si>
  <si>
    <t>CON_39</t>
  </si>
  <si>
    <t>Prestar servicios profesionales a la UPRA para apoyar la atención y gestión de requerimientos de analisis, referidos a la planificación rural agropecuaria a nivel nacional y territorial. (CON_39)</t>
  </si>
  <si>
    <t>CON_40</t>
  </si>
  <si>
    <t>Prestar servicios profesionales a la UPRA para la atención de requerimientos de la UPRA, referidos a la planificación rural agropecuaria, aplicando técnicas y métodos de análisis espacial y estadísticos. (CON_40)</t>
  </si>
  <si>
    <t>CON_41</t>
  </si>
  <si>
    <t>Prestar servicios profesionales a la UPRA para la atención de requerimientos de la UPRA, referidos a la planificación rural agropecuaria, aplicando técnicas y métodos de análisis espacial y estadísticos. (CON_41)</t>
  </si>
  <si>
    <t>CON_42</t>
  </si>
  <si>
    <t>Prestar servicios profesionales a la UPRA para la atención de requerimientos de la UPRA, referidos a la planificación rural agropecuaria, aplicando técnicas y métodos de análisis espacial y estadísticos. (CON_42)</t>
  </si>
  <si>
    <t>CON_43</t>
  </si>
  <si>
    <t>Prestar servicios profesionales a la UPRA para la atención de requerimientos de la UPRA, referidos a la planificación rural agropecuaria, aplicando técnicas y métodos de análisis espacial y estadísticos. (CON_43)</t>
  </si>
  <si>
    <t>CON_44</t>
  </si>
  <si>
    <t>Prestar servicios profesionales a la UPRA para apoyar la atención de requerimientos de la UPRA, referidos a la planificación rural agropecuaria, aplicando técnicas y métodos de análisis espacial y estadísticos. (CON_44)</t>
  </si>
  <si>
    <t>CON_45</t>
  </si>
  <si>
    <t>Prestar servicios profesionales a la UPRA para la gestión de información sectorial  y el desarrollo de ejercicios de analítica económica que permitan la formulación de políticas públicas de Gestión del Territorio para Usos Agropecuarios. (CON_45)</t>
  </si>
  <si>
    <t>CON_46</t>
  </si>
  <si>
    <t>Prestar servicios profesionales a la UPRA para la gestión de información sectorial  y el desarrollo de ejercicios de analítica económica que permitan la formulación de políticas públicas de Gestión del Territorio para Usos Agropecuarios. (CON_46)</t>
  </si>
  <si>
    <t>CON_47</t>
  </si>
  <si>
    <t>Prestar servicios profesionales a la UPRA para apoyar la atención y gestión de requerimientos de analisis, referidos a la planificación rural agropecuaria a nivel nacional y territorial. (CON_47)</t>
  </si>
  <si>
    <t>CON_48</t>
  </si>
  <si>
    <t>Prestar servicios profesionales a la UPRA para la atención de requerimientos de la UPRA, referidos a la planificación rural agropecuaria, aplicando técnicas y métodos de análisis espacial y estadísticos. (CON_48)</t>
  </si>
  <si>
    <t>CON_49</t>
  </si>
  <si>
    <t>Prestar servicios profesionales a la UPRA para la atención de requerimientos de la UPRA, referidos a la planificación rural agropecuaria, aplicando técnicas y métodos de análisis espacial y estadísticos. (CON_49)</t>
  </si>
  <si>
    <t>CON_50</t>
  </si>
  <si>
    <t>Prestar servicios profesionales a la UPRA para la atención de requerimientos de la UPRA, referidos a la planificación rural agropecuaria, aplicando técnicas y métodos de análisis espacial y estadísticos. (CON_50)</t>
  </si>
  <si>
    <t>CON_51</t>
  </si>
  <si>
    <t>Prestar servicios profesionales a la UPRA para la atención de requerimientos de la UPRA, referidos a la planificación rural agropecuaria, aplicando técnicas y métodos de análisis espacial y estadísticos. (CON_51)</t>
  </si>
  <si>
    <t>CON_52</t>
  </si>
  <si>
    <t>Prestar servicios profesionales a la UPRA para apoyar la atención de requerimientos de la UPRA, referidos a la planificación rural agropecuaria, aplicando técnicas y métodos de análisis espacial y estadísticos. (CON_52)</t>
  </si>
  <si>
    <t>CON_53</t>
  </si>
  <si>
    <t>Prestar servicios profesionales a la UPRA para apoyar la atención y gestión de requerimientos de analisis, referidos a la planificación rural agropecuaria a nivel nacional y territorial. (CON_53)</t>
  </si>
  <si>
    <t>CON_54</t>
  </si>
  <si>
    <t>Prestar servicios profesionales a la UPRA para la atención de requerimientos de la UPRA, referidos a la planificación rural agropecuaria, aplicando técnicas y métodos de análisis espacial y estadísticos. (CON_54)</t>
  </si>
  <si>
    <t>CON_55</t>
  </si>
  <si>
    <t>Prestar servicios profesionales a la UPRA para la atención de requerimientos de la UPRA, referidos a la planificación rural agropecuaria, aplicando técnicas y métodos de análisis espacial y estadísticos. (CON_55)</t>
  </si>
  <si>
    <t>CON_56</t>
  </si>
  <si>
    <t>Prestar servicios profesionales a la UPRA para la atención de requerimientos de la UPRA, referidos a la planificación rural agropecuaria, aplicando técnicas y métodos de análisis espacial y estadísticos. (CON_56)</t>
  </si>
  <si>
    <t>CON_57</t>
  </si>
  <si>
    <t>Prestar servicios de apoyo a la UPRA para la asignación y seguimiento de requerimientos de análisis de información, elaboración de presentaciones, informes y demás documentos acorde a la estructura definida en las TRD. (CON_57)</t>
  </si>
  <si>
    <t>CON_58</t>
  </si>
  <si>
    <t>Prestar servicios profesionales a la UPRA para apoyar el diagnostico, análisis, formulación y automatización de los procesos cotidianos para mejorar la simplicidad y agilidad en el trabajo cotidiano, usando las herramientas ofimáticas disponibles en la entidad (CON_58)</t>
  </si>
  <si>
    <t>CON_59</t>
  </si>
  <si>
    <t>Prestar servicios profesionales a la UPRA para apoyar actividades del procedimiento de Ingeniería de Software relacionadas con el levantamiento de requerimientos, análisis de historias de usuario y ejecución de pruebas para los sistemas de información de la entidad. (CON_59)</t>
  </si>
  <si>
    <t>CON_60</t>
  </si>
  <si>
    <t>Prestar servicios profesionales para apoyar el desarrollo de componentes de software para las los sistemas de información estratégicos a cargo de la UPRA (CON_60)</t>
  </si>
  <si>
    <t>CON_61</t>
  </si>
  <si>
    <t>Prestar servicios profesionales para apoyar el desarrollo de componentes de software para las los sistemas de información geográfica y alfanumérica a cargo de la UPRA (CON_61)</t>
  </si>
  <si>
    <t>CON_62</t>
  </si>
  <si>
    <t xml:space="preserve">Prestar servicios profesionales a la UPRA para apoyar actividades de gestión de los proyectos de desarrollo de software a cargo de la entidad, asegurando el cumplimiento de las metas establecidas y la aplicación del procedimiento de ingeniería de software de la oficina TIC (CON_62)
</t>
  </si>
  <si>
    <t>CON_63</t>
  </si>
  <si>
    <t>Prestar servicios profesionales para apoyar el desarrollo de componentes de software para las los sistemas de información a cargo de la UPRA (CON_63)</t>
  </si>
  <si>
    <t>CON_64</t>
  </si>
  <si>
    <t>Prestar servicios profesionales para apoyar el desarrollo de componentes de software para las los sistemas de información a cargo de la UPRA (CON_64)</t>
  </si>
  <si>
    <t>CON_65</t>
  </si>
  <si>
    <t>Prestar servicios profesionales para apoyar el desarrollo de componentes de software para las los sistemas de información a cargo de la UPRA (CON_65)</t>
  </si>
  <si>
    <t>CON_66</t>
  </si>
  <si>
    <t>Prestar servicios profesionales para apoyar la implementación, automatización de tareas, integración y despliegue continuo en los proyectos de desarrollo de software a través de las  herramientas y servicios en la nube dispuestos en la UPRA. (CON_66)</t>
  </si>
  <si>
    <t>CON_67</t>
  </si>
  <si>
    <t>Prestar servicios profesionales a la UPRA para apoyar actividades del procedimiento de Ingeniería de Software relacionadas con el levantamiento de requerimientos, análisis de historias de usuario y ejecución de pruebas para los sistemas de información de la entidad. (CON_67)</t>
  </si>
  <si>
    <t>CON_68</t>
  </si>
  <si>
    <t>Prestar servicios profesionales para apoyar el desarrollo de componentes de software para las los sistemas de información a cargo de la UPRA (CON_68)</t>
  </si>
  <si>
    <t>CON_69</t>
  </si>
  <si>
    <t>Prestar servicios para apoyar el desarrollo de componentes de software para las los sistemas de información a cargo de la UPRA (CON_69)</t>
  </si>
  <si>
    <t>CON_70</t>
  </si>
  <si>
    <t>Prestar servicios profesionales para apoyar el desarrollo de funcionalidades para los portales web la UPRA (CON_70)</t>
  </si>
  <si>
    <t>CON_71</t>
  </si>
  <si>
    <t>Prestar servicios profesionales para apoyar a la UPRA en la gestión de las bases de datos de los sistemas de información de la entidad (CON_71)</t>
  </si>
  <si>
    <t>CON_72</t>
  </si>
  <si>
    <t>Prestar servicios profesionales para apoyar el desarrollo de componentes de software para las los sistemas de información a cargo de la UPRA (CON_72)</t>
  </si>
  <si>
    <t>CON_73</t>
  </si>
  <si>
    <t>Contratar el suministro de tiquetes aéreos</t>
  </si>
  <si>
    <t>CON_74</t>
  </si>
  <si>
    <t>Viaticos funcionarios</t>
  </si>
  <si>
    <t>CON_75</t>
  </si>
  <si>
    <t>Viaticos contratistas</t>
  </si>
  <si>
    <t>CON_76</t>
  </si>
  <si>
    <t>Prestar servicios de transporte especial requerido para realizar la divulgación de los productos de la UPRA</t>
  </si>
  <si>
    <t>CON_77</t>
  </si>
  <si>
    <t>70131700 83121700</t>
  </si>
  <si>
    <t>Prestar servicios logísiticos en la planeación, organización, producción y demás acciones encaminadas a difundir los productos y servicios de la UPRA en el territorio nacional (CON_77)</t>
  </si>
  <si>
    <t>SECRETARIA GENERAL</t>
  </si>
  <si>
    <t>FOR_01</t>
  </si>
  <si>
    <t>FOR_01: Prestar servicios profesionales a la UPRA para la gestión de los proyectos de inversión de la Unidad, en el marco de las políticas de desempeño institucional del Sistema de Gestión -MIPG 2024.</t>
  </si>
  <si>
    <t>Emiro Jose Díaz</t>
  </si>
  <si>
    <t>emiro.diaz@upra.gov.co</t>
  </si>
  <si>
    <t>FOR_02</t>
  </si>
  <si>
    <t xml:space="preserve">FOR_02_ Prestar servicios profesionales a la UPRA para la gestión de los proyectos de inversión de la Unidad, en el marco de las políticas de desempeño institucional del Sistema de Gestión -MIPG 2024. </t>
  </si>
  <si>
    <t>FOR_03</t>
  </si>
  <si>
    <t xml:space="preserve">FOR_03: Prestar servicios profesionales a la UPRA para la gestión de los proyectos de inversión de la Unidad, en el marco de las políticas de desempeño institucional del Sistema de Gestión -MIPG 2024. </t>
  </si>
  <si>
    <t>FOR_04</t>
  </si>
  <si>
    <t>FOR_04: Prestar servicios profesionales a la UPRA para la gestión de los proyectos de inversión de la Unidad, en el marco de las políticas de desempeño institucional del Sistema de Gestión -MIPG 2024.</t>
  </si>
  <si>
    <t>FOR_05</t>
  </si>
  <si>
    <t>FOR_05: Prestar servicios profesionales a la Asesoría de Planeación de la UPRA en la gestión de información de las diferentes plataformas estatales y de la Unidad, respecto a los proyectos de inversión de la UPRA 2024.</t>
  </si>
  <si>
    <t>FOR_06</t>
  </si>
  <si>
    <t>FOR_06: Prestar servicios profesionales a la UPRA para el apoyo a la gestión de los proyectos de inversión de la Unidad, en el marco de las políticas de desempeño institucional del Sistema de Gestión -MIPG 2024.</t>
  </si>
  <si>
    <t>FOR_07</t>
  </si>
  <si>
    <t>FOR07: Prestar servicios profesionales a la UPRA para el apoyo a la gestión de los proyectos de inversión de la Unidad, en el marco de las políticas de desempeño institucional del Sistema de Gestión -MIPG 2024.</t>
  </si>
  <si>
    <t>FOR_08</t>
  </si>
  <si>
    <t>FOR_08: Prestar servicios profesionales a la UPRA para el apoyo a la gestión de los proyectos de inversión de la Unidad, en el marco de las políticas de desempeño institucional del Sistema de Gestión -MIPG 2024.</t>
  </si>
  <si>
    <t>FOR_09</t>
  </si>
  <si>
    <t>FOR_09: Prestar servicios profesionales a la UPRA para el apoyo a la gestión de los proyectos de inversión de la Unidad, en el marco de las políticas de desempeño institucional del Sistema de Gestión -MIPG 2024.</t>
  </si>
  <si>
    <t>FOR_10</t>
  </si>
  <si>
    <t>80121704</t>
  </si>
  <si>
    <t>FOR_10: Prestar servicios profesionales especializados a la UPRA para gestionar los procesos de contratación referentes a la adquisición de bienes y servicios.</t>
  </si>
  <si>
    <t>FOR_11</t>
  </si>
  <si>
    <t>FOR_11: Prestar servicios profesionales especializados a la UPRA para gestionar los procesos de contratación referentes a la adquisición de bienes y servicios.</t>
  </si>
  <si>
    <t>FOR_12</t>
  </si>
  <si>
    <t>FOR_12: Prestar servicios profesionales especializados a la UPRA para gestionar los procesos de contratación referentes a la adquisición de bienes y servicios.</t>
  </si>
  <si>
    <t>FOR_13</t>
  </si>
  <si>
    <t>FOR_13: Prestar servicios profesionales a la UPRA para apoyar y acompañar el desarrollo del proceso de gestión contractual.</t>
  </si>
  <si>
    <t>FOR_14</t>
  </si>
  <si>
    <t>FOR_14: Prestar servicios profesionales a la UPRA para apoyar y acompañar el desarrollo del proceso de gestión contractual.</t>
  </si>
  <si>
    <t>FOR_15</t>
  </si>
  <si>
    <t>FOR_15: Prestar servicios de apoyo a la gestión para realizar actividades administrativas relacionadas con la gestión contractual de la UPRA.</t>
  </si>
  <si>
    <t>FOR_16</t>
  </si>
  <si>
    <t>80111500</t>
  </si>
  <si>
    <t xml:space="preserve">FOR_16:Prestar servicios profesionales en la Secretaría General de la UPRA para el manejo especializado del aplicativo de nómina en la liquidación mensual de la misma, y para la producción de información y documentos relacionados. </t>
  </si>
  <si>
    <t>FOR_17</t>
  </si>
  <si>
    <t>FOR_17: Prestar servicios profesionales a la UPRA para la implementación del sistema de Gestión de Seguridad y Salud en el Trabajo a partir del ciclo Planear, Hacer, Verificar y Actuar (PHVA), desarrollando actividades concernientes con la aplicación, ejecución, seguimiento y evaluación en el marco del Plan Estratégico de Talento Humano para la vigencia 2024.</t>
  </si>
  <si>
    <t>FOR_18</t>
  </si>
  <si>
    <t>FOR_18: Prestar servicios profesionales a la UPRA para la articulación del componente de bienestar e incentivos en la planeación, ejecución, seguimiento y control de actividades, de acuerdo con el Plan Estratégico de Talento Humano.</t>
  </si>
  <si>
    <t>FOR_19</t>
  </si>
  <si>
    <t>FOR_19:Prestar servicios profesionales a la UPRA para apoyar la formulación, ejecución y evaluación del Plan Institucional de Capacitación de conformidad con los lineamientos definidos en el Plan Estratégico de Talento Humano, así como brindar acompañamiento jurídico en los temas que son competencia de la Secretaría General.</t>
  </si>
  <si>
    <t>FOR_20</t>
  </si>
  <si>
    <t>FOR_20: Prestar servicios profesionales a la UPRA para apoyar la gestión de información en el marco del proceso de gestión de talento humano.</t>
  </si>
  <si>
    <t>FOR_21</t>
  </si>
  <si>
    <t>FOR_21: Prestar servicios profesionales a la UPRA para apoyar el desarrollo de las políticas de Gestión del conocimiento, empleo público y gestión estratégica del talento humano.</t>
  </si>
  <si>
    <t>FOR_22</t>
  </si>
  <si>
    <t>FOR_22 Prestar servicios profesionales de apoyo a la gestión, en los procesos institucionales, dimensiones y políticas que se encuentren bajo la responsabilidad de la Secretaría General.</t>
  </si>
  <si>
    <t>Secretaria General</t>
  </si>
  <si>
    <t>FOR_23</t>
  </si>
  <si>
    <t>FOR_23: Prestar servicios profesionales a la UPRA en la Secretaria General para el desarrollo a los procesos de gestión administrativa y recursos físicos en la vigencia 2024.</t>
  </si>
  <si>
    <t>FOR_24</t>
  </si>
  <si>
    <t>FOR_24: Prestar servicios de apoyo técnico a la secretaria general para atención al ciudadano y gestión documental.</t>
  </si>
  <si>
    <t>FOR_25</t>
  </si>
  <si>
    <t>FOR_25: Prestar servicios profesionales a la UPRA para apoyar las labores de clima organizacional.</t>
  </si>
  <si>
    <t>FOR_26</t>
  </si>
  <si>
    <t xml:space="preserve">FOR_26: Prestar servicios profesionales a la UPRA para apoyar desde el componente jurídico el desarrollo de las políticas de seguimiento y evaluación del desempeño institucional y de mejora normativa en el marco del Modelo Integrado de Planeación y Gestión – MIPG. </t>
  </si>
  <si>
    <t>Juan Carlos Avellaneda</t>
  </si>
  <si>
    <t>juan.avellaneda@upra.gov.co</t>
  </si>
  <si>
    <t>FOR_27</t>
  </si>
  <si>
    <t>80121700</t>
  </si>
  <si>
    <t>FOR_27: Prestar servicios profesionales a la UPRA en materia de trasferencia de conocimiento en procesos prejudiciales y judiciales, en derecho disciplinario y la evaluación del desempeño laboral.</t>
  </si>
  <si>
    <t>FOR_28</t>
  </si>
  <si>
    <t>80101504</t>
  </si>
  <si>
    <t>FOR_28: Prestar servicios profesionales a la UPRA para apoyar desde el componente socio económico el desarrollo de las políticas de seguimiento y evaluación del desempeño institucional en el marco del Modelo Integrado de Planeación y Gestión – MIPG.</t>
  </si>
  <si>
    <t>FOR_29</t>
  </si>
  <si>
    <t xml:space="preserve">FOR_29: Prestar servicios profesionales a la UPRA para fortalecer la planeación estratégica apoyando desde el componente jurídico el desarrollo de las políticas de seguimiento y evaluación del desempeño institucional y de mejora normativa en el marco del Modelo Integrado de Planeación y Gestión – MIPG. </t>
  </si>
  <si>
    <t>FOR_30</t>
  </si>
  <si>
    <t xml:space="preserve">FOR_30: Prestar servicios profesionales a la UPRA para fortalecer la planeación estratégica apoyando desde el componente jurídico el desarrollo de las políticas de seguimiento y evaluación del desempeño institucional y de mejora normativa en el marco del Modelo Integrado de Planeación y Gestión – MIPG. </t>
  </si>
  <si>
    <t>FOR_31</t>
  </si>
  <si>
    <t>FOR_31: Prestar servicios profesionales a la UPRA para fortalecer la planeación estratégica apoyando desde el componente jurídico el desarrollo de las políticas de seguimiento y evaluación del desempeño institucional y de mejora normativa en el marco del Modelo Integrado de Planeación y Gestión – MIPG.</t>
  </si>
  <si>
    <t>FOR_32</t>
  </si>
  <si>
    <t>FOR_32: Prestar servicios profesionales a la UPRA para apoyar desde el componente técnico-jurídico la política de seguimiento y evaluación del desempeño Institucional y de mejora normativa en el marco del Modelo Integrado de Planeación y Gestión – MIPG en las áreas del derecho administrativo, agrario y ambiental.</t>
  </si>
  <si>
    <t>FOR_33</t>
  </si>
  <si>
    <t xml:space="preserve">FOR_33: Prestar servicios profesionales a la UPRA para apoyar desde el componente jurídico el desarrollo de las políticas de seguimiento y evaluación del desempeño institucional y de mejora normativa en el marco del Modelo Integrado de Planeación y Gestión – MIPG para afianzar el desempeño y la gestión institucional. </t>
  </si>
  <si>
    <t>FOR_34</t>
  </si>
  <si>
    <t xml:space="preserve">FOR_34: Prestar servicios profesionales a la UPRA para apoyar desde el componente jurídico el desarrollo de las políticas de seguimiento y evaluación del desempeño institucional y de mejora normativa en el marco del Modelo Integrado de Planeación y Gestión – MIPG. </t>
  </si>
  <si>
    <t>FOR_35</t>
  </si>
  <si>
    <t xml:space="preserve">FOR_35: Prestar servicios profesionales a la UPRA para apoyar desde el componente jurídico en las áreas de derecho constitucional, administrativo, agrario y ambiental, el desarrollo de las políticas de seguimiento y evaluación del desempeño institucional y de mejora normativa en el marco del Modelo Integrado de Planeación y Gestión – MIPG, para fortalecer la planeación estratégica institucional. </t>
  </si>
  <si>
    <t>FOR_36</t>
  </si>
  <si>
    <t xml:space="preserve">FOR_36: Prestar servicios profesionales a la UPRA para apoyar la implementación de la estrategia institucional de cooperación en la gestión de alianzas que permitan fortalecer la planeación estratégica institucional. </t>
  </si>
  <si>
    <t>Adriana Perez</t>
  </si>
  <si>
    <t>adriana.perez@upra.gov.co</t>
  </si>
  <si>
    <t>FOR_37</t>
  </si>
  <si>
    <t>80101602</t>
  </si>
  <si>
    <t xml:space="preserve">FOR_37: Prestar servicios profesionales a la UPRA para apoyar la gestión territorial desde el componente intersectorial, en el marco del desarrollo de las políticas institucionales. </t>
  </si>
  <si>
    <t>FOR_38</t>
  </si>
  <si>
    <t xml:space="preserve">FOR_38: Prestar servicios profesionales a la UPRA para apoyar la gestión territorial desde  los componentes social, étnico y cultural, en el marco del desarrollo de las políticas institucionales. </t>
  </si>
  <si>
    <t>FOR_39</t>
  </si>
  <si>
    <t>FOR_39: Prestar servicios profesionales a la UPRA para apoyar la gestión territorial desde el componente marino costero y determinantes de  ordenamiento territorial, en el marco del desarrollo de las políticas institucionales.</t>
  </si>
  <si>
    <t>FOR_40</t>
  </si>
  <si>
    <t xml:space="preserve">FOR_40: Prestar servicios profesionales a la UPRA para apoyar la gestión territorial desde el análisis desde el componente ambiental, en el marco del desarrollo de las políticas institucionales. </t>
  </si>
  <si>
    <t>FOR_41</t>
  </si>
  <si>
    <t>77101706</t>
  </si>
  <si>
    <t>FOR_41: Prestar servicios profesionales a la UPRA para apoyar el desarrollo de las políticas de seguimiento y evaluación del desempeño institucional y de mejora normativa en el marco del Modelo Integrado de Planeación y Gestión – MIPGdesde el componente jurídico en las áreas de derecho administrativo, civil, agrario y/o ambiental</t>
  </si>
  <si>
    <t>FOR_42</t>
  </si>
  <si>
    <t xml:space="preserve">FOR_42: Prestar servicios profesionales a la UPRA para apoyar la estructuración legal y definición del tipo de contratación para los proyectos relacionados con el desarrollo de las políticas de seguimiento y evaluación del desempeño institucional y de mejora normativa en el marco del Modelo Integrado de Planeación y Gestión – MIPG. </t>
  </si>
  <si>
    <t>FOR_43</t>
  </si>
  <si>
    <t xml:space="preserve">FOR_43: Prestar servicios profesionales a la UPRA para apoyar el desarrollo de las políticas de seguimiento y evaluación del desempeño institucional y de mejora normativa en el marco del Modelo Integrado de Planeación y Gestión – MIPG desde el componente jurídico en las áreas de derecho público con énfasis en lo ambiental. </t>
  </si>
  <si>
    <t>FOR_44</t>
  </si>
  <si>
    <t>80101603</t>
  </si>
  <si>
    <t>FOR_44: Prestar servicios profesionales a la UPRA para apoyar el desarrollo de las políticas de Seguimiento y Evaluación del Desempeño Institucional en el marco del Modelo Integrado de Planeación y Gestión – MIPG desde el ámbito de análisis y modelación económica.</t>
  </si>
  <si>
    <t>FOR_45</t>
  </si>
  <si>
    <t>FOR_45: Prestar servicios profesionales para apoyar a la UPRA en la formulación y seguimiento de los proyectos del Plan Estratégico de Tecnologías de la Información y las Comunicaciones.</t>
  </si>
  <si>
    <t>FOR_46</t>
  </si>
  <si>
    <t>FOR_46: Prestar servicios profesionales para apoyar a la UPRA en el desarrollo y articulación de actividades de la oficina TIC y el sistema integrado de gestión.</t>
  </si>
  <si>
    <t>FOR_47</t>
  </si>
  <si>
    <t xml:space="preserve">FOR_47: Prestar servicios profesionales a la UPRA para apoyar el desarrollo de las políticas de Seguimiento y Evaluación del Desempeño Institucional en el marco del Modelo Integrado de Planeación y Gestión – MIPG desde el ámbito económico </t>
  </si>
  <si>
    <t>FOR_48</t>
  </si>
  <si>
    <t xml:space="preserve">FOR_48: Prestar servicios profesionales a la UPRA para apoyar el desarrollo de las políticas de Seguimiento y Evaluación del Desempeño Institucional en el marco del Modelo Integrado de Planeación y Gestión – MIPG desde el ámbito económico </t>
  </si>
  <si>
    <t>210</t>
  </si>
  <si>
    <t>FOR_49</t>
  </si>
  <si>
    <t>FOR_49: Prestar servicos profesionales a la UPRA para apoyar el desarrollo de las políticas de Seguimiento y Evaluación del Desempeño Institucional en el Marco del Modelo Integrado de Planeación y Gestión MIPG desde la implementación de sistemas de información estratégicos.</t>
  </si>
  <si>
    <t>FOR_50</t>
  </si>
  <si>
    <t xml:space="preserve">FOR_50: Prestar servicios profesionales a la UPRA para apoyar el desarrollo de las políticas de Seguimiento y Evaluación del Desempeño Institucional en el marco del Modelo Integrado de Planeación y Gestión – MIPG desde el ámbito económico </t>
  </si>
  <si>
    <t>FOR_51</t>
  </si>
  <si>
    <t>80101600</t>
  </si>
  <si>
    <t>FOR_51: Rediseño institucional</t>
  </si>
  <si>
    <t>CCE-04</t>
  </si>
  <si>
    <t>FOR_52</t>
  </si>
  <si>
    <t>FOR_52: Prestar servicios profesionales a la Asesoría de Planeación de la UPRA, para  el desarrollo del Sistema de Gestión -MIPG, conforme a las responsabilidades de segunda línea de defensa.</t>
  </si>
  <si>
    <t>FOR_53</t>
  </si>
  <si>
    <t>FOR_53: Prestar servicios profesionales a la Asesoría de Planeación de la UPRA, para el desarrollo del Sistema de Gestión -MIPG, conforme a las responsabilidades de segunda línea de defensa.</t>
  </si>
  <si>
    <t>FOR_54</t>
  </si>
  <si>
    <t>FOR_54: Prestar servicios profesionales a la Asesoría de Planeación de la UPRA, para el desarrollo del Sistema de Gestión -MIPG, conforme a las responsabilidades de segunda línea de defensa.</t>
  </si>
  <si>
    <t>FOR_55</t>
  </si>
  <si>
    <t>FOR_55: Prestar sus servicios profesionales a la secretaría general de la UPRA en el aspecto de Gestión Ambiental como apoyo al proceso de Gestión Administrativa.</t>
  </si>
  <si>
    <t>FOR_56</t>
  </si>
  <si>
    <t>FOR_56: Prestar servicios profesionales para apoyar el proceso de la gestión de pagaduría.</t>
  </si>
  <si>
    <t>FOR_57</t>
  </si>
  <si>
    <t>FOR_57: Prestar servicios profesionales especializados en la Secretaria General de la UPRA para apoyar la ejecución de actividades y controles de los procedimientos de gestión financiera - presupuesto en la vigencia 2024.</t>
  </si>
  <si>
    <t>FOR_58</t>
  </si>
  <si>
    <t xml:space="preserve">FOR_58: Prestar servicios profesionales de apoyo en la Secretaria General de la UPRA para apoyar la ejecución de actividades y controles de los procedimientos de gestión financiera - presupuesto en la vigencia 2024. </t>
  </si>
  <si>
    <t>FOR_59</t>
  </si>
  <si>
    <t>84111500</t>
  </si>
  <si>
    <t>FOR_59: Prestar servicios profesionales a la UPRA para apoyar las actividades de los ciclos de gestión contable, tributaria y financiera.</t>
  </si>
  <si>
    <t>FOR_60</t>
  </si>
  <si>
    <t>FOR_60: Prestar servicios profesionales a la UPRA para apoyar en las actividades del proceso contable y en el asesoramiento y acompañamiento de sus acciones de mejora.</t>
  </si>
  <si>
    <t>FOR_61</t>
  </si>
  <si>
    <t xml:space="preserve">FOR_61: Prestar servicios de apoyo técnico a la UPRA para apoyar en las actividades y en el registro de las obligaciones del proceso contable.
</t>
  </si>
  <si>
    <t>FOR_62</t>
  </si>
  <si>
    <t>84111600</t>
  </si>
  <si>
    <t>FOR_62: Prestar servicios profesionales a la UPRA para apoyar las actividades del proceso de Evaluación Independiente en el marco de la política de control interno del Modelo Integrado de Planeación y Gestión.</t>
  </si>
  <si>
    <t>Sandra Ruano</t>
  </si>
  <si>
    <t>sandra.ruano@upra.gov.co</t>
  </si>
  <si>
    <t>FOR_63</t>
  </si>
  <si>
    <t>FOR_63: Prestar servicios profesionales a la UPRA para apoyar las actividades relacionadas con el Plan anual de auditoria.</t>
  </si>
  <si>
    <t>FOR_64</t>
  </si>
  <si>
    <t>FOR_64: Prestar servicios profesionales a la UPRA para apoyar las actividades de seguimiento y evaluación institucional como tercera línea defensa en el marco de la política de control interno del Modelo Integrado de Planeación y Gestión.</t>
  </si>
  <si>
    <t>FOR_65</t>
  </si>
  <si>
    <t>FOR_65: Prestar servicios profesionales a la UPRA para apoyar las actividades relacionadas con el Plan anual de auditoria.</t>
  </si>
  <si>
    <t>FOR_66</t>
  </si>
  <si>
    <t>70131700;83121700</t>
  </si>
  <si>
    <t>FOR_66: Prestar servicios profesionales a la Upra para apoyar las actividades del Plan de Comunicaciones 2024 enmarcadas en la gestión de información agropecuaria y demás proyectos de la Oficina TIC.</t>
  </si>
  <si>
    <t>Monica Cortes</t>
  </si>
  <si>
    <t>monica.cortes@upra.gov.co</t>
  </si>
  <si>
    <t>FOR_67</t>
  </si>
  <si>
    <t>FOR_67: Prestar servicios profesionales a la UPRA para desarrollar actividades de uso y apropiación interna y externa enfocadas en los grupos de valor de la Upra, en el marco del plan de comunicaciones de la vigencia 2024.</t>
  </si>
  <si>
    <t>FOR_68</t>
  </si>
  <si>
    <t>FOR_68: Prestar servicios profesionales a la UPRA como estrategia de contenido y gestora de las redes sociales, a fin de posicionar la nueva visión del Ministerio de Agricultura y Desarrollo Rural de transformar a Colombia en una potencia agroalimentaria y apoyar la difusión informativa que genera la entidad, en cumplimiento del Plan de comunicaciones 2024 y de acuerdo con las orientaciones de la Oficina de Comunicaciones.</t>
  </si>
  <si>
    <t>FOR_69</t>
  </si>
  <si>
    <t>FOR_69: Prestar servicios profesionales a la UPRA para el desarrollo de estrategias de comunicación interna enmarcadas en el plan de comunicaciones 2024 que promuevan la confianza, buenas relaciones y sentido de pertenencia entre los colaboradores de la entidad.</t>
  </si>
  <si>
    <t>FOR_70</t>
  </si>
  <si>
    <t>FOR_70: Prestar servicios profesionales a la UPRA para apoyar las actividades enmarcadas en el Plan  de comunicaciones 2024, para la divulgación de la información generada en el proceso de desarrollo de planificación del ordenamiento territorial agropecuario orientado al Derecho Humano a la Alimentación.</t>
  </si>
  <si>
    <t>FOR_71</t>
  </si>
  <si>
    <t>FOR_71: Prestar servicios profesionales a la UPRA para la gestión de contenidos escritos y audiovisuales de carácter periodístico de los programas, proyectos y planes que adelanta la entidad en el desarrollo de la gestión de información TIC.</t>
  </si>
  <si>
    <t>FOR_72</t>
  </si>
  <si>
    <t>FOR_72: Prestar servicios profesionales a la Upra para apoyar las actividades del Plan de Comunicaciones 2024 enmarcadas en la reforma rural integral y el ordenamiento productivo.</t>
  </si>
  <si>
    <t>FOR_73</t>
  </si>
  <si>
    <t>FOR_73: Prestar servicios profesionales a la UPRA como creador de contenidos audiovisuales y de reportería fotográfica, para dar cumplimiento a las metas establecidas en el Plan de Comunicaciones 2024, así como los lineamientos determinados por la Asesoría de Comunicaciones.</t>
  </si>
  <si>
    <t>FOR_74</t>
  </si>
  <si>
    <t>FOR_74: Prestar servicios profesionales a la UPRA como realizador y productor de contenidos audiovisuales para dar cumplimiento a las metas establecidas en el Plan de Comunicaciones 2024, así como los lineamientos determinados por la Asesoría de Comunicaciones.</t>
  </si>
  <si>
    <t>FOR_75</t>
  </si>
  <si>
    <t>FOR_75: Prestar servicios profesionales a la UPRA para la creación y el diseño de piezas gráficas de sensibilización e informativas de caracter interno, que promuevan la participación, colaboración y aprendizaje continuo de los colaboradores de la entidad, en cumplimiento de las metas establecidas en el plan de comunicaciones de la vigencia 2024.</t>
  </si>
  <si>
    <t>FOR_76</t>
  </si>
  <si>
    <t>70131700
83121700</t>
  </si>
  <si>
    <t>FOR_76: Prestar servicios profesionales a la Asesoría de Comunicaciones para el relacionamiento con grupos de valor de la entidad y la elaboración de productos multimedia que impulsen los temas misionales de la Entidad, así como los lineamientos del Plan Nacional de Desarrollo</t>
  </si>
  <si>
    <t>FOR_77</t>
  </si>
  <si>
    <t>FOR_77: Prestar servicios profesionales a la UPRA para crear diseños de piezas gráficas atractivas y originales que destaquen la gestión de la dirección de ordenamiento social de la propiedad rural y el mercado de tierras, en cumplimiento de las metas establecidas en el plan de comunicaciones de la vigencia 2024.</t>
  </si>
  <si>
    <t>FOR_78</t>
  </si>
  <si>
    <t>FOR_78: Prestar servicios profesionales a la UPRA para realizar piezas de comunicación gráfica, audiovisual e impresa, que se alineen con los objetivos y la gestión de la dirección de uso eficiente del suelo y adecuación de tierras, enmarcadas en el plan de comunicaciones 2024.</t>
  </si>
  <si>
    <t>FOR_79</t>
  </si>
  <si>
    <t>FOR_79: Prestar servicios profesionales a la UPRA para generar piezas de comunicación visual internas y externas requeridas por la dirección general y demás áreas de la entidad, en cumplimiento de las metas establecidas en el plan de comunicaciones de la vigencia 2024.</t>
  </si>
  <si>
    <t>FOR_80</t>
  </si>
  <si>
    <t>FOR_80: Prestar servicios profesionales a la UPRA para realizar la creación y diseño de piezas gráficas y audiovisuales que apoyen las actividades de divulgación a través de canales internos y externos, de los productos misionales en el marco de la implementacíón del Plan de Comunicaciones de la vigencia 2024.</t>
  </si>
  <si>
    <t>FOR_81</t>
  </si>
  <si>
    <t>FOR_81: Prestar servicios profesionales a la UPRA para implementar el diseño y creación de piezas gráficas y de campañas de comunicación que apoyen la divulgación de la comunicación interna y externa de la UPRA, en cumplimiento de las metas establecidas en el plan de comunicaciones de la vigencia 2024, a través de la gestión de solicitudes y el asesoramiento a las áreas de la entidad, con el fin de que los públicos objetivo apropien y usen los productos generados por la UPRA.</t>
  </si>
  <si>
    <t>FOR_82</t>
  </si>
  <si>
    <t>FOR_82: Prestar servicios profesionales a la UPRA en materia de diseño, animación y post producción de piezas que den cuenta de la gestión de la entidad, en lo relacionado con las actividades de la Oficina de TIC, en cumplimiento de las metas establecidas en el plan de comunicaciones de la vigencia 2024.</t>
  </si>
  <si>
    <t>FOR_83</t>
  </si>
  <si>
    <t>FOR_83: Prestar servicios profesionales a la UPRA para desarrollar acciones de formulación, seguimiento, consolidación y reporte de las actividades realizadas y los resultados obtenidos por la Asesoría de Comunicaciones frente a los compromisos establecidos en la Planeación institucional y el Sistema de Gestión de la Entidad durante la vigencia 2024.</t>
  </si>
  <si>
    <t>FOR_84</t>
  </si>
  <si>
    <t>FOR_84: Prestar servicios profesionales a la UPRA para realizar la revisión y corrección ortotipográfica y de estilo de los contenidos que transmita la entidad, en diversos formatos y a través de los diferentes canales que se encuentren disponibles durante la vigencia 2024 y de acuerdo con las orientaciones de la Asesoría de Comunicaciones.</t>
  </si>
  <si>
    <t>FOR_85</t>
  </si>
  <si>
    <t>FOR_85: Prestar servicios profesionales a la UPRA para realizar la traducción español - inglés de contenidos para el portal web institucional y demás que sean necesarios, en el marco de la implementación del Plan de comunicaciones de la vigencia 2024.</t>
  </si>
  <si>
    <t>FOR_86</t>
  </si>
  <si>
    <t>FOR_86: Prestar servicios profesionales a la UPRA para atender las solicitudes que reciba la Asesoría de Comunicaciones relacionadas con actualización de contenidos del portal web www.upra.gov.co y brindar apoyo en la realización de contenidos audiovisuales, orientando los resultados al cumplimiento de las metas planteadas en el plan de comunicaciones 2024 y de acuerdo con la normatividad vigente.</t>
  </si>
  <si>
    <t>FOR_87</t>
  </si>
  <si>
    <t>FOR_87: Prestar servicios profesionales a la UPRA para realizar la revisión y corrección ortotipográfica y de estilo de las publicaciones técnicas establecidas por las direcciones técnicas de la entidad, durante la vigencia 2024.</t>
  </si>
  <si>
    <t>FOR_88</t>
  </si>
  <si>
    <t>FOR_88: Prestar servicios profesionales a la UPRA para realizar la revisión y corrección ortotipográfica y de estilo de las publicaciones técnicas establecidas por las direcciones técnicas de la entidad, durante la vigencia 2024.</t>
  </si>
  <si>
    <t>FOR_89</t>
  </si>
  <si>
    <t>FOR_89: Prestar servicios profesionales a la UPRA para realizar la revisión y corrección ortotipográfica y de estilo de las publicaciones técnicas establecidas por las direcciones técnicas de la entidad, durante la vigencia 2024.</t>
  </si>
  <si>
    <t>FOR_90</t>
  </si>
  <si>
    <t>FOR_90: Prestar servicios profesionales a la UPRA para realizar la revisión y corrección ortotipográfica y de estilo de las publicaciones técnicas establecidas por las direcciones técnicas de la entidad, durante la vigencia 2024.</t>
  </si>
  <si>
    <t>FOR_91</t>
  </si>
  <si>
    <t>FOR_91: Prestar servicios profesionales a la UPRA para realizar la revisión y corrección ortotipográfica y de estilo de las publicaciones técnicas establecidas por las direcciones técnicas de la entidad, durante la vigencia 2024</t>
  </si>
  <si>
    <t>FOR_92</t>
  </si>
  <si>
    <t>FOR_92: 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</si>
  <si>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FOR_93</t>
  </si>
  <si>
    <t>FOR_93: 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</si>
  <si>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FOR_94</t>
  </si>
  <si>
    <t>FOR_94: 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</si>
  <si>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FOR_95</t>
  </si>
  <si>
    <t>FOR_95: 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</si>
  <si>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FOR_96</t>
  </si>
  <si>
    <t>FOR_96: 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</si>
  <si>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FOR_97</t>
  </si>
  <si>
    <t>FOR_97: Prestación de servicios profesionales a la UPRA para apoyar a la asesoría de comunicaciones en el control y seguimiento la operación logística de las actividades y eventos institucionales que se realizan en los territorios que permitan dar cumplimiento a los objetivos planteados al Plan Nacional de Desarrollo</t>
  </si>
  <si>
    <t>FOR_98</t>
  </si>
  <si>
    <t>FOR_98: Contratar el suministro de tiquetes aéreos para los desplazamientos de los colaboradores de la UPRA.</t>
  </si>
  <si>
    <t>FOR_99</t>
  </si>
  <si>
    <t>FOR_99: Viáticos funcionarios, gastos de viaje y manutención para contratistas y transporte de pasajeros a nivel nacional (transporte terrestre)</t>
  </si>
  <si>
    <t>FOR_100</t>
  </si>
  <si>
    <t>FOR_100: Viáticos funcionarios gastos de viaje y manutención para contratistas y transporte de pasajeros a nivel nacional (viaticos funcionarios)</t>
  </si>
  <si>
    <t>FOR_101</t>
  </si>
  <si>
    <t>FOR_101: Prestar servicios logísticos para divulgar los productos misionales y la gestión institucional de la UPRA en Bogotá y sus alrededores.</t>
  </si>
  <si>
    <t>CCE-05</t>
  </si>
  <si>
    <t>FOR_102</t>
  </si>
  <si>
    <t>81111500</t>
  </si>
  <si>
    <t>FOR_102: Prestar el servicio de soporte técnico, actualización y mantenimiento a la plataforma Forest BPMS de la UPRA.</t>
  </si>
  <si>
    <t>FOR_103</t>
  </si>
  <si>
    <t>FOR_103: Adquirir solución tecnológica para el sistema de eficiencia administrativa de la UPRA.</t>
  </si>
  <si>
    <t>FOR_104</t>
  </si>
  <si>
    <t>FOR_104: Prestar servicios profesionales para apoyar el desarrollo de componentes de software para el sistema BPMS de la UPRA</t>
  </si>
  <si>
    <t>FOR_105</t>
  </si>
  <si>
    <t>FOR_105: 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</si>
  <si>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FOR_106</t>
  </si>
  <si>
    <t>FOR_106: Prestar servicios profesionales para apoyar el desarrollo de componentes de software para las los el sistema BPMS de la UPRA</t>
  </si>
  <si>
    <t>FOR_107</t>
  </si>
  <si>
    <t>FOR_107: Prestar servicios profesionales a la UPRA para apoyar actividades de soporte y asistencia técnica del sistema, elaboración de documentación y transferencia tecnológica a usuarios finales de las funcionalidades desarrolladas dentro del software BPMS que soporta al Sistema para la Eficiencia Administrativa.</t>
  </si>
  <si>
    <t>FOR_108</t>
  </si>
  <si>
    <t>FOR_108: Prestar servicios profesionales a la UPRA para apoyar actividades del procedimiento de Ingeniería de Software relacionadas con el levantamiento de requerimientos, análisis de historias de usuario y ejecución de pruebas para los sistemas de información de la entidad.</t>
  </si>
  <si>
    <t>FOR_109</t>
  </si>
  <si>
    <t>FOR_109: Prestar servicios profesionales a la UPRA para apoyar actividades de soporte y asistencia técnica del sistema, elaboración de documentación y transferencia tecnológica a usuarios finales de las funcionalidades desarrolladas dentro del software BPMS que soporta al Sistema para la Eficiencia Administrativa.</t>
  </si>
  <si>
    <t>FOR_110</t>
  </si>
  <si>
    <t>80161506</t>
  </si>
  <si>
    <t>FOR_110: Prestar servicios profesionales a la secretaría general realizando el acompañamiento e implementación de los programas específicos establecidos dentro del Programa de Gestión Documental y Plan Institucional de Archivos- PINAR de la Entidad, conforme al plan de acción 2024.</t>
  </si>
  <si>
    <t>FOR_111</t>
  </si>
  <si>
    <t xml:space="preserve">FOR_111: Prestar servicios técnicos a la secretaría general realizando el desarrollo y ejecución de los programas específicos establecidos dentro del programa de gestión documental y Plan Institucional de Archivo de la Entidad, conforme al plan de acción 2024. </t>
  </si>
  <si>
    <t>FOR_112</t>
  </si>
  <si>
    <t>FOR_112: Prestar servicios profesionales a la UPRA para apoyar la gestión documental y administrativa.</t>
  </si>
  <si>
    <t>FOR_113</t>
  </si>
  <si>
    <t>FOR_113: Prestar servicios profesionales a la secretaría general realizando la actualización, desarrollo y seguimiento del programa de gestión documental –PGD- y Plan Institucional de Archivo -PINAR, así como de los programas específicos establecidos en cada uno de ellos dentro conforme al plan de acción 2024.</t>
  </si>
  <si>
    <t>FOR_114</t>
  </si>
  <si>
    <t>FOR_114: Prestar sus servicios profesionales a la secretaría general el desarrollo e implementación de expedientes y documentos electrónicos en el Sistema de Eficiencia Administrativa –SEA- como Sistema de Gestión Documental Electrónico de Archivos, conforme al plan de acción 2024.</t>
  </si>
  <si>
    <t>FOR_115</t>
  </si>
  <si>
    <t>FOR_115: Prestar los servicios a la UPRA de soporte técnico enfocado en usuarios finales y asi apoyar en las actividades de mantenimiento, soporte y asistencia técnica para de las herramientas tecnológicas de la entidad.</t>
  </si>
  <si>
    <t>FOR_116</t>
  </si>
  <si>
    <t>FOR_116: Prestar servicios profesionales a la UPRA para apoyar la gestion de servicios tecnologicos, brindando soporte técnico a los colaboradores de la entidad y asi mismo apoyar los procedimientos de Servicios Tecnológicos que la entidad tiene implementados.</t>
  </si>
  <si>
    <t>o</t>
  </si>
  <si>
    <t>FOR_117</t>
  </si>
  <si>
    <t>FOR_117: Prestar servicios profesionales a la UPRA para apoyar actividades relacionadas con la gestión de proyectos de infraestructura tecnológica de la entidad.</t>
  </si>
  <si>
    <t>FOR_118</t>
  </si>
  <si>
    <t>FOR_118: Prestar servicios profesionales a la UPRA que permita fortalecer los planes de continuidad de las tecnologías de la información, las buenas prácticas en los diferentes procesos que la entidad tiene y la seguridad de la información de los activos de información de la entidad.</t>
  </si>
  <si>
    <t>FOR_119</t>
  </si>
  <si>
    <t>FOR_119: Prestar servicios profesionales a la UPRA con el fin de administrar la infraestructura que soporta los sistemas de información desplegados en ambientes tanto Windows como Linux sobre plataformas virtualizadas en los ambientes On-Premise los cuales hacen parte de la infraestructura de la entidad.</t>
  </si>
  <si>
    <t>FOR_120</t>
  </si>
  <si>
    <t>FOR_120: Prestar servicios profesionales a la UPRA para apoyar la administracion de los recursos desplegados en ambientes Windows y Linux sobre la plataforma de la nube pública y asi mismo la resolución de la totalidad de los incidentes reportados por los usuarios.</t>
  </si>
  <si>
    <t>FOR_121</t>
  </si>
  <si>
    <t>FOR_121: Prestar servicios profesionales a la UPRA para garantizar una correcta gestion, monitoreo, mantenimiento y optimizaciòn en el desempeño de los equipos de red y seguridad perimetral de la red de datos digital que soporta los sistemas de información de la Entidad.</t>
  </si>
  <si>
    <t>FOR_122</t>
  </si>
  <si>
    <t>FOR_122: Prestar servicios profesionales a la UPRA para apoyar los procesos de gestión, administración y configuración del correlacionador de eventos y gestión de copias de seguridad de procesos tecnológicos de la entidad y servicios de TI.</t>
  </si>
  <si>
    <t>FOR_123</t>
  </si>
  <si>
    <t>FOR_123: Prestar servicios profesionales a la UPRA para apoyar los procesos de renovacion y/o adquisicion de los componentes de infraestructura tecnológica y servicios de TI.</t>
  </si>
  <si>
    <t>FOR_124</t>
  </si>
  <si>
    <t>81112100;81161600</t>
  </si>
  <si>
    <t>FOR_124: Renovar las tres licencias del software Adobe Creative Cloud for Teams propiedad de la  UPRA.</t>
  </si>
  <si>
    <t>FOR_125</t>
  </si>
  <si>
    <t>FOR_125: Renovar la suite Office 365, en sus componentes de correo electrónico E3, Seguridad xdr E5 security y power bi pro, al amparo del acuerdo marco de precios.</t>
  </si>
  <si>
    <t>FOR_126</t>
  </si>
  <si>
    <t>FOR_126. Renovar el licenciamiento ELA propiedad de la UPRA, al amparo del acuerdo marco de precios.</t>
  </si>
  <si>
    <t>FOR_127</t>
  </si>
  <si>
    <t>81101700;81112300</t>
  </si>
  <si>
    <t>FOR_127: Renovar el servicio de mantenimiento preventivo y correctivo incluido el suministro de repuestos en caso de ser necesario e igualmente emitir las recomendaciones para garantizar el buen estado del equipo equipo UPS propiedad de la UPRA.</t>
  </si>
  <si>
    <t>FOR_128</t>
  </si>
  <si>
    <t>FOR_128: Renovar el servicio de mantenimiento preventivo y correctivo incluida bolsa de recursos para la adquisición de repuestos para equipos de cómputo e impresión que forman parte de la infraestructura tecnológica de la UPRA, al amparo del acuerdo marco de precios.</t>
  </si>
  <si>
    <t>FOR_129</t>
  </si>
  <si>
    <t>FOR_129: Adquirir una nueva solución tecnológica para mantener y gestionar el acceso a las redes inalámbricas de la UPRA.</t>
  </si>
  <si>
    <t>FOR_130</t>
  </si>
  <si>
    <t>FOR_130: Adquirir ante lacnic los prefijos IPV6 en cumplimiento de la normatividad de mintic, al amparo del acuerdo marco de precios.</t>
  </si>
  <si>
    <t>FOR_131</t>
  </si>
  <si>
    <t xml:space="preserve">FOR_131: Prestar el servicio de mantenimiento preventivo y correctivo incluida bolsa de recursos para la adquisición de repuestos para el equipo plotter propiedad de la UPRA. </t>
  </si>
  <si>
    <t>FOR_132</t>
  </si>
  <si>
    <t>FOR_132: Adquisición de herramienta o servicio para habilitar capacidades para la seguridad de la información y manejo de eventos (SIEM) y para la orquestación, automatización y respuesta a incidente de seguridad (SOAR) para la integración en los componentes y la arquitectura de Seguridad en la UPRA.</t>
  </si>
  <si>
    <t>FOR_133</t>
  </si>
  <si>
    <t>FOR_133: Adquirir una bolsa de repuestos para la compra de piezas y partes para asegurar el correcto funcionamiento de los equipos que hacen parte de la infraestructura tecnológica de la UPRA.</t>
  </si>
  <si>
    <t>FOR_134</t>
  </si>
  <si>
    <t>FOR_134: Renovar el servicio de soporte de la infraestructura de backups y su licenciamiento veeam propiedad de la UPRA.</t>
  </si>
  <si>
    <t>FOR_135</t>
  </si>
  <si>
    <t>FOR_135: Adquirir equipos de cómputo para usuarios finales que permitan complementar las condiciones de los que están actualmente en funcionamiento</t>
  </si>
  <si>
    <t>CCE-15||01</t>
  </si>
  <si>
    <t>FOR_136</t>
  </si>
  <si>
    <t>FOR_136: Renovar el servicio de soporte técnico especializado para el equipo de seguridad perimetral de de la red On-premise de la infraestructura tecnológica de la UPRA.</t>
  </si>
  <si>
    <t>FOR_137</t>
  </si>
  <si>
    <t>FOR_137: Prestar los servicios a la UPRA de soporte técnico enfocado en usuarios finales y seguridad de la informacion y asi apoyar en las actividades de mantenimiento, soporte y asistencia técnica para de las herramientas tecnológicas de la entidad.</t>
  </si>
  <si>
    <t>FOR_138</t>
  </si>
  <si>
    <t xml:space="preserve">FOR_138: Prestar servicios profesionales a la UPRA para apoyar la documentacion de la planeacion, mantenimiento e implementacion del sistema de gestión de seguridad de la información hacia los ambientes virtualizados en Nube y On-premise y Firewall de la UPRA atendiendo las recomendaciones del estándar de la ISO 27001 y el Modelo de Seguridad y Privacidad de la Información MSPI. (TIC-053-2023). </t>
  </si>
  <si>
    <t>FOR_139</t>
  </si>
  <si>
    <t>FOR_139: Prestar servicios profesionales a la UPRA para apoyar la implementacion de acciones que permitan monitorear, mantener y mejorar el sistema de gestión de seguridad de la información de la UPRA tanto nube como onpremise atendiendo las recomendaciones del estándar de la ISO 27001 y el Modelo de Seguridad y Privacidad de la Información MSPI.</t>
  </si>
  <si>
    <t>FOR_140</t>
  </si>
  <si>
    <t>FOR_140: Prestar servicios profesionales a la UPRA para apoyar las actividades encaminadas a fortalecer la planeación estratégica institucional desde el componente de tecnologías de la información</t>
  </si>
  <si>
    <t>FOR_141</t>
  </si>
  <si>
    <t>FOR_141 Prestar servicios logísiticos en la planeación, organización, producción y demás acciones encaminadas a difundir los productos y servicios de la UPRA en el territorio nacional.</t>
  </si>
  <si>
    <t>FOR_142</t>
  </si>
  <si>
    <t>FOR_142:Prestar servicios de transporte especial requerido para realizar la divulgación de los productos de la UPRA</t>
  </si>
  <si>
    <t>FOR _143</t>
  </si>
  <si>
    <t>FOR_143:Perfil por definir</t>
  </si>
  <si>
    <t>PLAN DE ADQUISICIONES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</si>
</sst>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7" formatCode="_-&quot;$&quot;\ * #,##0_-;\-&quot;$&quot;\ * #,##0_-;_-&quot;$&quot;\ *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8"/>
      <color theme="0"/>
      <name val="Arial"/>
      <family val="2"/>
    </font>
    <font>
      <sz val="9"/>
      <name val="Arial"/>
      <family val="2"/>
    </font>
    <font>
      <u/>
      <sz val="9"/>
      <name val="Arial"/>
      <family val="2"/>
    </font>
    <font>
      <b/>
      <sz val="9"/>
      <name val="Arial"/>
      <family val="2"/>
    </font>
    <font>
      <sz val="9"/>
      <color rgb="FF000000"/>
      <name val="Arial"/>
      <family val="2"/>
    </font>
    <font>
      <sz val="9"/>
      <color rgb="FFFF0000"/>
      <name val="Arial"/>
      <family val="2"/>
    </font>
    <font>
      <sz val="9"/>
      <color theme="1"/>
      <name val="Arial"/>
      <family val="2"/>
    </font>
    <font>
      <u/>
      <sz val="9"/>
      <color theme="1"/>
      <name val="Arial"/>
      <family val="2"/>
    </font>
    <font>
      <sz val="10"/>
      <color theme="1"/>
      <name val="Arial"/>
      <family val="2"/>
    </font>
    <font>
      <b/>
      <sz val="10"/>
      <name val="Arial"/>
      <family val="2"/>
    </font>
    <font>
      <b/>
      <sz val="9"/>
      <color indexed="81"/>
      <name val="Tahoma"/>
      <family val="2"/>
    </font>
    <font>
      <sz val="9"/>
      <color indexed="81"/>
      <name val="Tahoma"/>
      <family val="2"/>
    </font>
    <font>
      <b/>
      <sz val="14"/>
      <color theme="1"/>
      <name val="Calibri"/>
      <family val="2"/>
      <scheme val="minor"/>
    </font>
  </fonts>
  <fills count="12">
    <fill>
      <patternFill patternType="none"/>
    </fill>
    <fill>
      <patternFill patternType="gray125"/>
    </fill>
    <fill>
      <patternFill patternType="solid">
        <fgColor theme="4"/>
      </patternFill>
    </fill>
    <fill>
      <patternFill patternType="solid">
        <fgColor rgb="FF92D050"/>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solid">
        <fgColor rgb="FF92D050"/>
        <bgColor rgb="FF000000"/>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8" tint="0.79998168889431442"/>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111">
    <xf numFmtId="0" fontId="0" fillId="0" borderId="0" xfId="0"/>
    <xf numFmtId="0" fontId="5" fillId="4" borderId="1" xfId="0" applyFont="1" applyFill="1" applyBorder="1" applyAlignment="1">
      <alignment vertical="top" wrapText="1"/>
    </xf>
    <xf numFmtId="0" fontId="5" fillId="4" borderId="1" xfId="0" applyFont="1" applyFill="1" applyBorder="1" applyAlignment="1">
      <alignment vertical="top"/>
    </xf>
    <xf numFmtId="164" fontId="5" fillId="4" borderId="1" xfId="1" applyNumberFormat="1" applyFont="1" applyFill="1" applyBorder="1" applyAlignment="1" applyProtection="1">
      <alignment horizontal="right" vertical="top" wrapText="1"/>
    </xf>
    <xf numFmtId="0" fontId="5" fillId="4" borderId="1" xfId="0" applyFont="1" applyFill="1" applyBorder="1" applyAlignment="1">
      <alignment horizontal="center" vertical="center"/>
    </xf>
    <xf numFmtId="0" fontId="6" fillId="4" borderId="1" xfId="4" applyFont="1" applyFill="1" applyBorder="1" applyAlignment="1" applyProtection="1">
      <alignment vertical="top" wrapText="1"/>
    </xf>
    <xf numFmtId="0" fontId="5" fillId="4" borderId="1" xfId="0" applyFont="1" applyFill="1" applyBorder="1" applyAlignment="1">
      <alignment horizontal="left" vertical="top" wrapText="1"/>
    </xf>
    <xf numFmtId="0" fontId="5" fillId="5" borderId="1" xfId="0" applyFont="1" applyFill="1" applyBorder="1" applyAlignment="1">
      <alignment vertical="top" wrapText="1"/>
    </xf>
    <xf numFmtId="164" fontId="5" fillId="5" borderId="1" xfId="1" applyNumberFormat="1" applyFont="1" applyFill="1" applyBorder="1" applyAlignment="1" applyProtection="1">
      <alignment horizontal="right" vertical="top" wrapText="1"/>
    </xf>
    <xf numFmtId="0" fontId="6" fillId="4" borderId="1" xfId="5" applyFont="1" applyFill="1" applyBorder="1" applyAlignment="1" applyProtection="1">
      <alignment vertical="top" wrapText="1"/>
    </xf>
    <xf numFmtId="0" fontId="5" fillId="5" borderId="1" xfId="0" applyFont="1" applyFill="1" applyBorder="1" applyAlignment="1">
      <alignment vertical="top"/>
    </xf>
    <xf numFmtId="0" fontId="5" fillId="5" borderId="1" xfId="0" applyFont="1" applyFill="1" applyBorder="1" applyAlignment="1">
      <alignment horizontal="center" vertical="center"/>
    </xf>
    <xf numFmtId="0" fontId="5" fillId="4" borderId="1" xfId="0" applyFont="1" applyFill="1" applyBorder="1" applyAlignment="1">
      <alignment horizontal="right" vertical="center"/>
    </xf>
    <xf numFmtId="0" fontId="5" fillId="4" borderId="1" xfId="0" applyFont="1" applyFill="1" applyBorder="1" applyAlignment="1">
      <alignment horizontal="left" vertical="center" wrapText="1"/>
    </xf>
    <xf numFmtId="0" fontId="5" fillId="3" borderId="1" xfId="0" applyFont="1" applyFill="1" applyBorder="1" applyAlignment="1">
      <alignment vertical="top" wrapText="1"/>
    </xf>
    <xf numFmtId="0" fontId="5" fillId="3" borderId="1" xfId="0" applyFont="1" applyFill="1" applyBorder="1" applyAlignment="1">
      <alignment vertical="top"/>
    </xf>
    <xf numFmtId="164" fontId="7" fillId="3" borderId="1" xfId="1" applyNumberFormat="1" applyFont="1" applyFill="1" applyBorder="1" applyAlignment="1" applyProtection="1">
      <alignment horizontal="right" vertical="top" wrapText="1"/>
    </xf>
    <xf numFmtId="0" fontId="5" fillId="3" borderId="1" xfId="0" applyFont="1" applyFill="1" applyBorder="1" applyAlignment="1">
      <alignment horizontal="center" vertical="center"/>
    </xf>
    <xf numFmtId="0" fontId="6" fillId="3" borderId="1" xfId="5" applyFont="1" applyFill="1" applyBorder="1" applyAlignment="1" applyProtection="1">
      <alignment vertical="top" wrapText="1"/>
    </xf>
    <xf numFmtId="0" fontId="5" fillId="7" borderId="1" xfId="0" applyFont="1" applyFill="1" applyBorder="1" applyAlignment="1">
      <alignment horizontal="center" vertical="top" wrapText="1"/>
    </xf>
    <xf numFmtId="49" fontId="5" fillId="7" borderId="1" xfId="0" applyNumberFormat="1" applyFont="1" applyFill="1" applyBorder="1" applyAlignment="1">
      <alignment horizontal="center" vertical="top" wrapText="1"/>
    </xf>
    <xf numFmtId="0" fontId="5" fillId="7" borderId="1" xfId="0" applyFont="1" applyFill="1" applyBorder="1" applyAlignment="1">
      <alignment vertical="top" wrapText="1"/>
    </xf>
    <xf numFmtId="0" fontId="5" fillId="7" borderId="1" xfId="0" applyFont="1" applyFill="1" applyBorder="1" applyAlignment="1">
      <alignment horizontal="center" vertical="top"/>
    </xf>
    <xf numFmtId="164" fontId="5" fillId="7" borderId="1" xfId="1" applyNumberFormat="1" applyFont="1" applyFill="1" applyBorder="1" applyAlignment="1" applyProtection="1">
      <alignment horizontal="right" vertical="top" wrapText="1"/>
    </xf>
    <xf numFmtId="0" fontId="5" fillId="7" borderId="1" xfId="0" applyFont="1" applyFill="1" applyBorder="1" applyAlignment="1">
      <alignment horizontal="center" vertical="center"/>
    </xf>
    <xf numFmtId="0" fontId="6" fillId="7" borderId="1" xfId="0" applyFont="1" applyFill="1" applyBorder="1" applyAlignment="1">
      <alignment horizontal="center" vertical="top" wrapText="1"/>
    </xf>
    <xf numFmtId="0" fontId="8" fillId="7" borderId="1" xfId="0" applyFont="1" applyFill="1" applyBorder="1" applyAlignment="1">
      <alignment vertical="top" wrapText="1"/>
    </xf>
    <xf numFmtId="0" fontId="6" fillId="7" borderId="1" xfId="6" applyFont="1" applyFill="1" applyBorder="1" applyAlignment="1" applyProtection="1">
      <alignment horizontal="center" vertical="top" wrapText="1"/>
    </xf>
    <xf numFmtId="0" fontId="6" fillId="7" borderId="1" xfId="4" applyFont="1" applyFill="1" applyBorder="1" applyAlignment="1" applyProtection="1">
      <alignment horizontal="center" vertical="top" wrapText="1"/>
    </xf>
    <xf numFmtId="43" fontId="5" fillId="7" borderId="1" xfId="1" applyFont="1" applyFill="1" applyBorder="1" applyAlignment="1" applyProtection="1">
      <alignment horizontal="center" vertical="top" wrapText="1"/>
    </xf>
    <xf numFmtId="0" fontId="5" fillId="7" borderId="1" xfId="0" applyFont="1" applyFill="1" applyBorder="1" applyAlignment="1">
      <alignment horizontal="center" vertical="center" wrapText="1"/>
    </xf>
    <xf numFmtId="0" fontId="5" fillId="3" borderId="1" xfId="0" applyFont="1" applyFill="1" applyBorder="1" applyAlignment="1">
      <alignment horizontal="center" vertical="top"/>
    </xf>
    <xf numFmtId="0" fontId="5" fillId="3" borderId="1" xfId="0" applyFont="1" applyFill="1" applyBorder="1" applyAlignment="1">
      <alignment horizontal="center" vertical="top" wrapText="1"/>
    </xf>
    <xf numFmtId="0" fontId="5" fillId="6" borderId="1" xfId="0" applyFont="1" applyFill="1" applyBorder="1" applyAlignment="1">
      <alignment horizontal="center" vertical="top"/>
    </xf>
    <xf numFmtId="0" fontId="5" fillId="6"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3" xfId="0" applyFont="1" applyFill="1" applyBorder="1" applyAlignment="1">
      <alignment vertical="center" wrapText="1"/>
    </xf>
    <xf numFmtId="164" fontId="10" fillId="8" borderId="1" xfId="1" applyNumberFormat="1" applyFont="1" applyFill="1" applyBorder="1" applyAlignment="1" applyProtection="1">
      <alignment horizontal="right" vertical="center"/>
    </xf>
    <xf numFmtId="164" fontId="10" fillId="8" borderId="3" xfId="1" applyNumberFormat="1" applyFont="1" applyFill="1" applyBorder="1" applyAlignment="1" applyProtection="1">
      <alignment horizontal="right" vertical="center"/>
    </xf>
    <xf numFmtId="0" fontId="11" fillId="8" borderId="3" xfId="0" applyFont="1" applyFill="1" applyBorder="1" applyAlignment="1">
      <alignment horizontal="center" vertical="center"/>
    </xf>
    <xf numFmtId="0" fontId="10" fillId="8" borderId="4" xfId="0" applyFont="1" applyFill="1" applyBorder="1" applyAlignment="1">
      <alignment horizontal="center" vertical="center"/>
    </xf>
    <xf numFmtId="164" fontId="10" fillId="8" borderId="4" xfId="1" applyNumberFormat="1" applyFont="1" applyFill="1" applyBorder="1" applyAlignment="1" applyProtection="1">
      <alignment horizontal="right" vertical="center"/>
    </xf>
    <xf numFmtId="0" fontId="10" fillId="8" borderId="4" xfId="0" applyFont="1" applyFill="1" applyBorder="1" applyAlignment="1">
      <alignment vertical="center" wrapText="1"/>
    </xf>
    <xf numFmtId="0" fontId="8" fillId="8" borderId="1" xfId="0" applyFont="1" applyFill="1" applyBorder="1" applyAlignment="1">
      <alignment wrapText="1"/>
    </xf>
    <xf numFmtId="0" fontId="10" fillId="8" borderId="1" xfId="0" applyFont="1" applyFill="1" applyBorder="1" applyAlignment="1">
      <alignment wrapText="1"/>
    </xf>
    <xf numFmtId="0" fontId="11" fillId="8" borderId="4" xfId="0" applyFont="1" applyFill="1" applyBorder="1" applyAlignment="1">
      <alignment horizontal="center" vertical="center"/>
    </xf>
    <xf numFmtId="0" fontId="10" fillId="8" borderId="1" xfId="0" applyFont="1" applyFill="1" applyBorder="1" applyAlignment="1">
      <alignment vertical="center" wrapText="1"/>
    </xf>
    <xf numFmtId="0" fontId="8" fillId="8" borderId="1" xfId="0" applyFont="1" applyFill="1" applyBorder="1" applyAlignment="1">
      <alignment vertical="center" wrapText="1"/>
    </xf>
    <xf numFmtId="0" fontId="10" fillId="8" borderId="1" xfId="0" applyFont="1" applyFill="1" applyBorder="1" applyAlignment="1">
      <alignment vertical="top" wrapText="1"/>
    </xf>
    <xf numFmtId="0" fontId="8" fillId="8" borderId="4" xfId="0" applyFont="1" applyFill="1" applyBorder="1" applyAlignment="1">
      <alignment vertical="center" wrapText="1"/>
    </xf>
    <xf numFmtId="164" fontId="10" fillId="8" borderId="5" xfId="1" applyNumberFormat="1" applyFont="1" applyFill="1" applyBorder="1" applyAlignment="1" applyProtection="1">
      <alignment horizontal="right" vertical="center"/>
    </xf>
    <xf numFmtId="0" fontId="10" fillId="8" borderId="6" xfId="0" applyFont="1" applyFill="1" applyBorder="1" applyAlignment="1">
      <alignment vertical="top" wrapText="1"/>
    </xf>
    <xf numFmtId="164" fontId="10" fillId="8" borderId="7" xfId="1" applyNumberFormat="1" applyFont="1" applyFill="1" applyBorder="1" applyAlignment="1" applyProtection="1">
      <alignment horizontal="right" vertical="center"/>
    </xf>
    <xf numFmtId="0" fontId="10" fillId="8" borderId="7" xfId="0" applyFont="1" applyFill="1" applyBorder="1" applyAlignment="1">
      <alignment horizontal="center" vertical="center"/>
    </xf>
    <xf numFmtId="0" fontId="11" fillId="8" borderId="7" xfId="0" applyFont="1" applyFill="1" applyBorder="1" applyAlignment="1">
      <alignment horizontal="center" vertical="center"/>
    </xf>
    <xf numFmtId="0" fontId="10" fillId="8" borderId="1" xfId="0" applyFont="1" applyFill="1" applyBorder="1" applyAlignment="1">
      <alignment vertical="center"/>
    </xf>
    <xf numFmtId="0" fontId="10" fillId="9" borderId="4" xfId="0" applyFont="1" applyFill="1" applyBorder="1" applyAlignment="1">
      <alignment vertical="center" wrapText="1"/>
    </xf>
    <xf numFmtId="0" fontId="5" fillId="8" borderId="1" xfId="0" applyFont="1" applyFill="1" applyBorder="1" applyAlignment="1">
      <alignment horizontal="center" vertical="top" wrapText="1"/>
    </xf>
    <xf numFmtId="0" fontId="8" fillId="8" borderId="1" xfId="0" applyFont="1" applyFill="1" applyBorder="1" applyAlignment="1">
      <alignment vertical="top" wrapText="1"/>
    </xf>
    <xf numFmtId="164" fontId="5" fillId="8" borderId="1" xfId="1" applyNumberFormat="1" applyFont="1" applyFill="1" applyBorder="1" applyAlignment="1" applyProtection="1">
      <alignment horizontal="right" vertical="top"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top" wrapText="1"/>
    </xf>
    <xf numFmtId="0" fontId="5" fillId="8" borderId="1" xfId="0" applyFont="1" applyFill="1" applyBorder="1" applyAlignment="1">
      <alignment vertical="top" wrapText="1"/>
    </xf>
    <xf numFmtId="0" fontId="5" fillId="3" borderId="1" xfId="0" applyFont="1" applyFill="1" applyBorder="1" applyAlignment="1">
      <alignment horizontal="center" vertical="center" wrapText="1"/>
    </xf>
    <xf numFmtId="0" fontId="5" fillId="10" borderId="1" xfId="0" applyFont="1" applyFill="1" applyBorder="1" applyAlignment="1">
      <alignment vertical="top"/>
    </xf>
    <xf numFmtId="0" fontId="5" fillId="10" borderId="1" xfId="0" applyFont="1" applyFill="1" applyBorder="1" applyAlignment="1">
      <alignment horizontal="center" vertical="top"/>
    </xf>
    <xf numFmtId="0" fontId="5" fillId="10" borderId="1" xfId="0" applyFont="1" applyFill="1" applyBorder="1" applyAlignment="1">
      <alignment vertical="top" wrapText="1"/>
    </xf>
    <xf numFmtId="0" fontId="5" fillId="10" borderId="1" xfId="0" applyFont="1" applyFill="1" applyBorder="1" applyAlignment="1">
      <alignment horizontal="center" vertical="top" wrapText="1"/>
    </xf>
    <xf numFmtId="164" fontId="5" fillId="10" borderId="1" xfId="1" applyNumberFormat="1" applyFont="1" applyFill="1" applyBorder="1" applyAlignment="1" applyProtection="1">
      <alignment horizontal="right" vertical="top" wrapText="1"/>
    </xf>
    <xf numFmtId="0" fontId="5" fillId="10" borderId="1" xfId="0" applyFont="1" applyFill="1" applyBorder="1" applyAlignment="1">
      <alignment horizontal="center" vertical="center"/>
    </xf>
    <xf numFmtId="0" fontId="6" fillId="10" borderId="1" xfId="6" applyFont="1" applyFill="1" applyBorder="1" applyAlignment="1" applyProtection="1">
      <alignment horizontal="center" vertical="top" wrapText="1"/>
    </xf>
    <xf numFmtId="0" fontId="5" fillId="10" borderId="1" xfId="0" applyFont="1" applyFill="1" applyBorder="1" applyAlignment="1">
      <alignment horizontal="left" vertical="top" wrapText="1"/>
    </xf>
    <xf numFmtId="0" fontId="6" fillId="10" borderId="1" xfId="5" applyFont="1" applyFill="1" applyBorder="1" applyAlignment="1" applyProtection="1">
      <alignment horizontal="center" vertical="top" wrapText="1"/>
    </xf>
    <xf numFmtId="0" fontId="5" fillId="10" borderId="1" xfId="0" applyFont="1" applyFill="1" applyBorder="1" applyAlignment="1">
      <alignment horizontal="center" vertical="center" wrapText="1"/>
    </xf>
    <xf numFmtId="0" fontId="6" fillId="10" borderId="1" xfId="6" applyFont="1" applyFill="1" applyBorder="1" applyAlignment="1" applyProtection="1">
      <alignment vertical="top" wrapText="1"/>
    </xf>
    <xf numFmtId="0" fontId="5" fillId="10" borderId="1" xfId="0" applyFont="1" applyFill="1" applyBorder="1" applyAlignment="1">
      <alignment horizontal="left" vertical="top"/>
    </xf>
    <xf numFmtId="0" fontId="8" fillId="10" borderId="1" xfId="0" applyFont="1" applyFill="1" applyBorder="1" applyAlignment="1">
      <alignment vertical="top" wrapText="1"/>
    </xf>
    <xf numFmtId="0" fontId="5" fillId="10" borderId="6" xfId="0" applyFont="1" applyFill="1" applyBorder="1" applyAlignment="1">
      <alignment horizontal="center" vertical="top"/>
    </xf>
    <xf numFmtId="0" fontId="5" fillId="10" borderId="2" xfId="0" applyFont="1" applyFill="1" applyBorder="1" applyAlignment="1">
      <alignment horizontal="center" vertical="top"/>
    </xf>
    <xf numFmtId="0" fontId="5" fillId="10" borderId="8" xfId="0" applyFont="1" applyFill="1" applyBorder="1" applyAlignment="1">
      <alignment horizontal="center" vertical="top"/>
    </xf>
    <xf numFmtId="0" fontId="5" fillId="10" borderId="3" xfId="0" applyFont="1" applyFill="1" applyBorder="1" applyAlignment="1">
      <alignment horizontal="center" vertical="top"/>
    </xf>
    <xf numFmtId="0" fontId="5" fillId="10" borderId="5" xfId="0" applyFont="1" applyFill="1" applyBorder="1" applyAlignment="1">
      <alignment horizontal="center" vertical="top"/>
    </xf>
    <xf numFmtId="0" fontId="5" fillId="10" borderId="6" xfId="0" applyFont="1" applyFill="1" applyBorder="1" applyAlignment="1">
      <alignment vertical="top" wrapText="1"/>
    </xf>
    <xf numFmtId="0" fontId="5" fillId="10" borderId="6" xfId="0" applyFont="1" applyFill="1" applyBorder="1" applyAlignment="1">
      <alignment horizontal="center" vertical="top" wrapText="1"/>
    </xf>
    <xf numFmtId="164" fontId="5" fillId="10" borderId="6" xfId="1" applyNumberFormat="1" applyFont="1" applyFill="1" applyBorder="1" applyAlignment="1" applyProtection="1">
      <alignment horizontal="right" vertical="top" wrapText="1"/>
    </xf>
    <xf numFmtId="0" fontId="5" fillId="10" borderId="6" xfId="0" applyFont="1" applyFill="1" applyBorder="1" applyAlignment="1">
      <alignment horizontal="center" vertical="center"/>
    </xf>
    <xf numFmtId="0" fontId="5" fillId="10" borderId="2" xfId="0" applyFont="1" applyFill="1" applyBorder="1" applyAlignment="1">
      <alignment horizontal="center" vertical="top" wrapText="1"/>
    </xf>
    <xf numFmtId="0" fontId="5" fillId="10" borderId="8" xfId="0" applyFont="1" applyFill="1" applyBorder="1" applyAlignment="1">
      <alignment vertical="top" wrapText="1"/>
    </xf>
    <xf numFmtId="0" fontId="5" fillId="10" borderId="8" xfId="0" applyFont="1" applyFill="1" applyBorder="1" applyAlignment="1">
      <alignment horizontal="center" vertical="top" wrapText="1"/>
    </xf>
    <xf numFmtId="164" fontId="5" fillId="10" borderId="9" xfId="1" applyNumberFormat="1" applyFont="1" applyFill="1" applyBorder="1" applyAlignment="1" applyProtection="1">
      <alignment horizontal="right" vertical="top" wrapText="1"/>
    </xf>
    <xf numFmtId="164" fontId="5" fillId="10" borderId="8" xfId="1" applyNumberFormat="1" applyFont="1" applyFill="1" applyBorder="1" applyAlignment="1" applyProtection="1">
      <alignment horizontal="right" vertical="top" wrapText="1"/>
    </xf>
    <xf numFmtId="0" fontId="5" fillId="10" borderId="8" xfId="0" applyFont="1" applyFill="1" applyBorder="1" applyAlignment="1">
      <alignment horizontal="center" vertical="center"/>
    </xf>
    <xf numFmtId="0" fontId="5" fillId="10" borderId="9" xfId="0" applyFont="1" applyFill="1" applyBorder="1" applyAlignment="1">
      <alignment horizontal="center" vertical="top" wrapText="1"/>
    </xf>
    <xf numFmtId="0" fontId="9" fillId="11" borderId="1" xfId="0" applyFont="1" applyFill="1" applyBorder="1" applyAlignment="1">
      <alignment vertical="top"/>
    </xf>
    <xf numFmtId="0" fontId="9" fillId="11" borderId="1" xfId="0" applyFont="1" applyFill="1" applyBorder="1" applyAlignment="1">
      <alignment horizontal="left" vertical="top"/>
    </xf>
    <xf numFmtId="0" fontId="9" fillId="11" borderId="8" xfId="0" applyFont="1" applyFill="1" applyBorder="1" applyAlignment="1">
      <alignment vertical="top" wrapText="1"/>
    </xf>
    <xf numFmtId="0" fontId="9" fillId="11" borderId="1" xfId="0" applyFont="1" applyFill="1" applyBorder="1" applyAlignment="1">
      <alignment horizontal="center" vertical="center"/>
    </xf>
    <xf numFmtId="0" fontId="9" fillId="11" borderId="1" xfId="0" applyFont="1" applyFill="1" applyBorder="1" applyAlignment="1">
      <alignment horizontal="center" vertical="top" wrapText="1"/>
    </xf>
    <xf numFmtId="164" fontId="9" fillId="11" borderId="9" xfId="1" applyNumberFormat="1" applyFont="1" applyFill="1" applyBorder="1" applyAlignment="1" applyProtection="1">
      <alignment horizontal="right" vertical="top" wrapText="1"/>
    </xf>
    <xf numFmtId="0" fontId="13" fillId="3" borderId="0" xfId="0" applyFont="1" applyFill="1" applyAlignment="1">
      <alignment horizontal="center"/>
    </xf>
    <xf numFmtId="0" fontId="12" fillId="3" borderId="0" xfId="0" applyFont="1" applyFill="1" applyAlignment="1">
      <alignment horizontal="center" vertical="center" wrapText="1"/>
    </xf>
    <xf numFmtId="0" fontId="12" fillId="3" borderId="0" xfId="0" applyFont="1" applyFill="1" applyAlignment="1">
      <alignment vertical="top"/>
    </xf>
    <xf numFmtId="0" fontId="12" fillId="3" borderId="0" xfId="0" applyFont="1" applyFill="1" applyAlignment="1">
      <alignment horizontal="center" vertical="center"/>
    </xf>
    <xf numFmtId="0" fontId="12" fillId="3" borderId="0" xfId="0" applyFont="1" applyFill="1" applyAlignment="1">
      <alignment horizontal="center"/>
    </xf>
    <xf numFmtId="0" fontId="12" fillId="3" borderId="0" xfId="0" applyFont="1" applyFill="1"/>
    <xf numFmtId="167" fontId="13" fillId="3" borderId="0" xfId="2" applyNumberFormat="1" applyFont="1" applyFill="1" applyProtection="1"/>
    <xf numFmtId="0" fontId="4" fillId="2" borderId="1" xfId="3" applyFont="1" applyBorder="1" applyAlignment="1">
      <alignment horizontal="center" vertical="center" wrapText="1"/>
    </xf>
    <xf numFmtId="0" fontId="4" fillId="2" borderId="1" xfId="3" applyFont="1" applyBorder="1" applyAlignment="1">
      <alignment vertical="center" wrapText="1"/>
    </xf>
    <xf numFmtId="44" fontId="4" fillId="2" borderId="1" xfId="2" applyFont="1" applyFill="1" applyBorder="1" applyAlignment="1">
      <alignment horizontal="center" vertical="center" wrapText="1"/>
    </xf>
    <xf numFmtId="0" fontId="16" fillId="0" borderId="0" xfId="0" applyFont="1"/>
  </cellXfs>
  <cellStyles count="8">
    <cellStyle name="Énfasis1" xfId="3" builtinId="29"/>
    <cellStyle name="Hipervínculo" xfId="4" builtinId="8"/>
    <cellStyle name="Hipervínculo 2" xfId="5" xr:uid="{B3E8A623-8ECE-4BAD-BDDF-6EFE966BE181}"/>
    <cellStyle name="Hyperlink" xfId="6" xr:uid="{3330E447-81CF-4670-A0CC-65317311F77B}"/>
    <cellStyle name="Millares" xfId="1" builtinId="3"/>
    <cellStyle name="Millares 10" xfId="7" xr:uid="{F8D92C9E-AD9F-471D-BAFC-375F71702B27}"/>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oraines.rey@upra.gov.co" TargetMode="External"/><Relationship Id="rId117" Type="http://schemas.openxmlformats.org/officeDocument/2006/relationships/hyperlink" Target="mailto:emiro.diaz@upra.gov.co" TargetMode="External"/><Relationship Id="rId21" Type="http://schemas.openxmlformats.org/officeDocument/2006/relationships/hyperlink" Target="mailto:doraines.rey@upra.gov.co" TargetMode="External"/><Relationship Id="rId42" Type="http://schemas.openxmlformats.org/officeDocument/2006/relationships/hyperlink" Target="mailto:emiro.diaz@upra.gov.co" TargetMode="External"/><Relationship Id="rId47" Type="http://schemas.openxmlformats.org/officeDocument/2006/relationships/hyperlink" Target="mailto:sandra.ruano@upra.gov.co" TargetMode="External"/><Relationship Id="rId63" Type="http://schemas.openxmlformats.org/officeDocument/2006/relationships/hyperlink" Target="mailto:monica.cortes@upra.gov.co" TargetMode="External"/><Relationship Id="rId68" Type="http://schemas.openxmlformats.org/officeDocument/2006/relationships/hyperlink" Target="mailto:monica.cortes@upra.gov.co" TargetMode="External"/><Relationship Id="rId84" Type="http://schemas.openxmlformats.org/officeDocument/2006/relationships/hyperlink" Target="mailto:monica.cortes@upra.gov.co" TargetMode="External"/><Relationship Id="rId89" Type="http://schemas.openxmlformats.org/officeDocument/2006/relationships/hyperlink" Target="mailto:doraines.rey@upra.gov.co" TargetMode="External"/><Relationship Id="rId112" Type="http://schemas.openxmlformats.org/officeDocument/2006/relationships/hyperlink" Target="mailto:emiro.diaz@upra.gov.co" TargetMode="External"/><Relationship Id="rId16" Type="http://schemas.openxmlformats.org/officeDocument/2006/relationships/hyperlink" Target="mailto:doraines.rey@upra.gov.co" TargetMode="External"/><Relationship Id="rId107" Type="http://schemas.openxmlformats.org/officeDocument/2006/relationships/hyperlink" Target="mailto:emiro.diaz@upra.gov.co" TargetMode="External"/><Relationship Id="rId11" Type="http://schemas.openxmlformats.org/officeDocument/2006/relationships/hyperlink" Target="mailto:doraines.rey@upra.gov.co" TargetMode="External"/><Relationship Id="rId32" Type="http://schemas.openxmlformats.org/officeDocument/2006/relationships/hyperlink" Target="mailto:juan.lopez@upra.gov.co" TargetMode="External"/><Relationship Id="rId37" Type="http://schemas.openxmlformats.org/officeDocument/2006/relationships/hyperlink" Target="mailto:emiro.diaz@upra.gov.co" TargetMode="External"/><Relationship Id="rId53" Type="http://schemas.openxmlformats.org/officeDocument/2006/relationships/hyperlink" Target="mailto:monica.cortes@upra.gov.co" TargetMode="External"/><Relationship Id="rId58" Type="http://schemas.openxmlformats.org/officeDocument/2006/relationships/hyperlink" Target="mailto:monica.cortes@upra.gov.co" TargetMode="External"/><Relationship Id="rId74" Type="http://schemas.openxmlformats.org/officeDocument/2006/relationships/hyperlink" Target="mailto:monica.cortes@upra.gov.co" TargetMode="External"/><Relationship Id="rId79" Type="http://schemas.openxmlformats.org/officeDocument/2006/relationships/hyperlink" Target="mailto:monica.cortes@upra.gov.co" TargetMode="External"/><Relationship Id="rId102" Type="http://schemas.openxmlformats.org/officeDocument/2006/relationships/hyperlink" Target="mailto:emiro.diaz@upra.gov.co" TargetMode="External"/><Relationship Id="rId5" Type="http://schemas.openxmlformats.org/officeDocument/2006/relationships/hyperlink" Target="mailto:doraines.rey@upra.gov.co" TargetMode="External"/><Relationship Id="rId90" Type="http://schemas.openxmlformats.org/officeDocument/2006/relationships/hyperlink" Target="mailto:doraines.rey@upra.gov.co" TargetMode="External"/><Relationship Id="rId95" Type="http://schemas.openxmlformats.org/officeDocument/2006/relationships/hyperlink" Target="mailto:juan.avellaneda@upra.gov.co" TargetMode="External"/><Relationship Id="rId22" Type="http://schemas.openxmlformats.org/officeDocument/2006/relationships/hyperlink" Target="mailto:doraines.rey@upra.gov.co" TargetMode="External"/><Relationship Id="rId27" Type="http://schemas.openxmlformats.org/officeDocument/2006/relationships/hyperlink" Target="mailto:juan.lopez@upra.gov.co" TargetMode="External"/><Relationship Id="rId43" Type="http://schemas.openxmlformats.org/officeDocument/2006/relationships/hyperlink" Target="mailto:emiro.diaz@upra.gov.co" TargetMode="External"/><Relationship Id="rId48" Type="http://schemas.openxmlformats.org/officeDocument/2006/relationships/hyperlink" Target="mailto:doraines.rey@upra.gov.co" TargetMode="External"/><Relationship Id="rId64" Type="http://schemas.openxmlformats.org/officeDocument/2006/relationships/hyperlink" Target="mailto:monica.cortes@upra.gov.co" TargetMode="External"/><Relationship Id="rId69" Type="http://schemas.openxmlformats.org/officeDocument/2006/relationships/hyperlink" Target="mailto:monica.cortes@upra.gov.co" TargetMode="External"/><Relationship Id="rId113" Type="http://schemas.openxmlformats.org/officeDocument/2006/relationships/hyperlink" Target="mailto:emiro.diaz@upra.gov.co" TargetMode="External"/><Relationship Id="rId118" Type="http://schemas.openxmlformats.org/officeDocument/2006/relationships/hyperlink" Target="mailto:monica.cortes@upra.gov.co" TargetMode="External"/><Relationship Id="rId80" Type="http://schemas.openxmlformats.org/officeDocument/2006/relationships/hyperlink" Target="mailto:monica.cortes@upra.gov.co" TargetMode="External"/><Relationship Id="rId85" Type="http://schemas.openxmlformats.org/officeDocument/2006/relationships/hyperlink" Target="mailto:monica.cortes@upra.gov.co" TargetMode="External"/><Relationship Id="rId12" Type="http://schemas.openxmlformats.org/officeDocument/2006/relationships/hyperlink" Target="mailto:doraines.rey@upra.gov.co" TargetMode="External"/><Relationship Id="rId17" Type="http://schemas.openxmlformats.org/officeDocument/2006/relationships/hyperlink" Target="mailto:doraines.rey@upra.gov.co" TargetMode="External"/><Relationship Id="rId33" Type="http://schemas.openxmlformats.org/officeDocument/2006/relationships/hyperlink" Target="mailto:emiro.diaz@upra.gov.co" TargetMode="External"/><Relationship Id="rId38" Type="http://schemas.openxmlformats.org/officeDocument/2006/relationships/hyperlink" Target="mailto:emiro.diaz@upra.gov.co" TargetMode="External"/><Relationship Id="rId59" Type="http://schemas.openxmlformats.org/officeDocument/2006/relationships/hyperlink" Target="mailto:monica.cortes@upra.gov.co" TargetMode="External"/><Relationship Id="rId103" Type="http://schemas.openxmlformats.org/officeDocument/2006/relationships/hyperlink" Target="mailto:emiro.diaz@upra.gov.co" TargetMode="External"/><Relationship Id="rId108" Type="http://schemas.openxmlformats.org/officeDocument/2006/relationships/hyperlink" Target="mailto:emiro.diaz@upra.gov.co" TargetMode="External"/><Relationship Id="rId54" Type="http://schemas.openxmlformats.org/officeDocument/2006/relationships/hyperlink" Target="mailto:monica.cortes@upra.gov.co" TargetMode="External"/><Relationship Id="rId70" Type="http://schemas.openxmlformats.org/officeDocument/2006/relationships/hyperlink" Target="mailto:monica.cortes@upra.gov.co" TargetMode="External"/><Relationship Id="rId75" Type="http://schemas.openxmlformats.org/officeDocument/2006/relationships/hyperlink" Target="mailto:monica.cortes@upra.gov.co" TargetMode="External"/><Relationship Id="rId91" Type="http://schemas.openxmlformats.org/officeDocument/2006/relationships/hyperlink" Target="mailto:doraines.rey@upra.gov.co" TargetMode="External"/><Relationship Id="rId96" Type="http://schemas.openxmlformats.org/officeDocument/2006/relationships/hyperlink" Target="mailto:juan.avellaneda@upra.gov.co" TargetMode="External"/><Relationship Id="rId1" Type="http://schemas.openxmlformats.org/officeDocument/2006/relationships/hyperlink" Target="mailto:doraines.rey@upra.gov.co" TargetMode="External"/><Relationship Id="rId6" Type="http://schemas.openxmlformats.org/officeDocument/2006/relationships/hyperlink" Target="mailto:doraines.rey@upra.gov.co" TargetMode="External"/><Relationship Id="rId23" Type="http://schemas.openxmlformats.org/officeDocument/2006/relationships/hyperlink" Target="mailto:doraines.rey@upra.gov.co" TargetMode="External"/><Relationship Id="rId28" Type="http://schemas.openxmlformats.org/officeDocument/2006/relationships/hyperlink" Target="mailto:juan.lopez@upra.gov.co" TargetMode="External"/><Relationship Id="rId49" Type="http://schemas.openxmlformats.org/officeDocument/2006/relationships/hyperlink" Target="mailto:doraines.rey@upra.gov.co" TargetMode="External"/><Relationship Id="rId114" Type="http://schemas.openxmlformats.org/officeDocument/2006/relationships/hyperlink" Target="mailto:emiro.diaz@upra.gov.co" TargetMode="External"/><Relationship Id="rId119" Type="http://schemas.openxmlformats.org/officeDocument/2006/relationships/hyperlink" Target="mailto:monica.cortes@upra.gov.co" TargetMode="External"/><Relationship Id="rId44" Type="http://schemas.openxmlformats.org/officeDocument/2006/relationships/hyperlink" Target="mailto:sandra.ruano@upra.gov.co" TargetMode="External"/><Relationship Id="rId60" Type="http://schemas.openxmlformats.org/officeDocument/2006/relationships/hyperlink" Target="mailto:monica.cortes@upra.gov.co" TargetMode="External"/><Relationship Id="rId65" Type="http://schemas.openxmlformats.org/officeDocument/2006/relationships/hyperlink" Target="mailto:monica.cortes@upra.gov.co" TargetMode="External"/><Relationship Id="rId81" Type="http://schemas.openxmlformats.org/officeDocument/2006/relationships/hyperlink" Target="mailto:monica.cortes@upra.gov.co" TargetMode="External"/><Relationship Id="rId86" Type="http://schemas.openxmlformats.org/officeDocument/2006/relationships/hyperlink" Target="mailto:doraines.rey@upra.gov.co" TargetMode="External"/><Relationship Id="rId4" Type="http://schemas.openxmlformats.org/officeDocument/2006/relationships/hyperlink" Target="mailto:doraines.rey@upra.gov.co" TargetMode="External"/><Relationship Id="rId9" Type="http://schemas.openxmlformats.org/officeDocument/2006/relationships/hyperlink" Target="mailto:doraines.rey@upra.gov.co" TargetMode="External"/><Relationship Id="rId13" Type="http://schemas.openxmlformats.org/officeDocument/2006/relationships/hyperlink" Target="mailto:doraines.rey@upra.gov.co" TargetMode="External"/><Relationship Id="rId18" Type="http://schemas.openxmlformats.org/officeDocument/2006/relationships/hyperlink" Target="mailto:doraines.rey@upra.gov.co" TargetMode="External"/><Relationship Id="rId39" Type="http://schemas.openxmlformats.org/officeDocument/2006/relationships/hyperlink" Target="mailto:emiro.diaz@upra.gov.co" TargetMode="External"/><Relationship Id="rId109" Type="http://schemas.openxmlformats.org/officeDocument/2006/relationships/hyperlink" Target="mailto:emiro.diaz@upra.gov.co" TargetMode="External"/><Relationship Id="rId34" Type="http://schemas.openxmlformats.org/officeDocument/2006/relationships/hyperlink" Target="mailto:emiro.diaz@upra.gov.co" TargetMode="External"/><Relationship Id="rId50" Type="http://schemas.openxmlformats.org/officeDocument/2006/relationships/hyperlink" Target="mailto:monica.cortes@upra.gov.co" TargetMode="External"/><Relationship Id="rId55" Type="http://schemas.openxmlformats.org/officeDocument/2006/relationships/hyperlink" Target="mailto:monica.cortes@upra.gov.co" TargetMode="External"/><Relationship Id="rId76" Type="http://schemas.openxmlformats.org/officeDocument/2006/relationships/hyperlink" Target="mailto:monica.cortes@upra.gov.co" TargetMode="External"/><Relationship Id="rId97" Type="http://schemas.openxmlformats.org/officeDocument/2006/relationships/hyperlink" Target="mailto:emiro.diaz@upra.gov.co" TargetMode="External"/><Relationship Id="rId104" Type="http://schemas.openxmlformats.org/officeDocument/2006/relationships/hyperlink" Target="mailto:emiro.diaz@upra.gov.co" TargetMode="External"/><Relationship Id="rId120" Type="http://schemas.openxmlformats.org/officeDocument/2006/relationships/hyperlink" Target="mailto:emiro.diaz@upra.gov.co" TargetMode="External"/><Relationship Id="rId7" Type="http://schemas.openxmlformats.org/officeDocument/2006/relationships/hyperlink" Target="mailto:doraines.rey@upra.gov.co" TargetMode="External"/><Relationship Id="rId71" Type="http://schemas.openxmlformats.org/officeDocument/2006/relationships/hyperlink" Target="mailto:monica.cortes@upra.gov.co" TargetMode="External"/><Relationship Id="rId92" Type="http://schemas.openxmlformats.org/officeDocument/2006/relationships/hyperlink" Target="mailto:emiro.diaz@upra.gov.co" TargetMode="External"/><Relationship Id="rId2" Type="http://schemas.openxmlformats.org/officeDocument/2006/relationships/hyperlink" Target="mailto:doraines.rey@upra.gov.co" TargetMode="External"/><Relationship Id="rId29" Type="http://schemas.openxmlformats.org/officeDocument/2006/relationships/hyperlink" Target="mailto:juan.lopez@upra.gov.co" TargetMode="External"/><Relationship Id="rId24" Type="http://schemas.openxmlformats.org/officeDocument/2006/relationships/hyperlink" Target="mailto:doraines.rey@upra.gov.co" TargetMode="External"/><Relationship Id="rId40" Type="http://schemas.openxmlformats.org/officeDocument/2006/relationships/hyperlink" Target="mailto:emiro.diaz@upra.gov.co" TargetMode="External"/><Relationship Id="rId45" Type="http://schemas.openxmlformats.org/officeDocument/2006/relationships/hyperlink" Target="mailto:sandra.ruano@upra.gov.co" TargetMode="External"/><Relationship Id="rId66" Type="http://schemas.openxmlformats.org/officeDocument/2006/relationships/hyperlink" Target="mailto:monica.cortes@upra.gov.co" TargetMode="External"/><Relationship Id="rId87" Type="http://schemas.openxmlformats.org/officeDocument/2006/relationships/hyperlink" Target="mailto:doraines.rey@upra.gov.co" TargetMode="External"/><Relationship Id="rId110" Type="http://schemas.openxmlformats.org/officeDocument/2006/relationships/hyperlink" Target="mailto:emiro.diaz@upra.gov.co" TargetMode="External"/><Relationship Id="rId115" Type="http://schemas.openxmlformats.org/officeDocument/2006/relationships/hyperlink" Target="mailto:emiro.diaz@upra.gov.co" TargetMode="External"/><Relationship Id="rId61" Type="http://schemas.openxmlformats.org/officeDocument/2006/relationships/hyperlink" Target="mailto:monica.cortes@upra.gov.co" TargetMode="External"/><Relationship Id="rId82" Type="http://schemas.openxmlformats.org/officeDocument/2006/relationships/hyperlink" Target="mailto:monica.cortes@upra.gov.co" TargetMode="External"/><Relationship Id="rId19" Type="http://schemas.openxmlformats.org/officeDocument/2006/relationships/hyperlink" Target="mailto:doraines.rey@upra.gov.co" TargetMode="External"/><Relationship Id="rId14" Type="http://schemas.openxmlformats.org/officeDocument/2006/relationships/hyperlink" Target="mailto:doraines.rey@upra.gov.co" TargetMode="External"/><Relationship Id="rId30" Type="http://schemas.openxmlformats.org/officeDocument/2006/relationships/hyperlink" Target="mailto:juan.lopez@upra.gov.co" TargetMode="External"/><Relationship Id="rId35" Type="http://schemas.openxmlformats.org/officeDocument/2006/relationships/hyperlink" Target="mailto:emiro.diaz@upra.gov.co" TargetMode="External"/><Relationship Id="rId56" Type="http://schemas.openxmlformats.org/officeDocument/2006/relationships/hyperlink" Target="mailto:monica.cortes@upra.gov.co" TargetMode="External"/><Relationship Id="rId77" Type="http://schemas.openxmlformats.org/officeDocument/2006/relationships/hyperlink" Target="mailto:monica.cortes@upra.gov.co" TargetMode="External"/><Relationship Id="rId100" Type="http://schemas.openxmlformats.org/officeDocument/2006/relationships/hyperlink" Target="mailto:emiro.diaz@upra.gov.co" TargetMode="External"/><Relationship Id="rId105" Type="http://schemas.openxmlformats.org/officeDocument/2006/relationships/hyperlink" Target="mailto:emiro.diaz@upra.gov.co" TargetMode="External"/><Relationship Id="rId8" Type="http://schemas.openxmlformats.org/officeDocument/2006/relationships/hyperlink" Target="mailto:doraines.rey@upra.gov.co" TargetMode="External"/><Relationship Id="rId51" Type="http://schemas.openxmlformats.org/officeDocument/2006/relationships/hyperlink" Target="mailto:monica.cortes@upra.gov.co" TargetMode="External"/><Relationship Id="rId72" Type="http://schemas.openxmlformats.org/officeDocument/2006/relationships/hyperlink" Target="mailto:monica.cortes@upra.gov.co" TargetMode="External"/><Relationship Id="rId93" Type="http://schemas.openxmlformats.org/officeDocument/2006/relationships/hyperlink" Target="mailto:emiro.diaz@upra.gov.co" TargetMode="External"/><Relationship Id="rId98" Type="http://schemas.openxmlformats.org/officeDocument/2006/relationships/hyperlink" Target="mailto:emiro.diaz@upra.gov.co" TargetMode="External"/><Relationship Id="rId121" Type="http://schemas.openxmlformats.org/officeDocument/2006/relationships/vmlDrawing" Target="../drawings/vmlDrawing1.vml"/><Relationship Id="rId3" Type="http://schemas.openxmlformats.org/officeDocument/2006/relationships/hyperlink" Target="mailto:doraines.rey@upra.gov.co" TargetMode="External"/><Relationship Id="rId25" Type="http://schemas.openxmlformats.org/officeDocument/2006/relationships/hyperlink" Target="mailto:doraines.rey@upra.gov.co" TargetMode="External"/><Relationship Id="rId46" Type="http://schemas.openxmlformats.org/officeDocument/2006/relationships/hyperlink" Target="mailto:sandra.ruano@upra.gov.co" TargetMode="External"/><Relationship Id="rId67" Type="http://schemas.openxmlformats.org/officeDocument/2006/relationships/hyperlink" Target="mailto:monica.cortes@upra.gov.co" TargetMode="External"/><Relationship Id="rId116" Type="http://schemas.openxmlformats.org/officeDocument/2006/relationships/hyperlink" Target="mailto:emiro.diaz@upra.gov.co" TargetMode="External"/><Relationship Id="rId20" Type="http://schemas.openxmlformats.org/officeDocument/2006/relationships/hyperlink" Target="mailto:doraines.rey@upra.gov.co" TargetMode="External"/><Relationship Id="rId41" Type="http://schemas.openxmlformats.org/officeDocument/2006/relationships/hyperlink" Target="mailto:emiro.diaz@upra.gov.co" TargetMode="External"/><Relationship Id="rId62" Type="http://schemas.openxmlformats.org/officeDocument/2006/relationships/hyperlink" Target="mailto:monica.cortes@upra.gov.co" TargetMode="External"/><Relationship Id="rId83" Type="http://schemas.openxmlformats.org/officeDocument/2006/relationships/hyperlink" Target="mailto:monica.cortes@upra.gov.co" TargetMode="External"/><Relationship Id="rId88" Type="http://schemas.openxmlformats.org/officeDocument/2006/relationships/hyperlink" Target="mailto:doraines.rey@upra.gov.co" TargetMode="External"/><Relationship Id="rId111" Type="http://schemas.openxmlformats.org/officeDocument/2006/relationships/hyperlink" Target="mailto:emiro.diaz@upra.gov.co" TargetMode="External"/><Relationship Id="rId15" Type="http://schemas.openxmlformats.org/officeDocument/2006/relationships/hyperlink" Target="mailto:doraines.rey@upra.gov.co" TargetMode="External"/><Relationship Id="rId36" Type="http://schemas.openxmlformats.org/officeDocument/2006/relationships/hyperlink" Target="mailto:emiro.diaz@upra.gov.co" TargetMode="External"/><Relationship Id="rId57" Type="http://schemas.openxmlformats.org/officeDocument/2006/relationships/hyperlink" Target="mailto:monica.cortes@upra.gov.co" TargetMode="External"/><Relationship Id="rId106" Type="http://schemas.openxmlformats.org/officeDocument/2006/relationships/hyperlink" Target="mailto:emiro.diaz@upra.gov.co" TargetMode="External"/><Relationship Id="rId10" Type="http://schemas.openxmlformats.org/officeDocument/2006/relationships/hyperlink" Target="mailto:doraines.rey@upra.gov.co" TargetMode="External"/><Relationship Id="rId31" Type="http://schemas.openxmlformats.org/officeDocument/2006/relationships/hyperlink" Target="mailto:juan.lopez@upra.gov.co" TargetMode="External"/><Relationship Id="rId52" Type="http://schemas.openxmlformats.org/officeDocument/2006/relationships/hyperlink" Target="mailto:monica.cortes@upra.gov.co" TargetMode="External"/><Relationship Id="rId73" Type="http://schemas.openxmlformats.org/officeDocument/2006/relationships/hyperlink" Target="mailto:monica.cortes@upra.gov.co" TargetMode="External"/><Relationship Id="rId78" Type="http://schemas.openxmlformats.org/officeDocument/2006/relationships/hyperlink" Target="mailto:monica.cortes@upra.gov.co" TargetMode="External"/><Relationship Id="rId94" Type="http://schemas.openxmlformats.org/officeDocument/2006/relationships/hyperlink" Target="mailto:emiro.diaz@upra.gov.co" TargetMode="External"/><Relationship Id="rId99" Type="http://schemas.openxmlformats.org/officeDocument/2006/relationships/hyperlink" Target="mailto:emiro.diaz@upra.gov.co" TargetMode="External"/><Relationship Id="rId101" Type="http://schemas.openxmlformats.org/officeDocument/2006/relationships/hyperlink" Target="mailto:emiro.diaz@upra.gov.co" TargetMode="External"/><Relationship Id="rId1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0F62B-54AB-4947-983A-A3FDA0241A61}">
  <dimension ref="B1:R557"/>
  <sheetViews>
    <sheetView tabSelected="1" zoomScale="75" zoomScaleNormal="75" workbookViewId="0">
      <selection activeCell="F40" sqref="F40"/>
    </sheetView>
  </sheetViews>
  <sheetFormatPr baseColWidth="10" defaultRowHeight="15" x14ac:dyDescent="0.25"/>
  <cols>
    <col min="1" max="1" width="4" customWidth="1"/>
    <col min="4" max="4" width="35" customWidth="1"/>
    <col min="11" max="11" width="22.42578125" customWidth="1"/>
    <col min="12" max="12" width="24" customWidth="1"/>
    <col min="15" max="15" width="18.28515625" customWidth="1"/>
    <col min="16" max="16" width="21.28515625" customWidth="1"/>
    <col min="17" max="17" width="24.7109375" customWidth="1"/>
    <col min="18" max="18" width="28.28515625" customWidth="1"/>
  </cols>
  <sheetData>
    <row r="1" spans="2:18" ht="18.75" x14ac:dyDescent="0.3">
      <c r="B1" s="110" t="s">
        <v>1205</v>
      </c>
    </row>
    <row r="2" spans="2:18" ht="67.5" x14ac:dyDescent="0.25">
      <c r="B2" s="107" t="s">
        <v>0</v>
      </c>
      <c r="C2" s="107" t="s">
        <v>1</v>
      </c>
      <c r="D2" s="108" t="s">
        <v>2</v>
      </c>
      <c r="E2" s="107" t="s">
        <v>3</v>
      </c>
      <c r="F2" s="107" t="s">
        <v>4</v>
      </c>
      <c r="G2" s="107" t="s">
        <v>5</v>
      </c>
      <c r="H2" s="107" t="s">
        <v>6</v>
      </c>
      <c r="I2" s="107" t="s">
        <v>7</v>
      </c>
      <c r="J2" s="107" t="s">
        <v>8</v>
      </c>
      <c r="K2" s="109" t="s">
        <v>9</v>
      </c>
      <c r="L2" s="109" t="s">
        <v>10</v>
      </c>
      <c r="M2" s="107" t="s">
        <v>11</v>
      </c>
      <c r="N2" s="107" t="s">
        <v>12</v>
      </c>
      <c r="O2" s="107" t="s">
        <v>13</v>
      </c>
      <c r="P2" s="107" t="s">
        <v>14</v>
      </c>
      <c r="Q2" s="107" t="s">
        <v>15</v>
      </c>
      <c r="R2" s="107" t="s">
        <v>16</v>
      </c>
    </row>
    <row r="3" spans="2:18" ht="36" x14ac:dyDescent="0.25">
      <c r="B3" s="1" t="s">
        <v>17</v>
      </c>
      <c r="C3" s="1" t="s">
        <v>18</v>
      </c>
      <c r="D3" s="1" t="s">
        <v>19</v>
      </c>
      <c r="E3" s="2">
        <v>1</v>
      </c>
      <c r="F3" s="2">
        <v>1</v>
      </c>
      <c r="G3" s="2">
        <v>360</v>
      </c>
      <c r="H3" s="2">
        <v>0</v>
      </c>
      <c r="I3" s="1" t="s">
        <v>18</v>
      </c>
      <c r="J3" s="1">
        <v>1</v>
      </c>
      <c r="K3" s="3">
        <v>10000000</v>
      </c>
      <c r="L3" s="3">
        <v>10000000</v>
      </c>
      <c r="M3" s="4">
        <v>0</v>
      </c>
      <c r="N3" s="4">
        <v>0</v>
      </c>
      <c r="O3" s="2" t="s">
        <v>20</v>
      </c>
      <c r="P3" s="4" t="s">
        <v>21</v>
      </c>
      <c r="Q3" s="1" t="s">
        <v>22</v>
      </c>
      <c r="R3" s="5" t="s">
        <v>23</v>
      </c>
    </row>
    <row r="4" spans="2:18" ht="48" x14ac:dyDescent="0.25">
      <c r="B4" s="1" t="s">
        <v>24</v>
      </c>
      <c r="C4" s="1" t="s">
        <v>18</v>
      </c>
      <c r="D4" s="1" t="s">
        <v>25</v>
      </c>
      <c r="E4" s="2">
        <v>1</v>
      </c>
      <c r="F4" s="2">
        <v>1</v>
      </c>
      <c r="G4" s="2">
        <v>360</v>
      </c>
      <c r="H4" s="2">
        <v>0</v>
      </c>
      <c r="I4" s="1" t="s">
        <v>18</v>
      </c>
      <c r="J4" s="1">
        <v>1</v>
      </c>
      <c r="K4" s="3">
        <v>121100000</v>
      </c>
      <c r="L4" s="3">
        <v>121100000</v>
      </c>
      <c r="M4" s="4">
        <v>0</v>
      </c>
      <c r="N4" s="4">
        <v>0</v>
      </c>
      <c r="O4" s="2" t="s">
        <v>20</v>
      </c>
      <c r="P4" s="4" t="s">
        <v>21</v>
      </c>
      <c r="Q4" s="1" t="s">
        <v>22</v>
      </c>
      <c r="R4" s="5" t="s">
        <v>23</v>
      </c>
    </row>
    <row r="5" spans="2:18" ht="24" x14ac:dyDescent="0.25">
      <c r="B5" s="1" t="s">
        <v>26</v>
      </c>
      <c r="C5" s="1" t="s">
        <v>18</v>
      </c>
      <c r="D5" s="1" t="s">
        <v>27</v>
      </c>
      <c r="E5" s="2">
        <v>1</v>
      </c>
      <c r="F5" s="2">
        <v>1</v>
      </c>
      <c r="G5" s="2">
        <v>360</v>
      </c>
      <c r="H5" s="2">
        <v>0</v>
      </c>
      <c r="I5" s="1" t="s">
        <v>18</v>
      </c>
      <c r="J5" s="1">
        <v>1</v>
      </c>
      <c r="K5" s="3">
        <v>21000000</v>
      </c>
      <c r="L5" s="3">
        <v>21000000</v>
      </c>
      <c r="M5" s="4">
        <v>0</v>
      </c>
      <c r="N5" s="4">
        <v>0</v>
      </c>
      <c r="O5" s="2" t="s">
        <v>20</v>
      </c>
      <c r="P5" s="4" t="s">
        <v>21</v>
      </c>
      <c r="Q5" s="1" t="s">
        <v>22</v>
      </c>
      <c r="R5" s="5" t="s">
        <v>23</v>
      </c>
    </row>
    <row r="6" spans="2:18" ht="36" x14ac:dyDescent="0.25">
      <c r="B6" s="1" t="s">
        <v>28</v>
      </c>
      <c r="C6" s="1" t="s">
        <v>29</v>
      </c>
      <c r="D6" s="1" t="s">
        <v>30</v>
      </c>
      <c r="E6" s="2">
        <v>1</v>
      </c>
      <c r="F6" s="2">
        <v>1</v>
      </c>
      <c r="G6" s="2">
        <v>365</v>
      </c>
      <c r="H6" s="2">
        <v>0</v>
      </c>
      <c r="I6" s="1" t="s">
        <v>31</v>
      </c>
      <c r="J6" s="1">
        <v>1</v>
      </c>
      <c r="K6" s="3">
        <v>25000000</v>
      </c>
      <c r="L6" s="3">
        <v>25000000</v>
      </c>
      <c r="M6" s="4">
        <v>0</v>
      </c>
      <c r="N6" s="4">
        <v>0</v>
      </c>
      <c r="O6" s="2" t="s">
        <v>20</v>
      </c>
      <c r="P6" s="4" t="s">
        <v>21</v>
      </c>
      <c r="Q6" s="1" t="s">
        <v>22</v>
      </c>
      <c r="R6" s="5" t="s">
        <v>23</v>
      </c>
    </row>
    <row r="7" spans="2:18" ht="48" x14ac:dyDescent="0.25">
      <c r="B7" s="1" t="s">
        <v>32</v>
      </c>
      <c r="C7" s="6" t="s">
        <v>33</v>
      </c>
      <c r="D7" s="7" t="s">
        <v>34</v>
      </c>
      <c r="E7" s="2">
        <v>1</v>
      </c>
      <c r="F7" s="2">
        <v>1</v>
      </c>
      <c r="G7" s="2">
        <v>365</v>
      </c>
      <c r="H7" s="2">
        <v>0</v>
      </c>
      <c r="I7" s="1" t="s">
        <v>35</v>
      </c>
      <c r="J7" s="1">
        <v>1</v>
      </c>
      <c r="K7" s="8">
        <v>1206954000</v>
      </c>
      <c r="L7" s="8">
        <v>1206954000</v>
      </c>
      <c r="M7" s="4">
        <v>0</v>
      </c>
      <c r="N7" s="4">
        <v>0</v>
      </c>
      <c r="O7" s="2" t="s">
        <v>20</v>
      </c>
      <c r="P7" s="4" t="s">
        <v>21</v>
      </c>
      <c r="Q7" s="1" t="s">
        <v>22</v>
      </c>
      <c r="R7" s="5" t="s">
        <v>23</v>
      </c>
    </row>
    <row r="8" spans="2:18" ht="72" x14ac:dyDescent="0.25">
      <c r="B8" s="1" t="s">
        <v>36</v>
      </c>
      <c r="C8" s="1" t="s">
        <v>37</v>
      </c>
      <c r="D8" s="1" t="s">
        <v>38</v>
      </c>
      <c r="E8" s="2">
        <v>3</v>
      </c>
      <c r="F8" s="2">
        <v>3</v>
      </c>
      <c r="G8" s="2">
        <v>300</v>
      </c>
      <c r="H8" s="2">
        <v>0</v>
      </c>
      <c r="I8" s="1" t="s">
        <v>31</v>
      </c>
      <c r="J8" s="1">
        <v>1</v>
      </c>
      <c r="K8" s="3">
        <v>8000000</v>
      </c>
      <c r="L8" s="3">
        <v>8000000</v>
      </c>
      <c r="M8" s="4">
        <v>0</v>
      </c>
      <c r="N8" s="4">
        <v>0</v>
      </c>
      <c r="O8" s="2" t="s">
        <v>20</v>
      </c>
      <c r="P8" s="4" t="s">
        <v>21</v>
      </c>
      <c r="Q8" s="1" t="s">
        <v>22</v>
      </c>
      <c r="R8" s="5" t="s">
        <v>23</v>
      </c>
    </row>
    <row r="9" spans="2:18" ht="72" x14ac:dyDescent="0.25">
      <c r="B9" s="1" t="s">
        <v>39</v>
      </c>
      <c r="C9" s="1" t="s">
        <v>40</v>
      </c>
      <c r="D9" s="1" t="s">
        <v>41</v>
      </c>
      <c r="E9" s="2">
        <v>1</v>
      </c>
      <c r="F9" s="2">
        <v>1</v>
      </c>
      <c r="G9" s="2">
        <v>360</v>
      </c>
      <c r="H9" s="2">
        <v>0</v>
      </c>
      <c r="I9" s="1" t="s">
        <v>31</v>
      </c>
      <c r="J9" s="1">
        <v>1</v>
      </c>
      <c r="K9" s="3">
        <v>16000000</v>
      </c>
      <c r="L9" s="3">
        <v>16000000</v>
      </c>
      <c r="M9" s="4">
        <v>0</v>
      </c>
      <c r="N9" s="4">
        <v>0</v>
      </c>
      <c r="O9" s="2" t="s">
        <v>20</v>
      </c>
      <c r="P9" s="4" t="s">
        <v>21</v>
      </c>
      <c r="Q9" s="1" t="s">
        <v>22</v>
      </c>
      <c r="R9" s="9" t="s">
        <v>23</v>
      </c>
    </row>
    <row r="10" spans="2:18" ht="48" x14ac:dyDescent="0.25">
      <c r="B10" s="1" t="s">
        <v>42</v>
      </c>
      <c r="C10" s="1" t="s">
        <v>43</v>
      </c>
      <c r="D10" s="1" t="s">
        <v>44</v>
      </c>
      <c r="E10" s="2">
        <v>1</v>
      </c>
      <c r="F10" s="2">
        <v>1</v>
      </c>
      <c r="G10" s="2">
        <v>330</v>
      </c>
      <c r="H10" s="2">
        <v>0</v>
      </c>
      <c r="I10" s="2" t="s">
        <v>45</v>
      </c>
      <c r="J10" s="1">
        <v>1</v>
      </c>
      <c r="K10" s="3">
        <v>187000000</v>
      </c>
      <c r="L10" s="3">
        <v>187000000</v>
      </c>
      <c r="M10" s="4">
        <v>0</v>
      </c>
      <c r="N10" s="4">
        <v>0</v>
      </c>
      <c r="O10" s="2" t="s">
        <v>20</v>
      </c>
      <c r="P10" s="4" t="s">
        <v>21</v>
      </c>
      <c r="Q10" s="1" t="s">
        <v>22</v>
      </c>
      <c r="R10" s="9" t="s">
        <v>23</v>
      </c>
    </row>
    <row r="11" spans="2:18" ht="72" x14ac:dyDescent="0.25">
      <c r="B11" s="1" t="s">
        <v>46</v>
      </c>
      <c r="C11" s="1" t="s">
        <v>18</v>
      </c>
      <c r="D11" s="1" t="s">
        <v>47</v>
      </c>
      <c r="E11" s="2">
        <v>1</v>
      </c>
      <c r="F11" s="2">
        <v>1</v>
      </c>
      <c r="G11" s="2">
        <v>360</v>
      </c>
      <c r="H11" s="2">
        <v>0</v>
      </c>
      <c r="I11" s="1" t="s">
        <v>18</v>
      </c>
      <c r="J11" s="1">
        <v>1</v>
      </c>
      <c r="K11" s="3">
        <v>5000000</v>
      </c>
      <c r="L11" s="3">
        <v>5000000</v>
      </c>
      <c r="M11" s="4">
        <v>0</v>
      </c>
      <c r="N11" s="4">
        <v>0</v>
      </c>
      <c r="O11" s="2" t="s">
        <v>20</v>
      </c>
      <c r="P11" s="4" t="s">
        <v>21</v>
      </c>
      <c r="Q11" s="1" t="s">
        <v>22</v>
      </c>
      <c r="R11" s="9" t="s">
        <v>23</v>
      </c>
    </row>
    <row r="12" spans="2:18" ht="84" x14ac:dyDescent="0.25">
      <c r="B12" s="1" t="s">
        <v>48</v>
      </c>
      <c r="C12" s="1" t="s">
        <v>49</v>
      </c>
      <c r="D12" s="1" t="s">
        <v>50</v>
      </c>
      <c r="E12" s="2">
        <v>1</v>
      </c>
      <c r="F12" s="2">
        <v>1</v>
      </c>
      <c r="G12" s="2">
        <v>330</v>
      </c>
      <c r="H12" s="2">
        <v>0</v>
      </c>
      <c r="I12" s="1" t="s">
        <v>35</v>
      </c>
      <c r="J12" s="1">
        <v>1</v>
      </c>
      <c r="K12" s="3">
        <v>1000000</v>
      </c>
      <c r="L12" s="3">
        <v>1000000</v>
      </c>
      <c r="M12" s="4">
        <v>0</v>
      </c>
      <c r="N12" s="4">
        <v>0</v>
      </c>
      <c r="O12" s="2" t="s">
        <v>20</v>
      </c>
      <c r="P12" s="4" t="s">
        <v>21</v>
      </c>
      <c r="Q12" s="1" t="s">
        <v>22</v>
      </c>
      <c r="R12" s="9" t="s">
        <v>23</v>
      </c>
    </row>
    <row r="13" spans="2:18" ht="72" x14ac:dyDescent="0.25">
      <c r="B13" s="1" t="s">
        <v>51</v>
      </c>
      <c r="C13" s="1" t="s">
        <v>52</v>
      </c>
      <c r="D13" s="1" t="s">
        <v>53</v>
      </c>
      <c r="E13" s="2">
        <v>2</v>
      </c>
      <c r="F13" s="2">
        <v>2</v>
      </c>
      <c r="G13" s="2">
        <v>360</v>
      </c>
      <c r="H13" s="2">
        <v>0</v>
      </c>
      <c r="I13" s="1" t="s">
        <v>45</v>
      </c>
      <c r="J13" s="1">
        <v>1</v>
      </c>
      <c r="K13" s="3">
        <v>141500000</v>
      </c>
      <c r="L13" s="3">
        <v>141500000</v>
      </c>
      <c r="M13" s="4">
        <v>0</v>
      </c>
      <c r="N13" s="4">
        <v>0</v>
      </c>
      <c r="O13" s="2" t="s">
        <v>20</v>
      </c>
      <c r="P13" s="4" t="s">
        <v>21</v>
      </c>
      <c r="Q13" s="1" t="s">
        <v>22</v>
      </c>
      <c r="R13" s="9" t="s">
        <v>23</v>
      </c>
    </row>
    <row r="14" spans="2:18" ht="48" x14ac:dyDescent="0.25">
      <c r="B14" s="1" t="s">
        <v>54</v>
      </c>
      <c r="C14" s="1" t="s">
        <v>52</v>
      </c>
      <c r="D14" s="1" t="s">
        <v>55</v>
      </c>
      <c r="E14" s="2">
        <v>3</v>
      </c>
      <c r="F14" s="2">
        <v>3</v>
      </c>
      <c r="G14" s="2">
        <v>30</v>
      </c>
      <c r="H14" s="2">
        <v>0</v>
      </c>
      <c r="I14" s="1" t="s">
        <v>31</v>
      </c>
      <c r="J14" s="1">
        <v>1</v>
      </c>
      <c r="K14" s="3">
        <v>6000000</v>
      </c>
      <c r="L14" s="3">
        <v>6000000</v>
      </c>
      <c r="M14" s="4">
        <v>0</v>
      </c>
      <c r="N14" s="4">
        <v>0</v>
      </c>
      <c r="O14" s="2" t="s">
        <v>20</v>
      </c>
      <c r="P14" s="4" t="s">
        <v>21</v>
      </c>
      <c r="Q14" s="1" t="s">
        <v>22</v>
      </c>
      <c r="R14" s="9" t="s">
        <v>23</v>
      </c>
    </row>
    <row r="15" spans="2:18" ht="24" x14ac:dyDescent="0.25">
      <c r="B15" s="1" t="s">
        <v>56</v>
      </c>
      <c r="C15" s="1" t="s">
        <v>52</v>
      </c>
      <c r="D15" s="1" t="s">
        <v>57</v>
      </c>
      <c r="E15" s="2">
        <v>10</v>
      </c>
      <c r="F15" s="2">
        <v>10</v>
      </c>
      <c r="G15" s="2">
        <v>30</v>
      </c>
      <c r="H15" s="2">
        <v>0</v>
      </c>
      <c r="I15" s="1" t="s">
        <v>31</v>
      </c>
      <c r="J15" s="1">
        <v>1</v>
      </c>
      <c r="K15" s="3">
        <v>2500000</v>
      </c>
      <c r="L15" s="3">
        <v>2500000</v>
      </c>
      <c r="M15" s="4">
        <v>0</v>
      </c>
      <c r="N15" s="4">
        <v>0</v>
      </c>
      <c r="O15" s="2" t="s">
        <v>20</v>
      </c>
      <c r="P15" s="4" t="s">
        <v>21</v>
      </c>
      <c r="Q15" s="1" t="s">
        <v>22</v>
      </c>
      <c r="R15" s="9" t="s">
        <v>23</v>
      </c>
    </row>
    <row r="16" spans="2:18" ht="24" x14ac:dyDescent="0.25">
      <c r="B16" s="1" t="s">
        <v>58</v>
      </c>
      <c r="C16" s="1" t="s">
        <v>18</v>
      </c>
      <c r="D16" s="1" t="s">
        <v>59</v>
      </c>
      <c r="E16" s="2">
        <v>1</v>
      </c>
      <c r="F16" s="2">
        <v>1</v>
      </c>
      <c r="G16" s="2">
        <v>360</v>
      </c>
      <c r="H16" s="2">
        <v>0</v>
      </c>
      <c r="I16" s="1" t="s">
        <v>18</v>
      </c>
      <c r="J16" s="1">
        <v>1</v>
      </c>
      <c r="K16" s="3">
        <v>1200000</v>
      </c>
      <c r="L16" s="3">
        <v>1200000</v>
      </c>
      <c r="M16" s="4">
        <v>0</v>
      </c>
      <c r="N16" s="4">
        <v>0</v>
      </c>
      <c r="O16" s="2" t="s">
        <v>20</v>
      </c>
      <c r="P16" s="4" t="s">
        <v>21</v>
      </c>
      <c r="Q16" s="1" t="s">
        <v>22</v>
      </c>
      <c r="R16" s="9" t="s">
        <v>23</v>
      </c>
    </row>
    <row r="17" spans="2:18" ht="36" x14ac:dyDescent="0.25">
      <c r="B17" s="1" t="s">
        <v>60</v>
      </c>
      <c r="C17" s="1" t="s">
        <v>18</v>
      </c>
      <c r="D17" s="1" t="s">
        <v>61</v>
      </c>
      <c r="E17" s="2">
        <v>1</v>
      </c>
      <c r="F17" s="2">
        <v>1</v>
      </c>
      <c r="G17" s="2">
        <v>360</v>
      </c>
      <c r="H17" s="2">
        <v>0</v>
      </c>
      <c r="I17" s="1" t="s">
        <v>18</v>
      </c>
      <c r="J17" s="1">
        <v>1</v>
      </c>
      <c r="K17" s="3">
        <v>9000000</v>
      </c>
      <c r="L17" s="3">
        <v>9000000</v>
      </c>
      <c r="M17" s="4">
        <v>0</v>
      </c>
      <c r="N17" s="4">
        <v>0</v>
      </c>
      <c r="O17" s="2" t="s">
        <v>20</v>
      </c>
      <c r="P17" s="4" t="s">
        <v>21</v>
      </c>
      <c r="Q17" s="1" t="s">
        <v>22</v>
      </c>
      <c r="R17" s="9" t="s">
        <v>23</v>
      </c>
    </row>
    <row r="18" spans="2:18" ht="36" x14ac:dyDescent="0.25">
      <c r="B18" s="10" t="s">
        <v>62</v>
      </c>
      <c r="C18" s="7" t="s">
        <v>63</v>
      </c>
      <c r="D18" s="7" t="s">
        <v>64</v>
      </c>
      <c r="E18" s="10">
        <v>6</v>
      </c>
      <c r="F18" s="10">
        <v>6</v>
      </c>
      <c r="G18" s="10">
        <v>30</v>
      </c>
      <c r="H18" s="10">
        <v>30</v>
      </c>
      <c r="I18" s="7" t="s">
        <v>31</v>
      </c>
      <c r="J18" s="10">
        <v>1</v>
      </c>
      <c r="K18" s="3">
        <v>1100000</v>
      </c>
      <c r="L18" s="3">
        <v>1100000</v>
      </c>
      <c r="M18" s="11">
        <v>0</v>
      </c>
      <c r="N18" s="11">
        <v>0</v>
      </c>
      <c r="O18" s="2" t="s">
        <v>20</v>
      </c>
      <c r="P18" s="4" t="s">
        <v>21</v>
      </c>
      <c r="Q18" s="1" t="s">
        <v>22</v>
      </c>
      <c r="R18" s="9" t="s">
        <v>23</v>
      </c>
    </row>
    <row r="19" spans="2:18" ht="72" x14ac:dyDescent="0.25">
      <c r="B19" s="1" t="s">
        <v>65</v>
      </c>
      <c r="C19" s="1" t="s">
        <v>66</v>
      </c>
      <c r="D19" s="1" t="s">
        <v>67</v>
      </c>
      <c r="E19" s="2">
        <v>2</v>
      </c>
      <c r="F19" s="2">
        <v>2</v>
      </c>
      <c r="G19" s="2">
        <v>300</v>
      </c>
      <c r="H19" s="2">
        <v>0</v>
      </c>
      <c r="I19" s="1" t="s">
        <v>68</v>
      </c>
      <c r="J19" s="1">
        <v>1</v>
      </c>
      <c r="K19" s="3">
        <v>15000000</v>
      </c>
      <c r="L19" s="3">
        <v>15000000</v>
      </c>
      <c r="M19" s="4">
        <v>0</v>
      </c>
      <c r="N19" s="4">
        <v>0</v>
      </c>
      <c r="O19" s="2" t="s">
        <v>20</v>
      </c>
      <c r="P19" s="4" t="s">
        <v>21</v>
      </c>
      <c r="Q19" s="1" t="s">
        <v>22</v>
      </c>
      <c r="R19" s="9" t="s">
        <v>23</v>
      </c>
    </row>
    <row r="20" spans="2:18" ht="48" x14ac:dyDescent="0.25">
      <c r="B20" s="1" t="s">
        <v>69</v>
      </c>
      <c r="C20" s="1" t="s">
        <v>70</v>
      </c>
      <c r="D20" s="1" t="s">
        <v>71</v>
      </c>
      <c r="E20" s="2">
        <v>10</v>
      </c>
      <c r="F20" s="2">
        <v>10</v>
      </c>
      <c r="G20" s="2">
        <v>330</v>
      </c>
      <c r="H20" s="2">
        <v>0</v>
      </c>
      <c r="I20" s="1" t="s">
        <v>35</v>
      </c>
      <c r="J20" s="1">
        <v>1</v>
      </c>
      <c r="K20" s="3">
        <v>1000000</v>
      </c>
      <c r="L20" s="3">
        <v>1000000</v>
      </c>
      <c r="M20" s="4">
        <v>0</v>
      </c>
      <c r="N20" s="4">
        <v>0</v>
      </c>
      <c r="O20" s="2" t="s">
        <v>20</v>
      </c>
      <c r="P20" s="4" t="s">
        <v>21</v>
      </c>
      <c r="Q20" s="1" t="s">
        <v>22</v>
      </c>
      <c r="R20" s="9" t="s">
        <v>23</v>
      </c>
    </row>
    <row r="21" spans="2:18" ht="48" x14ac:dyDescent="0.25">
      <c r="B21" s="1" t="s">
        <v>72</v>
      </c>
      <c r="C21" s="1" t="s">
        <v>73</v>
      </c>
      <c r="D21" s="1" t="s">
        <v>74</v>
      </c>
      <c r="E21" s="2">
        <v>3</v>
      </c>
      <c r="F21" s="2">
        <v>3</v>
      </c>
      <c r="G21" s="2">
        <v>300</v>
      </c>
      <c r="H21" s="2">
        <v>0</v>
      </c>
      <c r="I21" s="1" t="s">
        <v>45</v>
      </c>
      <c r="J21" s="1">
        <v>1</v>
      </c>
      <c r="K21" s="3">
        <v>80000000</v>
      </c>
      <c r="L21" s="3">
        <v>80000000</v>
      </c>
      <c r="M21" s="4">
        <v>0</v>
      </c>
      <c r="N21" s="4">
        <v>0</v>
      </c>
      <c r="O21" s="2" t="s">
        <v>20</v>
      </c>
      <c r="P21" s="4" t="s">
        <v>21</v>
      </c>
      <c r="Q21" s="1" t="s">
        <v>22</v>
      </c>
      <c r="R21" s="9" t="s">
        <v>23</v>
      </c>
    </row>
    <row r="22" spans="2:18" ht="120" x14ac:dyDescent="0.25">
      <c r="B22" s="1" t="s">
        <v>75</v>
      </c>
      <c r="C22" s="1">
        <v>80111500</v>
      </c>
      <c r="D22" s="1" t="s">
        <v>76</v>
      </c>
      <c r="E22" s="12">
        <v>2</v>
      </c>
      <c r="F22" s="12">
        <v>2</v>
      </c>
      <c r="G22" s="12">
        <v>300</v>
      </c>
      <c r="H22" s="12">
        <v>0</v>
      </c>
      <c r="I22" s="13" t="s">
        <v>35</v>
      </c>
      <c r="J22" s="1">
        <v>1</v>
      </c>
      <c r="K22" s="3">
        <v>130000000</v>
      </c>
      <c r="L22" s="3">
        <v>130000000</v>
      </c>
      <c r="M22" s="4">
        <v>0</v>
      </c>
      <c r="N22" s="4">
        <v>0</v>
      </c>
      <c r="O22" s="2" t="s">
        <v>20</v>
      </c>
      <c r="P22" s="4" t="s">
        <v>21</v>
      </c>
      <c r="Q22" s="1" t="s">
        <v>22</v>
      </c>
      <c r="R22" s="9" t="s">
        <v>23</v>
      </c>
    </row>
    <row r="23" spans="2:18" ht="72" x14ac:dyDescent="0.25">
      <c r="B23" s="1" t="s">
        <v>77</v>
      </c>
      <c r="C23" s="1" t="s">
        <v>18</v>
      </c>
      <c r="D23" s="1" t="s">
        <v>78</v>
      </c>
      <c r="E23" s="2">
        <v>1</v>
      </c>
      <c r="F23" s="2">
        <v>1</v>
      </c>
      <c r="G23" s="2">
        <v>360</v>
      </c>
      <c r="H23" s="2">
        <v>0</v>
      </c>
      <c r="I23" s="1" t="s">
        <v>18</v>
      </c>
      <c r="J23" s="1">
        <v>1</v>
      </c>
      <c r="K23" s="3">
        <v>40000000</v>
      </c>
      <c r="L23" s="3">
        <v>40000000</v>
      </c>
      <c r="M23" s="4">
        <v>0</v>
      </c>
      <c r="N23" s="4">
        <v>0</v>
      </c>
      <c r="O23" s="2" t="s">
        <v>20</v>
      </c>
      <c r="P23" s="4" t="s">
        <v>21</v>
      </c>
      <c r="Q23" s="1" t="s">
        <v>22</v>
      </c>
      <c r="R23" s="9" t="s">
        <v>23</v>
      </c>
    </row>
    <row r="24" spans="2:18" ht="48" x14ac:dyDescent="0.25">
      <c r="B24" s="1" t="s">
        <v>79</v>
      </c>
      <c r="C24" s="1" t="s">
        <v>80</v>
      </c>
      <c r="D24" s="1" t="s">
        <v>81</v>
      </c>
      <c r="E24" s="2">
        <v>1</v>
      </c>
      <c r="F24" s="2">
        <v>1</v>
      </c>
      <c r="G24" s="2">
        <v>300</v>
      </c>
      <c r="H24" s="2">
        <v>0</v>
      </c>
      <c r="I24" s="1" t="s">
        <v>31</v>
      </c>
      <c r="J24" s="1">
        <v>1</v>
      </c>
      <c r="K24" s="3">
        <v>111000000</v>
      </c>
      <c r="L24" s="3">
        <v>111000000</v>
      </c>
      <c r="M24" s="4">
        <v>0</v>
      </c>
      <c r="N24" s="4">
        <v>0</v>
      </c>
      <c r="O24" s="2" t="s">
        <v>20</v>
      </c>
      <c r="P24" s="4" t="s">
        <v>21</v>
      </c>
      <c r="Q24" s="1" t="s">
        <v>22</v>
      </c>
      <c r="R24" s="9" t="s">
        <v>23</v>
      </c>
    </row>
    <row r="25" spans="2:18" ht="108" x14ac:dyDescent="0.25">
      <c r="B25" s="1" t="s">
        <v>82</v>
      </c>
      <c r="C25" s="1" t="s">
        <v>83</v>
      </c>
      <c r="D25" s="1" t="s">
        <v>84</v>
      </c>
      <c r="E25" s="12">
        <v>1</v>
      </c>
      <c r="F25" s="12">
        <v>1</v>
      </c>
      <c r="G25" s="12">
        <v>300</v>
      </c>
      <c r="H25" s="12">
        <v>0</v>
      </c>
      <c r="I25" s="13" t="s">
        <v>35</v>
      </c>
      <c r="J25" s="1">
        <v>1</v>
      </c>
      <c r="K25" s="3">
        <v>25000000</v>
      </c>
      <c r="L25" s="3">
        <v>25000000</v>
      </c>
      <c r="M25" s="4">
        <v>0</v>
      </c>
      <c r="N25" s="4">
        <v>0</v>
      </c>
      <c r="O25" s="2" t="s">
        <v>20</v>
      </c>
      <c r="P25" s="4" t="s">
        <v>21</v>
      </c>
      <c r="Q25" s="1" t="s">
        <v>22</v>
      </c>
      <c r="R25" s="9" t="s">
        <v>23</v>
      </c>
    </row>
    <row r="26" spans="2:18" ht="24" x14ac:dyDescent="0.25">
      <c r="B26" s="1" t="s">
        <v>85</v>
      </c>
      <c r="C26" s="1" t="s">
        <v>18</v>
      </c>
      <c r="D26" s="1" t="s">
        <v>86</v>
      </c>
      <c r="E26" s="2">
        <v>4</v>
      </c>
      <c r="F26" s="2">
        <v>4</v>
      </c>
      <c r="G26" s="2">
        <v>120</v>
      </c>
      <c r="H26" s="2">
        <v>0</v>
      </c>
      <c r="I26" s="1" t="s">
        <v>68</v>
      </c>
      <c r="J26" s="1">
        <v>1</v>
      </c>
      <c r="K26" s="3">
        <v>20000000</v>
      </c>
      <c r="L26" s="3">
        <v>20000000</v>
      </c>
      <c r="M26" s="4">
        <v>0</v>
      </c>
      <c r="N26" s="4">
        <v>0</v>
      </c>
      <c r="O26" s="2" t="s">
        <v>20</v>
      </c>
      <c r="P26" s="4" t="s">
        <v>21</v>
      </c>
      <c r="Q26" s="1" t="s">
        <v>22</v>
      </c>
      <c r="R26" s="9" t="s">
        <v>23</v>
      </c>
    </row>
    <row r="27" spans="2:18" ht="36" x14ac:dyDescent="0.25">
      <c r="B27" s="1" t="s">
        <v>87</v>
      </c>
      <c r="C27" s="1" t="s">
        <v>18</v>
      </c>
      <c r="D27" s="1" t="s">
        <v>88</v>
      </c>
      <c r="E27" s="2">
        <v>4</v>
      </c>
      <c r="F27" s="2">
        <v>4</v>
      </c>
      <c r="G27" s="2">
        <v>30</v>
      </c>
      <c r="H27" s="2">
        <v>0</v>
      </c>
      <c r="I27" s="1" t="s">
        <v>18</v>
      </c>
      <c r="J27" s="1">
        <v>1</v>
      </c>
      <c r="K27" s="3">
        <v>400000</v>
      </c>
      <c r="L27" s="3">
        <v>400000</v>
      </c>
      <c r="M27" s="4">
        <v>0</v>
      </c>
      <c r="N27" s="4">
        <v>0</v>
      </c>
      <c r="O27" s="2" t="s">
        <v>20</v>
      </c>
      <c r="P27" s="4" t="s">
        <v>21</v>
      </c>
      <c r="Q27" s="1" t="s">
        <v>22</v>
      </c>
      <c r="R27" s="9" t="s">
        <v>23</v>
      </c>
    </row>
    <row r="28" spans="2:18" ht="84" x14ac:dyDescent="0.25">
      <c r="B28" s="1" t="s">
        <v>89</v>
      </c>
      <c r="C28" s="1" t="s">
        <v>90</v>
      </c>
      <c r="D28" s="1" t="s">
        <v>91</v>
      </c>
      <c r="E28" s="2">
        <v>4</v>
      </c>
      <c r="F28" s="2">
        <v>4</v>
      </c>
      <c r="G28" s="2">
        <v>150</v>
      </c>
      <c r="H28" s="2">
        <v>0</v>
      </c>
      <c r="I28" s="1" t="s">
        <v>45</v>
      </c>
      <c r="J28" s="1">
        <v>1</v>
      </c>
      <c r="K28" s="3">
        <v>150000000</v>
      </c>
      <c r="L28" s="3">
        <v>150000000</v>
      </c>
      <c r="M28" s="4">
        <v>0</v>
      </c>
      <c r="N28" s="4">
        <v>0</v>
      </c>
      <c r="O28" s="2" t="s">
        <v>20</v>
      </c>
      <c r="P28" s="4" t="s">
        <v>21</v>
      </c>
      <c r="Q28" s="1" t="s">
        <v>22</v>
      </c>
      <c r="R28" s="9" t="s">
        <v>23</v>
      </c>
    </row>
    <row r="29" spans="2:18" x14ac:dyDescent="0.25">
      <c r="B29" s="14"/>
      <c r="C29" s="14"/>
      <c r="D29" s="14"/>
      <c r="E29" s="15"/>
      <c r="F29" s="15"/>
      <c r="G29" s="15"/>
      <c r="H29" s="15"/>
      <c r="I29" s="14"/>
      <c r="J29" s="14"/>
      <c r="K29" s="16">
        <f>+SUM(K3:K28)</f>
        <v>2334754000</v>
      </c>
      <c r="L29" s="16">
        <f>+SUM(L3:L28)</f>
        <v>2334754000</v>
      </c>
      <c r="M29" s="17"/>
      <c r="N29" s="17"/>
      <c r="O29" s="17"/>
      <c r="P29" s="17"/>
      <c r="Q29" s="14"/>
      <c r="R29" s="18"/>
    </row>
    <row r="30" spans="2:18" ht="156" x14ac:dyDescent="0.25">
      <c r="B30" s="19" t="s">
        <v>92</v>
      </c>
      <c r="C30" s="20" t="s">
        <v>93</v>
      </c>
      <c r="D30" s="21" t="s">
        <v>94</v>
      </c>
      <c r="E30" s="22">
        <v>2</v>
      </c>
      <c r="F30" s="22">
        <v>2</v>
      </c>
      <c r="G30" s="22">
        <v>315</v>
      </c>
      <c r="H30" s="22">
        <v>0</v>
      </c>
      <c r="I30" s="19" t="s">
        <v>35</v>
      </c>
      <c r="J30" s="19">
        <v>1</v>
      </c>
      <c r="K30" s="23">
        <v>114492000</v>
      </c>
      <c r="L30" s="23">
        <v>114492000</v>
      </c>
      <c r="M30" s="24">
        <v>0</v>
      </c>
      <c r="N30" s="24">
        <v>0</v>
      </c>
      <c r="O30" s="24" t="s">
        <v>20</v>
      </c>
      <c r="P30" s="24" t="s">
        <v>21</v>
      </c>
      <c r="Q30" s="19" t="s">
        <v>95</v>
      </c>
      <c r="R30" s="25" t="s">
        <v>96</v>
      </c>
    </row>
    <row r="31" spans="2:18" ht="264" x14ac:dyDescent="0.25">
      <c r="B31" s="19" t="s">
        <v>97</v>
      </c>
      <c r="C31" s="20" t="s">
        <v>93</v>
      </c>
      <c r="D31" s="21" t="s">
        <v>98</v>
      </c>
      <c r="E31" s="22">
        <v>2</v>
      </c>
      <c r="F31" s="22">
        <v>2</v>
      </c>
      <c r="G31" s="22">
        <v>315</v>
      </c>
      <c r="H31" s="22">
        <v>0</v>
      </c>
      <c r="I31" s="19" t="s">
        <v>35</v>
      </c>
      <c r="J31" s="19">
        <v>1</v>
      </c>
      <c r="K31" s="23">
        <v>114492000</v>
      </c>
      <c r="L31" s="23">
        <v>114492000</v>
      </c>
      <c r="M31" s="24">
        <v>0</v>
      </c>
      <c r="N31" s="24">
        <v>0</v>
      </c>
      <c r="O31" s="24" t="s">
        <v>20</v>
      </c>
      <c r="P31" s="24" t="s">
        <v>21</v>
      </c>
      <c r="Q31" s="19" t="s">
        <v>95</v>
      </c>
      <c r="R31" s="25" t="s">
        <v>96</v>
      </c>
    </row>
    <row r="32" spans="2:18" ht="264" x14ac:dyDescent="0.25">
      <c r="B32" s="19" t="s">
        <v>99</v>
      </c>
      <c r="C32" s="20" t="s">
        <v>93</v>
      </c>
      <c r="D32" s="21" t="s">
        <v>100</v>
      </c>
      <c r="E32" s="22">
        <v>2</v>
      </c>
      <c r="F32" s="22">
        <v>2</v>
      </c>
      <c r="G32" s="22">
        <v>315</v>
      </c>
      <c r="H32" s="22">
        <v>0</v>
      </c>
      <c r="I32" s="19" t="s">
        <v>35</v>
      </c>
      <c r="J32" s="19">
        <v>1</v>
      </c>
      <c r="K32" s="23">
        <v>109620000</v>
      </c>
      <c r="L32" s="23">
        <v>109620000</v>
      </c>
      <c r="M32" s="24">
        <v>0</v>
      </c>
      <c r="N32" s="24">
        <v>0</v>
      </c>
      <c r="O32" s="24" t="s">
        <v>20</v>
      </c>
      <c r="P32" s="24" t="s">
        <v>21</v>
      </c>
      <c r="Q32" s="19" t="s">
        <v>95</v>
      </c>
      <c r="R32" s="25" t="s">
        <v>96</v>
      </c>
    </row>
    <row r="33" spans="2:18" ht="276" x14ac:dyDescent="0.25">
      <c r="B33" s="19" t="s">
        <v>101</v>
      </c>
      <c r="C33" s="20" t="s">
        <v>93</v>
      </c>
      <c r="D33" s="21" t="s">
        <v>102</v>
      </c>
      <c r="E33" s="22">
        <v>2</v>
      </c>
      <c r="F33" s="22">
        <v>2</v>
      </c>
      <c r="G33" s="22">
        <v>315</v>
      </c>
      <c r="H33" s="22">
        <v>0</v>
      </c>
      <c r="I33" s="19" t="s">
        <v>35</v>
      </c>
      <c r="J33" s="19">
        <v>1</v>
      </c>
      <c r="K33" s="23">
        <v>105966000</v>
      </c>
      <c r="L33" s="23">
        <v>105966000</v>
      </c>
      <c r="M33" s="24">
        <v>0</v>
      </c>
      <c r="N33" s="24">
        <v>0</v>
      </c>
      <c r="O33" s="24" t="s">
        <v>20</v>
      </c>
      <c r="P33" s="24" t="s">
        <v>21</v>
      </c>
      <c r="Q33" s="19" t="s">
        <v>95</v>
      </c>
      <c r="R33" s="25" t="s">
        <v>96</v>
      </c>
    </row>
    <row r="34" spans="2:18" ht="156" x14ac:dyDescent="0.25">
      <c r="B34" s="19" t="s">
        <v>103</v>
      </c>
      <c r="C34" s="20" t="s">
        <v>93</v>
      </c>
      <c r="D34" s="21" t="s">
        <v>104</v>
      </c>
      <c r="E34" s="22">
        <v>2</v>
      </c>
      <c r="F34" s="22">
        <v>2</v>
      </c>
      <c r="G34" s="22">
        <v>315</v>
      </c>
      <c r="H34" s="22">
        <v>0</v>
      </c>
      <c r="I34" s="19" t="s">
        <v>35</v>
      </c>
      <c r="J34" s="19">
        <v>1</v>
      </c>
      <c r="K34" s="23">
        <v>97440000</v>
      </c>
      <c r="L34" s="23">
        <v>97440000</v>
      </c>
      <c r="M34" s="24">
        <v>0</v>
      </c>
      <c r="N34" s="24">
        <v>0</v>
      </c>
      <c r="O34" s="24" t="s">
        <v>20</v>
      </c>
      <c r="P34" s="24" t="s">
        <v>21</v>
      </c>
      <c r="Q34" s="19" t="s">
        <v>95</v>
      </c>
      <c r="R34" s="25" t="s">
        <v>96</v>
      </c>
    </row>
    <row r="35" spans="2:18" ht="288" x14ac:dyDescent="0.25">
      <c r="B35" s="19" t="s">
        <v>105</v>
      </c>
      <c r="C35" s="20" t="s">
        <v>93</v>
      </c>
      <c r="D35" s="21" t="s">
        <v>106</v>
      </c>
      <c r="E35" s="22">
        <v>2</v>
      </c>
      <c r="F35" s="22">
        <v>2</v>
      </c>
      <c r="G35" s="22">
        <v>315</v>
      </c>
      <c r="H35" s="22">
        <v>0</v>
      </c>
      <c r="I35" s="19" t="s">
        <v>35</v>
      </c>
      <c r="J35" s="19">
        <v>1</v>
      </c>
      <c r="K35" s="23">
        <v>102312000</v>
      </c>
      <c r="L35" s="23">
        <v>102312000</v>
      </c>
      <c r="M35" s="24">
        <v>0</v>
      </c>
      <c r="N35" s="24">
        <v>0</v>
      </c>
      <c r="O35" s="24" t="s">
        <v>20</v>
      </c>
      <c r="P35" s="24" t="s">
        <v>21</v>
      </c>
      <c r="Q35" s="19" t="s">
        <v>95</v>
      </c>
      <c r="R35" s="19" t="s">
        <v>96</v>
      </c>
    </row>
    <row r="36" spans="2:18" ht="168" x14ac:dyDescent="0.25">
      <c r="B36" s="19" t="s">
        <v>107</v>
      </c>
      <c r="C36" s="20" t="s">
        <v>93</v>
      </c>
      <c r="D36" s="21" t="s">
        <v>108</v>
      </c>
      <c r="E36" s="22">
        <v>2</v>
      </c>
      <c r="F36" s="22">
        <v>2</v>
      </c>
      <c r="G36" s="22">
        <v>315</v>
      </c>
      <c r="H36" s="22">
        <v>0</v>
      </c>
      <c r="I36" s="19" t="s">
        <v>35</v>
      </c>
      <c r="J36" s="19">
        <v>1</v>
      </c>
      <c r="K36" s="23">
        <v>97440000</v>
      </c>
      <c r="L36" s="23">
        <v>97440000</v>
      </c>
      <c r="M36" s="24">
        <v>0</v>
      </c>
      <c r="N36" s="24">
        <v>0</v>
      </c>
      <c r="O36" s="24" t="s">
        <v>20</v>
      </c>
      <c r="P36" s="24" t="s">
        <v>21</v>
      </c>
      <c r="Q36" s="19" t="s">
        <v>95</v>
      </c>
      <c r="R36" s="25" t="s">
        <v>96</v>
      </c>
    </row>
    <row r="37" spans="2:18" ht="96" x14ac:dyDescent="0.25">
      <c r="B37" s="19" t="s">
        <v>109</v>
      </c>
      <c r="C37" s="20" t="s">
        <v>93</v>
      </c>
      <c r="D37" s="21" t="s">
        <v>110</v>
      </c>
      <c r="E37" s="22">
        <v>2</v>
      </c>
      <c r="F37" s="22">
        <v>2</v>
      </c>
      <c r="G37" s="22">
        <v>315</v>
      </c>
      <c r="H37" s="22">
        <v>0</v>
      </c>
      <c r="I37" s="19" t="s">
        <v>35</v>
      </c>
      <c r="J37" s="19">
        <v>1</v>
      </c>
      <c r="K37" s="23">
        <v>93786000</v>
      </c>
      <c r="L37" s="23">
        <v>93786000</v>
      </c>
      <c r="M37" s="24">
        <v>0</v>
      </c>
      <c r="N37" s="24">
        <v>0</v>
      </c>
      <c r="O37" s="24" t="s">
        <v>20</v>
      </c>
      <c r="P37" s="24" t="s">
        <v>21</v>
      </c>
      <c r="Q37" s="19" t="s">
        <v>95</v>
      </c>
      <c r="R37" s="25" t="s">
        <v>96</v>
      </c>
    </row>
    <row r="38" spans="2:18" ht="96" x14ac:dyDescent="0.25">
      <c r="B38" s="19" t="s">
        <v>111</v>
      </c>
      <c r="C38" s="20" t="s">
        <v>93</v>
      </c>
      <c r="D38" s="21" t="s">
        <v>112</v>
      </c>
      <c r="E38" s="22">
        <v>2</v>
      </c>
      <c r="F38" s="22">
        <v>2</v>
      </c>
      <c r="G38" s="22">
        <v>315</v>
      </c>
      <c r="H38" s="22">
        <v>0</v>
      </c>
      <c r="I38" s="19" t="s">
        <v>35</v>
      </c>
      <c r="J38" s="19">
        <v>1</v>
      </c>
      <c r="K38" s="23">
        <v>93786000</v>
      </c>
      <c r="L38" s="23">
        <v>93786000</v>
      </c>
      <c r="M38" s="24">
        <v>0</v>
      </c>
      <c r="N38" s="24">
        <v>0</v>
      </c>
      <c r="O38" s="24" t="s">
        <v>20</v>
      </c>
      <c r="P38" s="24" t="s">
        <v>21</v>
      </c>
      <c r="Q38" s="19" t="s">
        <v>95</v>
      </c>
      <c r="R38" s="25" t="s">
        <v>96</v>
      </c>
    </row>
    <row r="39" spans="2:18" ht="108" x14ac:dyDescent="0.25">
      <c r="B39" s="19" t="s">
        <v>113</v>
      </c>
      <c r="C39" s="19" t="s">
        <v>93</v>
      </c>
      <c r="D39" s="21" t="s">
        <v>114</v>
      </c>
      <c r="E39" s="22">
        <v>2</v>
      </c>
      <c r="F39" s="22">
        <v>2</v>
      </c>
      <c r="G39" s="22">
        <v>315</v>
      </c>
      <c r="H39" s="22">
        <v>0</v>
      </c>
      <c r="I39" s="19" t="s">
        <v>35</v>
      </c>
      <c r="J39" s="19">
        <v>1</v>
      </c>
      <c r="K39" s="23">
        <v>118146000</v>
      </c>
      <c r="L39" s="23">
        <v>118146000</v>
      </c>
      <c r="M39" s="24">
        <v>0</v>
      </c>
      <c r="N39" s="24">
        <v>0</v>
      </c>
      <c r="O39" s="24" t="s">
        <v>20</v>
      </c>
      <c r="P39" s="24" t="s">
        <v>21</v>
      </c>
      <c r="Q39" s="19" t="s">
        <v>95</v>
      </c>
      <c r="R39" s="25" t="s">
        <v>96</v>
      </c>
    </row>
    <row r="40" spans="2:18" ht="132" x14ac:dyDescent="0.25">
      <c r="B40" s="19" t="s">
        <v>115</v>
      </c>
      <c r="C40" s="19" t="s">
        <v>93</v>
      </c>
      <c r="D40" s="26" t="s">
        <v>116</v>
      </c>
      <c r="E40" s="22">
        <v>2</v>
      </c>
      <c r="F40" s="22">
        <v>2</v>
      </c>
      <c r="G40" s="22">
        <v>315</v>
      </c>
      <c r="H40" s="22">
        <v>0</v>
      </c>
      <c r="I40" s="19" t="s">
        <v>35</v>
      </c>
      <c r="J40" s="19">
        <v>1</v>
      </c>
      <c r="K40" s="23">
        <v>114492000</v>
      </c>
      <c r="L40" s="23">
        <v>114492000</v>
      </c>
      <c r="M40" s="24">
        <v>0</v>
      </c>
      <c r="N40" s="24">
        <v>0</v>
      </c>
      <c r="O40" s="24" t="s">
        <v>20</v>
      </c>
      <c r="P40" s="24" t="s">
        <v>21</v>
      </c>
      <c r="Q40" s="19" t="s">
        <v>95</v>
      </c>
      <c r="R40" s="25" t="s">
        <v>96</v>
      </c>
    </row>
    <row r="41" spans="2:18" ht="144" x14ac:dyDescent="0.25">
      <c r="B41" s="19" t="s">
        <v>117</v>
      </c>
      <c r="C41" s="19" t="s">
        <v>93</v>
      </c>
      <c r="D41" s="21" t="s">
        <v>118</v>
      </c>
      <c r="E41" s="22">
        <v>2</v>
      </c>
      <c r="F41" s="22">
        <v>2</v>
      </c>
      <c r="G41" s="22">
        <v>315</v>
      </c>
      <c r="H41" s="22">
        <v>0</v>
      </c>
      <c r="I41" s="19" t="s">
        <v>35</v>
      </c>
      <c r="J41" s="19">
        <v>1</v>
      </c>
      <c r="K41" s="23">
        <v>102312000</v>
      </c>
      <c r="L41" s="23">
        <v>102312000</v>
      </c>
      <c r="M41" s="24">
        <v>0</v>
      </c>
      <c r="N41" s="24">
        <v>0</v>
      </c>
      <c r="O41" s="24" t="s">
        <v>20</v>
      </c>
      <c r="P41" s="24" t="s">
        <v>21</v>
      </c>
      <c r="Q41" s="19" t="s">
        <v>95</v>
      </c>
      <c r="R41" s="25" t="s">
        <v>96</v>
      </c>
    </row>
    <row r="42" spans="2:18" ht="132" x14ac:dyDescent="0.25">
      <c r="B42" s="19" t="s">
        <v>119</v>
      </c>
      <c r="C42" s="20" t="s">
        <v>93</v>
      </c>
      <c r="D42" s="21" t="s">
        <v>120</v>
      </c>
      <c r="E42" s="22">
        <v>2</v>
      </c>
      <c r="F42" s="22">
        <v>2</v>
      </c>
      <c r="G42" s="22">
        <v>315</v>
      </c>
      <c r="H42" s="22">
        <v>0</v>
      </c>
      <c r="I42" s="19" t="s">
        <v>35</v>
      </c>
      <c r="J42" s="19">
        <v>1</v>
      </c>
      <c r="K42" s="23">
        <v>102312000</v>
      </c>
      <c r="L42" s="23">
        <v>102312000</v>
      </c>
      <c r="M42" s="24">
        <v>0</v>
      </c>
      <c r="N42" s="24">
        <v>0</v>
      </c>
      <c r="O42" s="24" t="s">
        <v>20</v>
      </c>
      <c r="P42" s="24" t="s">
        <v>21</v>
      </c>
      <c r="Q42" s="19" t="s">
        <v>95</v>
      </c>
      <c r="R42" s="25" t="s">
        <v>96</v>
      </c>
    </row>
    <row r="43" spans="2:18" ht="84" x14ac:dyDescent="0.25">
      <c r="B43" s="19" t="s">
        <v>121</v>
      </c>
      <c r="C43" s="20" t="s">
        <v>93</v>
      </c>
      <c r="D43" s="21" t="s">
        <v>122</v>
      </c>
      <c r="E43" s="22">
        <v>2</v>
      </c>
      <c r="F43" s="22">
        <v>2</v>
      </c>
      <c r="G43" s="22">
        <v>315</v>
      </c>
      <c r="H43" s="22">
        <v>0</v>
      </c>
      <c r="I43" s="19" t="s">
        <v>35</v>
      </c>
      <c r="J43" s="19">
        <v>1</v>
      </c>
      <c r="K43" s="23">
        <v>102312000</v>
      </c>
      <c r="L43" s="23">
        <v>102312000</v>
      </c>
      <c r="M43" s="24">
        <v>0</v>
      </c>
      <c r="N43" s="24">
        <v>0</v>
      </c>
      <c r="O43" s="24" t="s">
        <v>20</v>
      </c>
      <c r="P43" s="24" t="s">
        <v>21</v>
      </c>
      <c r="Q43" s="19" t="s">
        <v>95</v>
      </c>
      <c r="R43" s="25" t="s">
        <v>96</v>
      </c>
    </row>
    <row r="44" spans="2:18" ht="84" x14ac:dyDescent="0.25">
      <c r="B44" s="19" t="s">
        <v>123</v>
      </c>
      <c r="C44" s="20" t="s">
        <v>93</v>
      </c>
      <c r="D44" s="21" t="s">
        <v>124</v>
      </c>
      <c r="E44" s="22">
        <v>2</v>
      </c>
      <c r="F44" s="22">
        <v>2</v>
      </c>
      <c r="G44" s="22">
        <v>315</v>
      </c>
      <c r="H44" s="22">
        <v>0</v>
      </c>
      <c r="I44" s="19" t="s">
        <v>35</v>
      </c>
      <c r="J44" s="19">
        <v>1</v>
      </c>
      <c r="K44" s="23">
        <v>102312000</v>
      </c>
      <c r="L44" s="23">
        <v>102312000</v>
      </c>
      <c r="M44" s="24">
        <v>0</v>
      </c>
      <c r="N44" s="24">
        <v>0</v>
      </c>
      <c r="O44" s="24" t="s">
        <v>20</v>
      </c>
      <c r="P44" s="24" t="s">
        <v>21</v>
      </c>
      <c r="Q44" s="19" t="s">
        <v>95</v>
      </c>
      <c r="R44" s="25" t="s">
        <v>96</v>
      </c>
    </row>
    <row r="45" spans="2:18" ht="60" x14ac:dyDescent="0.25">
      <c r="B45" s="19" t="s">
        <v>125</v>
      </c>
      <c r="C45" s="20" t="s">
        <v>93</v>
      </c>
      <c r="D45" s="21" t="s">
        <v>126</v>
      </c>
      <c r="E45" s="22">
        <v>2</v>
      </c>
      <c r="F45" s="22">
        <v>2</v>
      </c>
      <c r="G45" s="22">
        <v>315</v>
      </c>
      <c r="H45" s="22">
        <v>0</v>
      </c>
      <c r="I45" s="19" t="s">
        <v>35</v>
      </c>
      <c r="J45" s="19">
        <v>1</v>
      </c>
      <c r="K45" s="23">
        <v>93786000</v>
      </c>
      <c r="L45" s="23">
        <v>93786000</v>
      </c>
      <c r="M45" s="24">
        <v>0</v>
      </c>
      <c r="N45" s="24">
        <v>0</v>
      </c>
      <c r="O45" s="24" t="s">
        <v>20</v>
      </c>
      <c r="P45" s="24" t="s">
        <v>21</v>
      </c>
      <c r="Q45" s="19" t="s">
        <v>95</v>
      </c>
      <c r="R45" s="25" t="s">
        <v>96</v>
      </c>
    </row>
    <row r="46" spans="2:18" ht="84" x14ac:dyDescent="0.25">
      <c r="B46" s="19" t="s">
        <v>127</v>
      </c>
      <c r="C46" s="20" t="s">
        <v>93</v>
      </c>
      <c r="D46" s="21" t="s">
        <v>128</v>
      </c>
      <c r="E46" s="22">
        <v>2</v>
      </c>
      <c r="F46" s="22">
        <v>2</v>
      </c>
      <c r="G46" s="22">
        <v>315</v>
      </c>
      <c r="H46" s="22">
        <v>0</v>
      </c>
      <c r="I46" s="19" t="s">
        <v>35</v>
      </c>
      <c r="J46" s="19">
        <v>1</v>
      </c>
      <c r="K46" s="23">
        <v>114492000</v>
      </c>
      <c r="L46" s="23">
        <v>114492000</v>
      </c>
      <c r="M46" s="24">
        <v>0</v>
      </c>
      <c r="N46" s="24">
        <v>0</v>
      </c>
      <c r="O46" s="24" t="s">
        <v>20</v>
      </c>
      <c r="P46" s="24" t="s">
        <v>21</v>
      </c>
      <c r="Q46" s="19" t="s">
        <v>95</v>
      </c>
      <c r="R46" s="25" t="s">
        <v>96</v>
      </c>
    </row>
    <row r="47" spans="2:18" ht="72" x14ac:dyDescent="0.25">
      <c r="B47" s="19" t="s">
        <v>129</v>
      </c>
      <c r="C47" s="20" t="s">
        <v>93</v>
      </c>
      <c r="D47" s="21" t="s">
        <v>130</v>
      </c>
      <c r="E47" s="22">
        <v>2</v>
      </c>
      <c r="F47" s="22">
        <v>2</v>
      </c>
      <c r="G47" s="22">
        <v>315</v>
      </c>
      <c r="H47" s="22">
        <v>0</v>
      </c>
      <c r="I47" s="19" t="s">
        <v>35</v>
      </c>
      <c r="J47" s="19">
        <v>1</v>
      </c>
      <c r="K47" s="23">
        <v>114492000</v>
      </c>
      <c r="L47" s="23">
        <v>114492000</v>
      </c>
      <c r="M47" s="24">
        <v>0</v>
      </c>
      <c r="N47" s="24">
        <v>0</v>
      </c>
      <c r="O47" s="24" t="s">
        <v>20</v>
      </c>
      <c r="P47" s="24" t="s">
        <v>21</v>
      </c>
      <c r="Q47" s="19" t="s">
        <v>95</v>
      </c>
      <c r="R47" s="25" t="s">
        <v>96</v>
      </c>
    </row>
    <row r="48" spans="2:18" ht="84" x14ac:dyDescent="0.25">
      <c r="B48" s="19" t="s">
        <v>131</v>
      </c>
      <c r="C48" s="20" t="s">
        <v>93</v>
      </c>
      <c r="D48" s="21" t="s">
        <v>132</v>
      </c>
      <c r="E48" s="22">
        <v>2</v>
      </c>
      <c r="F48" s="22">
        <v>2</v>
      </c>
      <c r="G48" s="22">
        <v>315</v>
      </c>
      <c r="H48" s="22">
        <v>0</v>
      </c>
      <c r="I48" s="19" t="s">
        <v>35</v>
      </c>
      <c r="J48" s="19">
        <v>1</v>
      </c>
      <c r="K48" s="23">
        <v>102312000</v>
      </c>
      <c r="L48" s="23">
        <v>102312000</v>
      </c>
      <c r="M48" s="24">
        <v>0</v>
      </c>
      <c r="N48" s="24">
        <v>0</v>
      </c>
      <c r="O48" s="24" t="s">
        <v>20</v>
      </c>
      <c r="P48" s="24" t="s">
        <v>21</v>
      </c>
      <c r="Q48" s="19" t="s">
        <v>95</v>
      </c>
      <c r="R48" s="25" t="s">
        <v>96</v>
      </c>
    </row>
    <row r="49" spans="2:18" ht="108" x14ac:dyDescent="0.25">
      <c r="B49" s="19" t="s">
        <v>133</v>
      </c>
      <c r="C49" s="20" t="s">
        <v>93</v>
      </c>
      <c r="D49" s="21" t="s">
        <v>134</v>
      </c>
      <c r="E49" s="22">
        <v>2</v>
      </c>
      <c r="F49" s="22">
        <v>2</v>
      </c>
      <c r="G49" s="22">
        <v>315</v>
      </c>
      <c r="H49" s="22">
        <v>0</v>
      </c>
      <c r="I49" s="19" t="s">
        <v>35</v>
      </c>
      <c r="J49" s="19">
        <v>1</v>
      </c>
      <c r="K49" s="23">
        <v>114492000</v>
      </c>
      <c r="L49" s="23">
        <v>114492000</v>
      </c>
      <c r="M49" s="24">
        <v>0</v>
      </c>
      <c r="N49" s="24">
        <v>0</v>
      </c>
      <c r="O49" s="24" t="s">
        <v>20</v>
      </c>
      <c r="P49" s="24" t="s">
        <v>21</v>
      </c>
      <c r="Q49" s="19" t="s">
        <v>95</v>
      </c>
      <c r="R49" s="25" t="s">
        <v>96</v>
      </c>
    </row>
    <row r="50" spans="2:18" ht="108" x14ac:dyDescent="0.25">
      <c r="B50" s="19" t="s">
        <v>135</v>
      </c>
      <c r="C50" s="20" t="s">
        <v>93</v>
      </c>
      <c r="D50" s="21" t="s">
        <v>136</v>
      </c>
      <c r="E50" s="22">
        <v>2</v>
      </c>
      <c r="F50" s="22">
        <v>2</v>
      </c>
      <c r="G50" s="22">
        <v>315</v>
      </c>
      <c r="H50" s="22">
        <v>0</v>
      </c>
      <c r="I50" s="19" t="s">
        <v>35</v>
      </c>
      <c r="J50" s="19">
        <v>1</v>
      </c>
      <c r="K50" s="23">
        <v>109620000</v>
      </c>
      <c r="L50" s="23">
        <v>109620000</v>
      </c>
      <c r="M50" s="24">
        <v>0</v>
      </c>
      <c r="N50" s="24">
        <v>0</v>
      </c>
      <c r="O50" s="24" t="s">
        <v>20</v>
      </c>
      <c r="P50" s="24" t="s">
        <v>21</v>
      </c>
      <c r="Q50" s="19" t="s">
        <v>95</v>
      </c>
      <c r="R50" s="25" t="s">
        <v>96</v>
      </c>
    </row>
    <row r="51" spans="2:18" ht="120" x14ac:dyDescent="0.25">
      <c r="B51" s="19" t="s">
        <v>137</v>
      </c>
      <c r="C51" s="20" t="s">
        <v>93</v>
      </c>
      <c r="D51" s="21" t="s">
        <v>138</v>
      </c>
      <c r="E51" s="22">
        <v>2</v>
      </c>
      <c r="F51" s="22">
        <v>2</v>
      </c>
      <c r="G51" s="22">
        <v>315</v>
      </c>
      <c r="H51" s="22">
        <v>0</v>
      </c>
      <c r="I51" s="19" t="s">
        <v>35</v>
      </c>
      <c r="J51" s="19">
        <v>1</v>
      </c>
      <c r="K51" s="23">
        <v>109620000</v>
      </c>
      <c r="L51" s="23">
        <v>109620000</v>
      </c>
      <c r="M51" s="24">
        <v>0</v>
      </c>
      <c r="N51" s="24">
        <v>0</v>
      </c>
      <c r="O51" s="24" t="s">
        <v>20</v>
      </c>
      <c r="P51" s="24" t="s">
        <v>21</v>
      </c>
      <c r="Q51" s="19" t="s">
        <v>95</v>
      </c>
      <c r="R51" s="25" t="s">
        <v>96</v>
      </c>
    </row>
    <row r="52" spans="2:18" ht="108" x14ac:dyDescent="0.25">
      <c r="B52" s="19" t="s">
        <v>139</v>
      </c>
      <c r="C52" s="20" t="s">
        <v>93</v>
      </c>
      <c r="D52" s="21" t="s">
        <v>140</v>
      </c>
      <c r="E52" s="22">
        <v>1</v>
      </c>
      <c r="F52" s="22">
        <v>1</v>
      </c>
      <c r="G52" s="22">
        <v>315</v>
      </c>
      <c r="H52" s="22">
        <v>0</v>
      </c>
      <c r="I52" s="19" t="s">
        <v>35</v>
      </c>
      <c r="J52" s="19">
        <v>1</v>
      </c>
      <c r="K52" s="23">
        <v>114492000</v>
      </c>
      <c r="L52" s="23">
        <v>114492000</v>
      </c>
      <c r="M52" s="24">
        <v>0</v>
      </c>
      <c r="N52" s="24">
        <v>0</v>
      </c>
      <c r="O52" s="24" t="s">
        <v>20</v>
      </c>
      <c r="P52" s="24" t="s">
        <v>21</v>
      </c>
      <c r="Q52" s="19" t="s">
        <v>141</v>
      </c>
      <c r="R52" s="25" t="s">
        <v>142</v>
      </c>
    </row>
    <row r="53" spans="2:18" ht="96" x14ac:dyDescent="0.25">
      <c r="B53" s="19" t="s">
        <v>143</v>
      </c>
      <c r="C53" s="20" t="s">
        <v>93</v>
      </c>
      <c r="D53" s="21" t="s">
        <v>144</v>
      </c>
      <c r="E53" s="22">
        <v>2</v>
      </c>
      <c r="F53" s="22">
        <v>2</v>
      </c>
      <c r="G53" s="22">
        <v>315</v>
      </c>
      <c r="H53" s="22">
        <v>0</v>
      </c>
      <c r="I53" s="19" t="s">
        <v>35</v>
      </c>
      <c r="J53" s="19">
        <v>1</v>
      </c>
      <c r="K53" s="23">
        <v>102312000</v>
      </c>
      <c r="L53" s="23">
        <v>102312000</v>
      </c>
      <c r="M53" s="24">
        <v>0</v>
      </c>
      <c r="N53" s="24">
        <v>0</v>
      </c>
      <c r="O53" s="24" t="s">
        <v>20</v>
      </c>
      <c r="P53" s="24" t="s">
        <v>21</v>
      </c>
      <c r="Q53" s="19" t="s">
        <v>141</v>
      </c>
      <c r="R53" s="25" t="s">
        <v>142</v>
      </c>
    </row>
    <row r="54" spans="2:18" ht="96" x14ac:dyDescent="0.25">
      <c r="B54" s="19" t="s">
        <v>145</v>
      </c>
      <c r="C54" s="20" t="s">
        <v>93</v>
      </c>
      <c r="D54" s="21" t="s">
        <v>146</v>
      </c>
      <c r="E54" s="22">
        <v>2</v>
      </c>
      <c r="F54" s="22">
        <v>2</v>
      </c>
      <c r="G54" s="22">
        <v>315</v>
      </c>
      <c r="H54" s="22">
        <v>0</v>
      </c>
      <c r="I54" s="19" t="s">
        <v>35</v>
      </c>
      <c r="J54" s="19">
        <v>1</v>
      </c>
      <c r="K54" s="23">
        <v>97440000</v>
      </c>
      <c r="L54" s="23">
        <v>97440000</v>
      </c>
      <c r="M54" s="24">
        <v>0</v>
      </c>
      <c r="N54" s="24">
        <v>0</v>
      </c>
      <c r="O54" s="24" t="s">
        <v>20</v>
      </c>
      <c r="P54" s="24" t="s">
        <v>21</v>
      </c>
      <c r="Q54" s="19" t="s">
        <v>141</v>
      </c>
      <c r="R54" s="25" t="s">
        <v>142</v>
      </c>
    </row>
    <row r="55" spans="2:18" ht="120" x14ac:dyDescent="0.25">
      <c r="B55" s="19" t="s">
        <v>147</v>
      </c>
      <c r="C55" s="20" t="s">
        <v>93</v>
      </c>
      <c r="D55" s="21" t="s">
        <v>148</v>
      </c>
      <c r="E55" s="22">
        <v>2</v>
      </c>
      <c r="F55" s="22">
        <v>2</v>
      </c>
      <c r="G55" s="22">
        <v>315</v>
      </c>
      <c r="H55" s="22">
        <v>0</v>
      </c>
      <c r="I55" s="19" t="s">
        <v>35</v>
      </c>
      <c r="J55" s="19">
        <v>1</v>
      </c>
      <c r="K55" s="23">
        <v>85260000</v>
      </c>
      <c r="L55" s="23">
        <v>85260000</v>
      </c>
      <c r="M55" s="24">
        <v>0</v>
      </c>
      <c r="N55" s="24">
        <v>0</v>
      </c>
      <c r="O55" s="24" t="s">
        <v>20</v>
      </c>
      <c r="P55" s="24" t="s">
        <v>21</v>
      </c>
      <c r="Q55" s="19" t="s">
        <v>141</v>
      </c>
      <c r="R55" s="25" t="s">
        <v>142</v>
      </c>
    </row>
    <row r="56" spans="2:18" ht="120" x14ac:dyDescent="0.25">
      <c r="B56" s="19" t="s">
        <v>149</v>
      </c>
      <c r="C56" s="20" t="s">
        <v>93</v>
      </c>
      <c r="D56" s="21" t="s">
        <v>150</v>
      </c>
      <c r="E56" s="22">
        <v>2</v>
      </c>
      <c r="F56" s="22">
        <v>2</v>
      </c>
      <c r="G56" s="22">
        <v>315</v>
      </c>
      <c r="H56" s="22">
        <v>0</v>
      </c>
      <c r="I56" s="19" t="s">
        <v>35</v>
      </c>
      <c r="J56" s="19">
        <v>1</v>
      </c>
      <c r="K56" s="23">
        <v>97440000</v>
      </c>
      <c r="L56" s="23">
        <v>97440000</v>
      </c>
      <c r="M56" s="24">
        <v>0</v>
      </c>
      <c r="N56" s="24">
        <v>0</v>
      </c>
      <c r="O56" s="24" t="s">
        <v>20</v>
      </c>
      <c r="P56" s="24" t="s">
        <v>21</v>
      </c>
      <c r="Q56" s="19" t="s">
        <v>141</v>
      </c>
      <c r="R56" s="25" t="s">
        <v>142</v>
      </c>
    </row>
    <row r="57" spans="2:18" ht="168" x14ac:dyDescent="0.25">
      <c r="B57" s="19" t="s">
        <v>151</v>
      </c>
      <c r="C57" s="20" t="s">
        <v>93</v>
      </c>
      <c r="D57" s="21" t="s">
        <v>152</v>
      </c>
      <c r="E57" s="22">
        <v>2</v>
      </c>
      <c r="F57" s="22">
        <v>2</v>
      </c>
      <c r="G57" s="22">
        <v>315</v>
      </c>
      <c r="H57" s="22">
        <v>0</v>
      </c>
      <c r="I57" s="19" t="s">
        <v>35</v>
      </c>
      <c r="J57" s="19">
        <v>1</v>
      </c>
      <c r="K57" s="23">
        <v>105966000</v>
      </c>
      <c r="L57" s="23">
        <v>105966000</v>
      </c>
      <c r="M57" s="24">
        <v>0</v>
      </c>
      <c r="N57" s="24">
        <v>0</v>
      </c>
      <c r="O57" s="24" t="s">
        <v>20</v>
      </c>
      <c r="P57" s="24" t="s">
        <v>21</v>
      </c>
      <c r="Q57" s="19" t="s">
        <v>141</v>
      </c>
      <c r="R57" s="25" t="s">
        <v>142</v>
      </c>
    </row>
    <row r="58" spans="2:18" ht="144" x14ac:dyDescent="0.25">
      <c r="B58" s="19" t="s">
        <v>153</v>
      </c>
      <c r="C58" s="19" t="s">
        <v>93</v>
      </c>
      <c r="D58" s="21" t="s">
        <v>154</v>
      </c>
      <c r="E58" s="22">
        <v>2</v>
      </c>
      <c r="F58" s="22">
        <v>2</v>
      </c>
      <c r="G58" s="22">
        <v>315</v>
      </c>
      <c r="H58" s="22">
        <v>0</v>
      </c>
      <c r="I58" s="19" t="s">
        <v>35</v>
      </c>
      <c r="J58" s="19">
        <v>1</v>
      </c>
      <c r="K58" s="23">
        <v>130326000</v>
      </c>
      <c r="L58" s="23">
        <v>130326000</v>
      </c>
      <c r="M58" s="24">
        <v>0</v>
      </c>
      <c r="N58" s="24">
        <v>0</v>
      </c>
      <c r="O58" s="24" t="s">
        <v>20</v>
      </c>
      <c r="P58" s="24" t="s">
        <v>21</v>
      </c>
      <c r="Q58" s="19" t="s">
        <v>95</v>
      </c>
      <c r="R58" s="25" t="s">
        <v>96</v>
      </c>
    </row>
    <row r="59" spans="2:18" ht="144" x14ac:dyDescent="0.25">
      <c r="B59" s="19" t="s">
        <v>155</v>
      </c>
      <c r="C59" s="19" t="s">
        <v>93</v>
      </c>
      <c r="D59" s="21" t="s">
        <v>156</v>
      </c>
      <c r="E59" s="22">
        <v>2</v>
      </c>
      <c r="F59" s="22">
        <v>2</v>
      </c>
      <c r="G59" s="22">
        <v>315</v>
      </c>
      <c r="H59" s="22">
        <v>0</v>
      </c>
      <c r="I59" s="19" t="s">
        <v>35</v>
      </c>
      <c r="J59" s="19">
        <v>1</v>
      </c>
      <c r="K59" s="23">
        <v>109620000</v>
      </c>
      <c r="L59" s="23">
        <v>109620000</v>
      </c>
      <c r="M59" s="24">
        <v>0</v>
      </c>
      <c r="N59" s="24">
        <v>0</v>
      </c>
      <c r="O59" s="24" t="s">
        <v>20</v>
      </c>
      <c r="P59" s="24" t="s">
        <v>21</v>
      </c>
      <c r="Q59" s="19" t="s">
        <v>95</v>
      </c>
      <c r="R59" s="25" t="s">
        <v>96</v>
      </c>
    </row>
    <row r="60" spans="2:18" ht="132" x14ac:dyDescent="0.25">
      <c r="B60" s="19" t="s">
        <v>157</v>
      </c>
      <c r="C60" s="19" t="s">
        <v>93</v>
      </c>
      <c r="D60" s="21" t="s">
        <v>158</v>
      </c>
      <c r="E60" s="22">
        <v>2</v>
      </c>
      <c r="F60" s="22">
        <v>2</v>
      </c>
      <c r="G60" s="22">
        <v>315</v>
      </c>
      <c r="H60" s="22">
        <v>0</v>
      </c>
      <c r="I60" s="19" t="s">
        <v>35</v>
      </c>
      <c r="J60" s="19">
        <v>1</v>
      </c>
      <c r="K60" s="23">
        <v>109620000</v>
      </c>
      <c r="L60" s="23">
        <v>109620000</v>
      </c>
      <c r="M60" s="24">
        <v>0</v>
      </c>
      <c r="N60" s="24">
        <v>0</v>
      </c>
      <c r="O60" s="24" t="s">
        <v>20</v>
      </c>
      <c r="P60" s="24" t="s">
        <v>21</v>
      </c>
      <c r="Q60" s="19" t="s">
        <v>95</v>
      </c>
      <c r="R60" s="25" t="s">
        <v>96</v>
      </c>
    </row>
    <row r="61" spans="2:18" ht="120" x14ac:dyDescent="0.25">
      <c r="B61" s="19" t="s">
        <v>159</v>
      </c>
      <c r="C61" s="20" t="s">
        <v>93</v>
      </c>
      <c r="D61" s="26" t="s">
        <v>160</v>
      </c>
      <c r="E61" s="22">
        <v>2</v>
      </c>
      <c r="F61" s="22">
        <v>2</v>
      </c>
      <c r="G61" s="22">
        <v>315</v>
      </c>
      <c r="H61" s="22">
        <v>0</v>
      </c>
      <c r="I61" s="19" t="s">
        <v>35</v>
      </c>
      <c r="J61" s="19">
        <v>1</v>
      </c>
      <c r="K61" s="23">
        <v>114492000</v>
      </c>
      <c r="L61" s="23">
        <v>114492000</v>
      </c>
      <c r="M61" s="24">
        <v>0</v>
      </c>
      <c r="N61" s="24">
        <v>0</v>
      </c>
      <c r="O61" s="24" t="s">
        <v>20</v>
      </c>
      <c r="P61" s="24" t="s">
        <v>21</v>
      </c>
      <c r="Q61" s="19" t="s">
        <v>95</v>
      </c>
      <c r="R61" s="25" t="s">
        <v>96</v>
      </c>
    </row>
    <row r="62" spans="2:18" ht="108" x14ac:dyDescent="0.25">
      <c r="B62" s="19" t="s">
        <v>161</v>
      </c>
      <c r="C62" s="20" t="s">
        <v>93</v>
      </c>
      <c r="D62" s="26" t="s">
        <v>162</v>
      </c>
      <c r="E62" s="22">
        <v>2</v>
      </c>
      <c r="F62" s="22">
        <v>2</v>
      </c>
      <c r="G62" s="22">
        <v>315</v>
      </c>
      <c r="H62" s="22">
        <v>0</v>
      </c>
      <c r="I62" s="19" t="s">
        <v>35</v>
      </c>
      <c r="J62" s="19">
        <v>1</v>
      </c>
      <c r="K62" s="23">
        <v>114492000</v>
      </c>
      <c r="L62" s="23">
        <v>114492000</v>
      </c>
      <c r="M62" s="24">
        <v>0</v>
      </c>
      <c r="N62" s="24">
        <v>0</v>
      </c>
      <c r="O62" s="24" t="s">
        <v>20</v>
      </c>
      <c r="P62" s="24" t="s">
        <v>21</v>
      </c>
      <c r="Q62" s="19" t="s">
        <v>95</v>
      </c>
      <c r="R62" s="25" t="s">
        <v>96</v>
      </c>
    </row>
    <row r="63" spans="2:18" ht="120" x14ac:dyDescent="0.25">
      <c r="B63" s="19" t="s">
        <v>163</v>
      </c>
      <c r="C63" s="20" t="s">
        <v>93</v>
      </c>
      <c r="D63" s="21" t="s">
        <v>164</v>
      </c>
      <c r="E63" s="22">
        <v>2</v>
      </c>
      <c r="F63" s="22">
        <v>2</v>
      </c>
      <c r="G63" s="22">
        <v>315</v>
      </c>
      <c r="H63" s="22">
        <v>0</v>
      </c>
      <c r="I63" s="19" t="s">
        <v>35</v>
      </c>
      <c r="J63" s="19">
        <v>1</v>
      </c>
      <c r="K63" s="23">
        <v>102312000</v>
      </c>
      <c r="L63" s="23">
        <v>102312000</v>
      </c>
      <c r="M63" s="24">
        <v>0</v>
      </c>
      <c r="N63" s="24">
        <v>0</v>
      </c>
      <c r="O63" s="24" t="s">
        <v>20</v>
      </c>
      <c r="P63" s="24" t="s">
        <v>21</v>
      </c>
      <c r="Q63" s="19" t="s">
        <v>95</v>
      </c>
      <c r="R63" s="27" t="s">
        <v>96</v>
      </c>
    </row>
    <row r="64" spans="2:18" ht="120" x14ac:dyDescent="0.25">
      <c r="B64" s="19" t="s">
        <v>165</v>
      </c>
      <c r="C64" s="20" t="s">
        <v>93</v>
      </c>
      <c r="D64" s="21" t="s">
        <v>166</v>
      </c>
      <c r="E64" s="22">
        <v>2</v>
      </c>
      <c r="F64" s="22">
        <v>2</v>
      </c>
      <c r="G64" s="22">
        <v>315</v>
      </c>
      <c r="H64" s="22">
        <v>0</v>
      </c>
      <c r="I64" s="19" t="s">
        <v>35</v>
      </c>
      <c r="J64" s="19">
        <v>1</v>
      </c>
      <c r="K64" s="23">
        <v>102312000</v>
      </c>
      <c r="L64" s="23">
        <v>102312000</v>
      </c>
      <c r="M64" s="24">
        <v>0</v>
      </c>
      <c r="N64" s="24">
        <v>0</v>
      </c>
      <c r="O64" s="24" t="s">
        <v>20</v>
      </c>
      <c r="P64" s="24" t="s">
        <v>21</v>
      </c>
      <c r="Q64" s="19" t="s">
        <v>95</v>
      </c>
      <c r="R64" s="27" t="s">
        <v>96</v>
      </c>
    </row>
    <row r="65" spans="2:18" ht="168" x14ac:dyDescent="0.25">
      <c r="B65" s="19" t="s">
        <v>167</v>
      </c>
      <c r="C65" s="20" t="s">
        <v>93</v>
      </c>
      <c r="D65" s="21" t="s">
        <v>168</v>
      </c>
      <c r="E65" s="22">
        <v>2</v>
      </c>
      <c r="F65" s="22">
        <v>2</v>
      </c>
      <c r="G65" s="22">
        <v>315</v>
      </c>
      <c r="H65" s="22">
        <v>0</v>
      </c>
      <c r="I65" s="19" t="s">
        <v>35</v>
      </c>
      <c r="J65" s="19">
        <v>1</v>
      </c>
      <c r="K65" s="23">
        <v>48720000</v>
      </c>
      <c r="L65" s="23">
        <v>48720000</v>
      </c>
      <c r="M65" s="24">
        <v>0</v>
      </c>
      <c r="N65" s="24">
        <v>0</v>
      </c>
      <c r="O65" s="24" t="s">
        <v>20</v>
      </c>
      <c r="P65" s="24" t="s">
        <v>21</v>
      </c>
      <c r="Q65" s="19" t="s">
        <v>95</v>
      </c>
      <c r="R65" s="25" t="s">
        <v>96</v>
      </c>
    </row>
    <row r="66" spans="2:18" ht="96" x14ac:dyDescent="0.25">
      <c r="B66" s="19" t="s">
        <v>169</v>
      </c>
      <c r="C66" s="20" t="s">
        <v>93</v>
      </c>
      <c r="D66" s="21" t="s">
        <v>170</v>
      </c>
      <c r="E66" s="22">
        <v>2</v>
      </c>
      <c r="F66" s="22">
        <v>2</v>
      </c>
      <c r="G66" s="22">
        <v>210</v>
      </c>
      <c r="H66" s="22">
        <v>0</v>
      </c>
      <c r="I66" s="19" t="s">
        <v>35</v>
      </c>
      <c r="J66" s="19">
        <v>1</v>
      </c>
      <c r="K66" s="23">
        <v>73080000</v>
      </c>
      <c r="L66" s="23">
        <v>73080000</v>
      </c>
      <c r="M66" s="24">
        <v>0</v>
      </c>
      <c r="N66" s="24">
        <v>0</v>
      </c>
      <c r="O66" s="24" t="s">
        <v>20</v>
      </c>
      <c r="P66" s="24" t="s">
        <v>21</v>
      </c>
      <c r="Q66" s="19" t="s">
        <v>95</v>
      </c>
      <c r="R66" s="25" t="s">
        <v>96</v>
      </c>
    </row>
    <row r="67" spans="2:18" ht="96" x14ac:dyDescent="0.25">
      <c r="B67" s="19" t="s">
        <v>171</v>
      </c>
      <c r="C67" s="20" t="s">
        <v>93</v>
      </c>
      <c r="D67" s="21" t="s">
        <v>172</v>
      </c>
      <c r="E67" s="22">
        <v>2</v>
      </c>
      <c r="F67" s="22">
        <v>2</v>
      </c>
      <c r="G67" s="22">
        <v>210</v>
      </c>
      <c r="H67" s="22">
        <v>0</v>
      </c>
      <c r="I67" s="19" t="s">
        <v>35</v>
      </c>
      <c r="J67" s="19">
        <v>1</v>
      </c>
      <c r="K67" s="23">
        <v>73080000</v>
      </c>
      <c r="L67" s="23">
        <v>73080000</v>
      </c>
      <c r="M67" s="24">
        <v>0</v>
      </c>
      <c r="N67" s="24">
        <v>0</v>
      </c>
      <c r="O67" s="24" t="s">
        <v>20</v>
      </c>
      <c r="P67" s="24" t="s">
        <v>21</v>
      </c>
      <c r="Q67" s="19" t="s">
        <v>95</v>
      </c>
      <c r="R67" s="19" t="s">
        <v>96</v>
      </c>
    </row>
    <row r="68" spans="2:18" ht="96" x14ac:dyDescent="0.25">
      <c r="B68" s="19" t="s">
        <v>173</v>
      </c>
      <c r="C68" s="20" t="s">
        <v>93</v>
      </c>
      <c r="D68" s="21" t="s">
        <v>174</v>
      </c>
      <c r="E68" s="22">
        <v>2</v>
      </c>
      <c r="F68" s="22">
        <v>2</v>
      </c>
      <c r="G68" s="22">
        <v>315</v>
      </c>
      <c r="H68" s="22">
        <v>0</v>
      </c>
      <c r="I68" s="19" t="s">
        <v>35</v>
      </c>
      <c r="J68" s="19">
        <v>1</v>
      </c>
      <c r="K68" s="23">
        <v>109620000</v>
      </c>
      <c r="L68" s="23">
        <v>109620000</v>
      </c>
      <c r="M68" s="24">
        <v>0</v>
      </c>
      <c r="N68" s="24">
        <v>0</v>
      </c>
      <c r="O68" s="24" t="s">
        <v>20</v>
      </c>
      <c r="P68" s="24" t="s">
        <v>21</v>
      </c>
      <c r="Q68" s="19" t="s">
        <v>95</v>
      </c>
      <c r="R68" s="19" t="s">
        <v>96</v>
      </c>
    </row>
    <row r="69" spans="2:18" ht="120" x14ac:dyDescent="0.25">
      <c r="B69" s="19" t="s">
        <v>175</v>
      </c>
      <c r="C69" s="20" t="s">
        <v>93</v>
      </c>
      <c r="D69" s="21" t="s">
        <v>176</v>
      </c>
      <c r="E69" s="22">
        <v>2</v>
      </c>
      <c r="F69" s="22">
        <v>2</v>
      </c>
      <c r="G69" s="22">
        <v>315</v>
      </c>
      <c r="H69" s="22">
        <v>0</v>
      </c>
      <c r="I69" s="19" t="s">
        <v>35</v>
      </c>
      <c r="J69" s="19">
        <v>1</v>
      </c>
      <c r="K69" s="23">
        <v>102312000</v>
      </c>
      <c r="L69" s="23">
        <v>102312000</v>
      </c>
      <c r="M69" s="24">
        <v>0</v>
      </c>
      <c r="N69" s="24">
        <v>0</v>
      </c>
      <c r="O69" s="24" t="s">
        <v>20</v>
      </c>
      <c r="P69" s="24" t="s">
        <v>21</v>
      </c>
      <c r="Q69" s="19" t="s">
        <v>95</v>
      </c>
      <c r="R69" s="19" t="s">
        <v>96</v>
      </c>
    </row>
    <row r="70" spans="2:18" ht="120" x14ac:dyDescent="0.25">
      <c r="B70" s="19" t="s">
        <v>177</v>
      </c>
      <c r="C70" s="20" t="s">
        <v>93</v>
      </c>
      <c r="D70" s="21" t="s">
        <v>178</v>
      </c>
      <c r="E70" s="22">
        <v>2</v>
      </c>
      <c r="F70" s="22">
        <v>2</v>
      </c>
      <c r="G70" s="22">
        <v>315</v>
      </c>
      <c r="H70" s="22">
        <v>0</v>
      </c>
      <c r="I70" s="19" t="s">
        <v>35</v>
      </c>
      <c r="J70" s="19">
        <v>1</v>
      </c>
      <c r="K70" s="23">
        <v>102312000</v>
      </c>
      <c r="L70" s="23">
        <v>102312000</v>
      </c>
      <c r="M70" s="24">
        <v>0</v>
      </c>
      <c r="N70" s="24">
        <v>0</v>
      </c>
      <c r="O70" s="24" t="s">
        <v>20</v>
      </c>
      <c r="P70" s="24" t="s">
        <v>21</v>
      </c>
      <c r="Q70" s="19" t="s">
        <v>95</v>
      </c>
      <c r="R70" s="19" t="s">
        <v>96</v>
      </c>
    </row>
    <row r="71" spans="2:18" ht="132" x14ac:dyDescent="0.25">
      <c r="B71" s="19" t="s">
        <v>179</v>
      </c>
      <c r="C71" s="20" t="s">
        <v>93</v>
      </c>
      <c r="D71" s="21" t="s">
        <v>180</v>
      </c>
      <c r="E71" s="22">
        <v>2</v>
      </c>
      <c r="F71" s="22">
        <v>2</v>
      </c>
      <c r="G71" s="22">
        <v>315</v>
      </c>
      <c r="H71" s="22">
        <v>0</v>
      </c>
      <c r="I71" s="19" t="s">
        <v>35</v>
      </c>
      <c r="J71" s="19">
        <v>1</v>
      </c>
      <c r="K71" s="23">
        <v>102312000</v>
      </c>
      <c r="L71" s="23">
        <v>102312000</v>
      </c>
      <c r="M71" s="24">
        <v>0</v>
      </c>
      <c r="N71" s="24">
        <v>0</v>
      </c>
      <c r="O71" s="24" t="s">
        <v>20</v>
      </c>
      <c r="P71" s="24" t="s">
        <v>21</v>
      </c>
      <c r="Q71" s="19" t="s">
        <v>95</v>
      </c>
      <c r="R71" s="19" t="s">
        <v>96</v>
      </c>
    </row>
    <row r="72" spans="2:18" ht="132" x14ac:dyDescent="0.25">
      <c r="B72" s="19" t="s">
        <v>181</v>
      </c>
      <c r="C72" s="20" t="s">
        <v>93</v>
      </c>
      <c r="D72" s="21" t="s">
        <v>182</v>
      </c>
      <c r="E72" s="22">
        <v>2</v>
      </c>
      <c r="F72" s="22">
        <v>2</v>
      </c>
      <c r="G72" s="22">
        <v>315</v>
      </c>
      <c r="H72" s="22">
        <v>0</v>
      </c>
      <c r="I72" s="19" t="s">
        <v>35</v>
      </c>
      <c r="J72" s="19">
        <v>1</v>
      </c>
      <c r="K72" s="23">
        <v>121800000</v>
      </c>
      <c r="L72" s="23">
        <v>121800000</v>
      </c>
      <c r="M72" s="24">
        <v>0</v>
      </c>
      <c r="N72" s="24">
        <v>0</v>
      </c>
      <c r="O72" s="24" t="s">
        <v>20</v>
      </c>
      <c r="P72" s="24" t="s">
        <v>21</v>
      </c>
      <c r="Q72" s="19" t="s">
        <v>95</v>
      </c>
      <c r="R72" s="19" t="s">
        <v>96</v>
      </c>
    </row>
    <row r="73" spans="2:18" ht="108" x14ac:dyDescent="0.25">
      <c r="B73" s="19" t="s">
        <v>183</v>
      </c>
      <c r="C73" s="20" t="s">
        <v>93</v>
      </c>
      <c r="D73" s="21" t="s">
        <v>184</v>
      </c>
      <c r="E73" s="22">
        <v>2</v>
      </c>
      <c r="F73" s="22">
        <v>2</v>
      </c>
      <c r="G73" s="22">
        <v>315</v>
      </c>
      <c r="H73" s="22">
        <v>0</v>
      </c>
      <c r="I73" s="19" t="s">
        <v>35</v>
      </c>
      <c r="J73" s="19">
        <v>1</v>
      </c>
      <c r="K73" s="23">
        <v>97440000</v>
      </c>
      <c r="L73" s="23">
        <v>97440000</v>
      </c>
      <c r="M73" s="24">
        <v>0</v>
      </c>
      <c r="N73" s="24">
        <v>0</v>
      </c>
      <c r="O73" s="24" t="s">
        <v>20</v>
      </c>
      <c r="P73" s="24" t="s">
        <v>21</v>
      </c>
      <c r="Q73" s="19" t="s">
        <v>95</v>
      </c>
      <c r="R73" s="19" t="s">
        <v>96</v>
      </c>
    </row>
    <row r="74" spans="2:18" ht="108" x14ac:dyDescent="0.25">
      <c r="B74" s="19" t="s">
        <v>185</v>
      </c>
      <c r="C74" s="20" t="s">
        <v>93</v>
      </c>
      <c r="D74" s="26" t="s">
        <v>186</v>
      </c>
      <c r="E74" s="22">
        <v>2</v>
      </c>
      <c r="F74" s="22">
        <v>2</v>
      </c>
      <c r="G74" s="22">
        <v>315</v>
      </c>
      <c r="H74" s="22">
        <v>0</v>
      </c>
      <c r="I74" s="19" t="s">
        <v>35</v>
      </c>
      <c r="J74" s="19">
        <v>1</v>
      </c>
      <c r="K74" s="23">
        <v>114492000</v>
      </c>
      <c r="L74" s="23">
        <v>114492000</v>
      </c>
      <c r="M74" s="24">
        <v>0</v>
      </c>
      <c r="N74" s="24">
        <v>0</v>
      </c>
      <c r="O74" s="24" t="s">
        <v>20</v>
      </c>
      <c r="P74" s="24" t="s">
        <v>21</v>
      </c>
      <c r="Q74" s="19" t="s">
        <v>95</v>
      </c>
      <c r="R74" s="19" t="s">
        <v>96</v>
      </c>
    </row>
    <row r="75" spans="2:18" ht="120" x14ac:dyDescent="0.25">
      <c r="B75" s="19" t="s">
        <v>187</v>
      </c>
      <c r="C75" s="20" t="s">
        <v>93</v>
      </c>
      <c r="D75" s="21" t="s">
        <v>188</v>
      </c>
      <c r="E75" s="22">
        <v>2</v>
      </c>
      <c r="F75" s="22">
        <v>2</v>
      </c>
      <c r="G75" s="22">
        <v>315</v>
      </c>
      <c r="H75" s="22">
        <v>0</v>
      </c>
      <c r="I75" s="19" t="s">
        <v>35</v>
      </c>
      <c r="J75" s="19">
        <v>1</v>
      </c>
      <c r="K75" s="23">
        <v>97440000</v>
      </c>
      <c r="L75" s="23">
        <v>97440000</v>
      </c>
      <c r="M75" s="24">
        <v>0</v>
      </c>
      <c r="N75" s="24">
        <v>0</v>
      </c>
      <c r="O75" s="24" t="s">
        <v>20</v>
      </c>
      <c r="P75" s="24" t="s">
        <v>21</v>
      </c>
      <c r="Q75" s="19" t="s">
        <v>95</v>
      </c>
      <c r="R75" s="19" t="s">
        <v>96</v>
      </c>
    </row>
    <row r="76" spans="2:18" ht="120" x14ac:dyDescent="0.25">
      <c r="B76" s="19" t="s">
        <v>189</v>
      </c>
      <c r="C76" s="20" t="s">
        <v>93</v>
      </c>
      <c r="D76" s="21" t="s">
        <v>190</v>
      </c>
      <c r="E76" s="22">
        <v>2</v>
      </c>
      <c r="F76" s="22">
        <v>2</v>
      </c>
      <c r="G76" s="22">
        <v>315</v>
      </c>
      <c r="H76" s="22">
        <v>0</v>
      </c>
      <c r="I76" s="19" t="s">
        <v>35</v>
      </c>
      <c r="J76" s="19">
        <v>1</v>
      </c>
      <c r="K76" s="23">
        <v>97440000</v>
      </c>
      <c r="L76" s="23">
        <v>97440000</v>
      </c>
      <c r="M76" s="24">
        <v>0</v>
      </c>
      <c r="N76" s="24">
        <v>0</v>
      </c>
      <c r="O76" s="24" t="s">
        <v>20</v>
      </c>
      <c r="P76" s="24" t="s">
        <v>21</v>
      </c>
      <c r="Q76" s="19" t="s">
        <v>95</v>
      </c>
      <c r="R76" s="19" t="s">
        <v>96</v>
      </c>
    </row>
    <row r="77" spans="2:18" ht="120" x14ac:dyDescent="0.25">
      <c r="B77" s="19" t="s">
        <v>191</v>
      </c>
      <c r="C77" s="20" t="s">
        <v>93</v>
      </c>
      <c r="D77" s="26" t="s">
        <v>192</v>
      </c>
      <c r="E77" s="22">
        <v>2</v>
      </c>
      <c r="F77" s="22">
        <v>2</v>
      </c>
      <c r="G77" s="22">
        <v>315</v>
      </c>
      <c r="H77" s="22">
        <v>0</v>
      </c>
      <c r="I77" s="19" t="s">
        <v>35</v>
      </c>
      <c r="J77" s="19">
        <v>1</v>
      </c>
      <c r="K77" s="23">
        <v>114492000</v>
      </c>
      <c r="L77" s="23">
        <v>114492000</v>
      </c>
      <c r="M77" s="24">
        <v>0</v>
      </c>
      <c r="N77" s="24">
        <v>0</v>
      </c>
      <c r="O77" s="24" t="s">
        <v>20</v>
      </c>
      <c r="P77" s="24" t="s">
        <v>21</v>
      </c>
      <c r="Q77" s="19" t="s">
        <v>95</v>
      </c>
      <c r="R77" s="19" t="s">
        <v>96</v>
      </c>
    </row>
    <row r="78" spans="2:18" ht="120" x14ac:dyDescent="0.25">
      <c r="B78" s="19" t="s">
        <v>193</v>
      </c>
      <c r="C78" s="20" t="s">
        <v>93</v>
      </c>
      <c r="D78" s="21" t="s">
        <v>194</v>
      </c>
      <c r="E78" s="22">
        <v>2</v>
      </c>
      <c r="F78" s="22">
        <v>2</v>
      </c>
      <c r="G78" s="22">
        <v>315</v>
      </c>
      <c r="H78" s="22">
        <v>0</v>
      </c>
      <c r="I78" s="19" t="s">
        <v>35</v>
      </c>
      <c r="J78" s="19">
        <v>1</v>
      </c>
      <c r="K78" s="23">
        <v>97440000</v>
      </c>
      <c r="L78" s="23">
        <v>97440000</v>
      </c>
      <c r="M78" s="24">
        <v>0</v>
      </c>
      <c r="N78" s="24">
        <v>0</v>
      </c>
      <c r="O78" s="24" t="s">
        <v>20</v>
      </c>
      <c r="P78" s="24" t="s">
        <v>21</v>
      </c>
      <c r="Q78" s="19" t="s">
        <v>95</v>
      </c>
      <c r="R78" s="19" t="s">
        <v>96</v>
      </c>
    </row>
    <row r="79" spans="2:18" ht="120" x14ac:dyDescent="0.25">
      <c r="B79" s="19" t="s">
        <v>195</v>
      </c>
      <c r="C79" s="20" t="s">
        <v>93</v>
      </c>
      <c r="D79" s="21" t="s">
        <v>196</v>
      </c>
      <c r="E79" s="22">
        <v>2</v>
      </c>
      <c r="F79" s="22">
        <v>2</v>
      </c>
      <c r="G79" s="22">
        <v>315</v>
      </c>
      <c r="H79" s="22">
        <v>0</v>
      </c>
      <c r="I79" s="19" t="s">
        <v>35</v>
      </c>
      <c r="J79" s="19">
        <v>1</v>
      </c>
      <c r="K79" s="23">
        <v>97440000</v>
      </c>
      <c r="L79" s="23">
        <v>97440000</v>
      </c>
      <c r="M79" s="24">
        <v>0</v>
      </c>
      <c r="N79" s="24">
        <v>0</v>
      </c>
      <c r="O79" s="24" t="s">
        <v>20</v>
      </c>
      <c r="P79" s="24" t="s">
        <v>21</v>
      </c>
      <c r="Q79" s="19" t="s">
        <v>95</v>
      </c>
      <c r="R79" s="19" t="s">
        <v>96</v>
      </c>
    </row>
    <row r="80" spans="2:18" ht="108" x14ac:dyDescent="0.25">
      <c r="B80" s="19" t="s">
        <v>197</v>
      </c>
      <c r="C80" s="20" t="s">
        <v>93</v>
      </c>
      <c r="D80" s="21" t="s">
        <v>198</v>
      </c>
      <c r="E80" s="22">
        <v>2</v>
      </c>
      <c r="F80" s="22">
        <v>2</v>
      </c>
      <c r="G80" s="22">
        <v>315</v>
      </c>
      <c r="H80" s="22">
        <v>0</v>
      </c>
      <c r="I80" s="19" t="s">
        <v>35</v>
      </c>
      <c r="J80" s="19">
        <v>1</v>
      </c>
      <c r="K80" s="23">
        <v>97440000</v>
      </c>
      <c r="L80" s="23">
        <v>97440000</v>
      </c>
      <c r="M80" s="24">
        <v>0</v>
      </c>
      <c r="N80" s="24">
        <v>0</v>
      </c>
      <c r="O80" s="24" t="s">
        <v>20</v>
      </c>
      <c r="P80" s="24" t="s">
        <v>21</v>
      </c>
      <c r="Q80" s="19" t="s">
        <v>95</v>
      </c>
      <c r="R80" s="19" t="s">
        <v>96</v>
      </c>
    </row>
    <row r="81" spans="2:18" ht="108" x14ac:dyDescent="0.25">
      <c r="B81" s="19" t="s">
        <v>199</v>
      </c>
      <c r="C81" s="20" t="s">
        <v>93</v>
      </c>
      <c r="D81" s="21" t="s">
        <v>200</v>
      </c>
      <c r="E81" s="22">
        <v>2</v>
      </c>
      <c r="F81" s="22">
        <v>2</v>
      </c>
      <c r="G81" s="22">
        <v>315</v>
      </c>
      <c r="H81" s="22">
        <v>0</v>
      </c>
      <c r="I81" s="19" t="s">
        <v>35</v>
      </c>
      <c r="J81" s="19">
        <v>1</v>
      </c>
      <c r="K81" s="23">
        <v>97440000</v>
      </c>
      <c r="L81" s="23">
        <v>97440000</v>
      </c>
      <c r="M81" s="24">
        <v>0</v>
      </c>
      <c r="N81" s="24">
        <v>0</v>
      </c>
      <c r="O81" s="24" t="s">
        <v>20</v>
      </c>
      <c r="P81" s="24" t="s">
        <v>21</v>
      </c>
      <c r="Q81" s="19" t="s">
        <v>95</v>
      </c>
      <c r="R81" s="19" t="s">
        <v>96</v>
      </c>
    </row>
    <row r="82" spans="2:18" ht="132" x14ac:dyDescent="0.25">
      <c r="B82" s="19" t="s">
        <v>201</v>
      </c>
      <c r="C82" s="20" t="s">
        <v>93</v>
      </c>
      <c r="D82" s="21" t="s">
        <v>202</v>
      </c>
      <c r="E82" s="22">
        <v>2</v>
      </c>
      <c r="F82" s="22">
        <v>2</v>
      </c>
      <c r="G82" s="22">
        <v>315</v>
      </c>
      <c r="H82" s="22">
        <v>0</v>
      </c>
      <c r="I82" s="19" t="s">
        <v>35</v>
      </c>
      <c r="J82" s="19">
        <v>1</v>
      </c>
      <c r="K82" s="23">
        <v>97440000</v>
      </c>
      <c r="L82" s="23">
        <v>97440000</v>
      </c>
      <c r="M82" s="24">
        <v>0</v>
      </c>
      <c r="N82" s="24">
        <v>0</v>
      </c>
      <c r="O82" s="24" t="s">
        <v>20</v>
      </c>
      <c r="P82" s="24" t="s">
        <v>21</v>
      </c>
      <c r="Q82" s="19" t="s">
        <v>95</v>
      </c>
      <c r="R82" s="19" t="s">
        <v>96</v>
      </c>
    </row>
    <row r="83" spans="2:18" ht="96" x14ac:dyDescent="0.25">
      <c r="B83" s="19" t="s">
        <v>203</v>
      </c>
      <c r="C83" s="20" t="s">
        <v>93</v>
      </c>
      <c r="D83" s="21" t="s">
        <v>204</v>
      </c>
      <c r="E83" s="22">
        <v>2</v>
      </c>
      <c r="F83" s="22">
        <v>2</v>
      </c>
      <c r="G83" s="22">
        <v>180</v>
      </c>
      <c r="H83" s="22">
        <v>0</v>
      </c>
      <c r="I83" s="19" t="s">
        <v>35</v>
      </c>
      <c r="J83" s="19">
        <v>1</v>
      </c>
      <c r="K83" s="23">
        <v>55680000</v>
      </c>
      <c r="L83" s="23">
        <v>55680000</v>
      </c>
      <c r="M83" s="24">
        <v>0</v>
      </c>
      <c r="N83" s="24">
        <v>0</v>
      </c>
      <c r="O83" s="24" t="s">
        <v>20</v>
      </c>
      <c r="P83" s="24" t="s">
        <v>21</v>
      </c>
      <c r="Q83" s="19" t="s">
        <v>95</v>
      </c>
      <c r="R83" s="19" t="s">
        <v>96</v>
      </c>
    </row>
    <row r="84" spans="2:18" ht="96" x14ac:dyDescent="0.25">
      <c r="B84" s="19" t="s">
        <v>205</v>
      </c>
      <c r="C84" s="20" t="s">
        <v>93</v>
      </c>
      <c r="D84" s="21" t="s">
        <v>206</v>
      </c>
      <c r="E84" s="22">
        <v>2</v>
      </c>
      <c r="F84" s="22">
        <v>2</v>
      </c>
      <c r="G84" s="22">
        <v>180</v>
      </c>
      <c r="H84" s="22">
        <v>0</v>
      </c>
      <c r="I84" s="19" t="s">
        <v>35</v>
      </c>
      <c r="J84" s="19">
        <v>1</v>
      </c>
      <c r="K84" s="23">
        <v>55680000</v>
      </c>
      <c r="L84" s="23">
        <v>55680000</v>
      </c>
      <c r="M84" s="24">
        <v>0</v>
      </c>
      <c r="N84" s="24">
        <v>0</v>
      </c>
      <c r="O84" s="24" t="s">
        <v>20</v>
      </c>
      <c r="P84" s="24" t="s">
        <v>21</v>
      </c>
      <c r="Q84" s="19" t="s">
        <v>95</v>
      </c>
      <c r="R84" s="19" t="s">
        <v>96</v>
      </c>
    </row>
    <row r="85" spans="2:18" ht="132" x14ac:dyDescent="0.25">
      <c r="B85" s="19" t="s">
        <v>207</v>
      </c>
      <c r="C85" s="20" t="s">
        <v>93</v>
      </c>
      <c r="D85" s="21" t="s">
        <v>208</v>
      </c>
      <c r="E85" s="22">
        <v>2</v>
      </c>
      <c r="F85" s="22">
        <v>2</v>
      </c>
      <c r="G85" s="22">
        <v>315</v>
      </c>
      <c r="H85" s="22">
        <v>0</v>
      </c>
      <c r="I85" s="19" t="s">
        <v>35</v>
      </c>
      <c r="J85" s="19">
        <v>1</v>
      </c>
      <c r="K85" s="23">
        <v>97440000</v>
      </c>
      <c r="L85" s="23">
        <v>97440000</v>
      </c>
      <c r="M85" s="24">
        <v>0</v>
      </c>
      <c r="N85" s="24">
        <v>0</v>
      </c>
      <c r="O85" s="24" t="s">
        <v>20</v>
      </c>
      <c r="P85" s="24" t="s">
        <v>21</v>
      </c>
      <c r="Q85" s="19" t="s">
        <v>95</v>
      </c>
      <c r="R85" s="19" t="s">
        <v>96</v>
      </c>
    </row>
    <row r="86" spans="2:18" ht="120" x14ac:dyDescent="0.25">
      <c r="B86" s="19" t="s">
        <v>209</v>
      </c>
      <c r="C86" s="20" t="s">
        <v>93</v>
      </c>
      <c r="D86" s="21" t="s">
        <v>210</v>
      </c>
      <c r="E86" s="22">
        <v>2</v>
      </c>
      <c r="F86" s="22">
        <v>2</v>
      </c>
      <c r="G86" s="22">
        <v>315</v>
      </c>
      <c r="H86" s="22">
        <v>0</v>
      </c>
      <c r="I86" s="19" t="s">
        <v>35</v>
      </c>
      <c r="J86" s="19">
        <v>1</v>
      </c>
      <c r="K86" s="23">
        <v>97440000</v>
      </c>
      <c r="L86" s="23">
        <v>97440000</v>
      </c>
      <c r="M86" s="24">
        <v>0</v>
      </c>
      <c r="N86" s="24">
        <v>0</v>
      </c>
      <c r="O86" s="24" t="s">
        <v>20</v>
      </c>
      <c r="P86" s="24" t="s">
        <v>21</v>
      </c>
      <c r="Q86" s="19" t="s">
        <v>95</v>
      </c>
      <c r="R86" s="19" t="s">
        <v>96</v>
      </c>
    </row>
    <row r="87" spans="2:18" ht="132" x14ac:dyDescent="0.25">
      <c r="B87" s="19" t="s">
        <v>211</v>
      </c>
      <c r="C87" s="20" t="s">
        <v>93</v>
      </c>
      <c r="D87" s="21" t="s">
        <v>212</v>
      </c>
      <c r="E87" s="22">
        <v>1</v>
      </c>
      <c r="F87" s="22">
        <v>1</v>
      </c>
      <c r="G87" s="22">
        <v>330</v>
      </c>
      <c r="H87" s="22">
        <v>0</v>
      </c>
      <c r="I87" s="19" t="s">
        <v>35</v>
      </c>
      <c r="J87" s="19">
        <v>1</v>
      </c>
      <c r="K87" s="23">
        <v>119944000</v>
      </c>
      <c r="L87" s="23">
        <v>119944000</v>
      </c>
      <c r="M87" s="24">
        <v>0</v>
      </c>
      <c r="N87" s="24">
        <v>0</v>
      </c>
      <c r="O87" s="24" t="s">
        <v>20</v>
      </c>
      <c r="P87" s="24" t="s">
        <v>21</v>
      </c>
      <c r="Q87" s="19" t="s">
        <v>141</v>
      </c>
      <c r="R87" s="19" t="s">
        <v>142</v>
      </c>
    </row>
    <row r="88" spans="2:18" ht="132" x14ac:dyDescent="0.25">
      <c r="B88" s="19" t="s">
        <v>213</v>
      </c>
      <c r="C88" s="20" t="s">
        <v>93</v>
      </c>
      <c r="D88" s="21" t="s">
        <v>214</v>
      </c>
      <c r="E88" s="22">
        <v>2</v>
      </c>
      <c r="F88" s="22">
        <v>2</v>
      </c>
      <c r="G88" s="22">
        <v>315</v>
      </c>
      <c r="H88" s="22">
        <v>0</v>
      </c>
      <c r="I88" s="19" t="s">
        <v>35</v>
      </c>
      <c r="J88" s="19">
        <v>1</v>
      </c>
      <c r="K88" s="23">
        <v>97440000</v>
      </c>
      <c r="L88" s="23">
        <v>97440000</v>
      </c>
      <c r="M88" s="24">
        <v>0</v>
      </c>
      <c r="N88" s="24">
        <v>0</v>
      </c>
      <c r="O88" s="24" t="s">
        <v>20</v>
      </c>
      <c r="P88" s="24" t="s">
        <v>21</v>
      </c>
      <c r="Q88" s="19" t="s">
        <v>141</v>
      </c>
      <c r="R88" s="19" t="s">
        <v>142</v>
      </c>
    </row>
    <row r="89" spans="2:18" ht="132" x14ac:dyDescent="0.25">
      <c r="B89" s="19" t="s">
        <v>215</v>
      </c>
      <c r="C89" s="20" t="s">
        <v>93</v>
      </c>
      <c r="D89" s="21" t="s">
        <v>216</v>
      </c>
      <c r="E89" s="22">
        <v>2</v>
      </c>
      <c r="F89" s="22">
        <v>2</v>
      </c>
      <c r="G89" s="22">
        <v>315</v>
      </c>
      <c r="H89" s="22">
        <v>0</v>
      </c>
      <c r="I89" s="19" t="s">
        <v>35</v>
      </c>
      <c r="J89" s="19">
        <v>1</v>
      </c>
      <c r="K89" s="23">
        <v>97440000</v>
      </c>
      <c r="L89" s="23">
        <v>97440000</v>
      </c>
      <c r="M89" s="24">
        <v>0</v>
      </c>
      <c r="N89" s="24">
        <v>0</v>
      </c>
      <c r="O89" s="24" t="s">
        <v>20</v>
      </c>
      <c r="P89" s="24" t="s">
        <v>21</v>
      </c>
      <c r="Q89" s="19" t="s">
        <v>141</v>
      </c>
      <c r="R89" s="19" t="s">
        <v>142</v>
      </c>
    </row>
    <row r="90" spans="2:18" ht="144" x14ac:dyDescent="0.25">
      <c r="B90" s="19" t="s">
        <v>217</v>
      </c>
      <c r="C90" s="20" t="s">
        <v>93</v>
      </c>
      <c r="D90" s="21" t="s">
        <v>218</v>
      </c>
      <c r="E90" s="22">
        <v>2</v>
      </c>
      <c r="F90" s="22">
        <v>2</v>
      </c>
      <c r="G90" s="22">
        <v>315</v>
      </c>
      <c r="H90" s="22">
        <v>0</v>
      </c>
      <c r="I90" s="19" t="s">
        <v>35</v>
      </c>
      <c r="J90" s="19">
        <v>1</v>
      </c>
      <c r="K90" s="23">
        <v>102312000</v>
      </c>
      <c r="L90" s="23">
        <v>102312000</v>
      </c>
      <c r="M90" s="24">
        <v>0</v>
      </c>
      <c r="N90" s="24">
        <v>0</v>
      </c>
      <c r="O90" s="24" t="s">
        <v>20</v>
      </c>
      <c r="P90" s="24" t="s">
        <v>21</v>
      </c>
      <c r="Q90" s="19" t="s">
        <v>141</v>
      </c>
      <c r="R90" s="19" t="s">
        <v>142</v>
      </c>
    </row>
    <row r="91" spans="2:18" ht="84" x14ac:dyDescent="0.25">
      <c r="B91" s="19" t="s">
        <v>219</v>
      </c>
      <c r="C91" s="20" t="s">
        <v>93</v>
      </c>
      <c r="D91" s="21" t="s">
        <v>220</v>
      </c>
      <c r="E91" s="22">
        <v>2</v>
      </c>
      <c r="F91" s="22">
        <v>2</v>
      </c>
      <c r="G91" s="22">
        <v>315</v>
      </c>
      <c r="H91" s="22">
        <v>0</v>
      </c>
      <c r="I91" s="19" t="s">
        <v>35</v>
      </c>
      <c r="J91" s="19">
        <v>1</v>
      </c>
      <c r="K91" s="23">
        <v>105966000</v>
      </c>
      <c r="L91" s="23">
        <v>105966000</v>
      </c>
      <c r="M91" s="24">
        <v>0</v>
      </c>
      <c r="N91" s="24">
        <v>0</v>
      </c>
      <c r="O91" s="24" t="s">
        <v>20</v>
      </c>
      <c r="P91" s="24" t="s">
        <v>21</v>
      </c>
      <c r="Q91" s="19" t="s">
        <v>95</v>
      </c>
      <c r="R91" s="19" t="s">
        <v>96</v>
      </c>
    </row>
    <row r="92" spans="2:18" ht="168" x14ac:dyDescent="0.25">
      <c r="B92" s="19" t="s">
        <v>221</v>
      </c>
      <c r="C92" s="20" t="s">
        <v>93</v>
      </c>
      <c r="D92" s="21" t="s">
        <v>222</v>
      </c>
      <c r="E92" s="22">
        <v>2</v>
      </c>
      <c r="F92" s="22">
        <v>2</v>
      </c>
      <c r="G92" s="22">
        <v>315</v>
      </c>
      <c r="H92" s="22">
        <v>0</v>
      </c>
      <c r="I92" s="19" t="s">
        <v>35</v>
      </c>
      <c r="J92" s="19">
        <v>1</v>
      </c>
      <c r="K92" s="23">
        <v>93786000</v>
      </c>
      <c r="L92" s="23">
        <v>93786000</v>
      </c>
      <c r="M92" s="24">
        <v>0</v>
      </c>
      <c r="N92" s="24">
        <v>0</v>
      </c>
      <c r="O92" s="24" t="s">
        <v>20</v>
      </c>
      <c r="P92" s="24" t="s">
        <v>21</v>
      </c>
      <c r="Q92" s="19" t="s">
        <v>95</v>
      </c>
      <c r="R92" s="19" t="s">
        <v>96</v>
      </c>
    </row>
    <row r="93" spans="2:18" ht="156" x14ac:dyDescent="0.25">
      <c r="B93" s="19" t="s">
        <v>223</v>
      </c>
      <c r="C93" s="20" t="s">
        <v>93</v>
      </c>
      <c r="D93" s="21" t="s">
        <v>224</v>
      </c>
      <c r="E93" s="22">
        <v>2</v>
      </c>
      <c r="F93" s="22">
        <v>2</v>
      </c>
      <c r="G93" s="22">
        <v>315</v>
      </c>
      <c r="H93" s="22">
        <v>0</v>
      </c>
      <c r="I93" s="19" t="s">
        <v>35</v>
      </c>
      <c r="J93" s="19">
        <v>1</v>
      </c>
      <c r="K93" s="23">
        <v>93786000</v>
      </c>
      <c r="L93" s="23">
        <v>93786000</v>
      </c>
      <c r="M93" s="24">
        <v>0</v>
      </c>
      <c r="N93" s="24">
        <v>0</v>
      </c>
      <c r="O93" s="24" t="s">
        <v>20</v>
      </c>
      <c r="P93" s="24" t="s">
        <v>21</v>
      </c>
      <c r="Q93" s="19" t="s">
        <v>95</v>
      </c>
      <c r="R93" s="19" t="s">
        <v>96</v>
      </c>
    </row>
    <row r="94" spans="2:18" ht="132" x14ac:dyDescent="0.25">
      <c r="B94" s="19" t="s">
        <v>225</v>
      </c>
      <c r="C94" s="20" t="s">
        <v>93</v>
      </c>
      <c r="D94" s="21" t="s">
        <v>226</v>
      </c>
      <c r="E94" s="22">
        <v>2</v>
      </c>
      <c r="F94" s="22">
        <v>2</v>
      </c>
      <c r="G94" s="22">
        <v>315</v>
      </c>
      <c r="H94" s="22">
        <v>0</v>
      </c>
      <c r="I94" s="19" t="s">
        <v>35</v>
      </c>
      <c r="J94" s="19">
        <v>1</v>
      </c>
      <c r="K94" s="23">
        <v>93786000</v>
      </c>
      <c r="L94" s="23">
        <v>93786000</v>
      </c>
      <c r="M94" s="24">
        <v>0</v>
      </c>
      <c r="N94" s="24">
        <v>0</v>
      </c>
      <c r="O94" s="24" t="s">
        <v>20</v>
      </c>
      <c r="P94" s="24" t="s">
        <v>21</v>
      </c>
      <c r="Q94" s="19" t="s">
        <v>95</v>
      </c>
      <c r="R94" s="19" t="s">
        <v>96</v>
      </c>
    </row>
    <row r="95" spans="2:18" ht="120" x14ac:dyDescent="0.25">
      <c r="B95" s="19" t="s">
        <v>227</v>
      </c>
      <c r="C95" s="20" t="s">
        <v>93</v>
      </c>
      <c r="D95" s="21" t="s">
        <v>228</v>
      </c>
      <c r="E95" s="22">
        <v>2</v>
      </c>
      <c r="F95" s="22">
        <v>2</v>
      </c>
      <c r="G95" s="22">
        <v>315</v>
      </c>
      <c r="H95" s="22">
        <v>0</v>
      </c>
      <c r="I95" s="19" t="s">
        <v>35</v>
      </c>
      <c r="J95" s="19">
        <v>1</v>
      </c>
      <c r="K95" s="23">
        <v>93786000</v>
      </c>
      <c r="L95" s="23">
        <v>93786000</v>
      </c>
      <c r="M95" s="24">
        <v>0</v>
      </c>
      <c r="N95" s="24">
        <v>0</v>
      </c>
      <c r="O95" s="24" t="s">
        <v>20</v>
      </c>
      <c r="P95" s="24" t="s">
        <v>21</v>
      </c>
      <c r="Q95" s="19" t="s">
        <v>95</v>
      </c>
      <c r="R95" s="19" t="s">
        <v>96</v>
      </c>
    </row>
    <row r="96" spans="2:18" ht="120" x14ac:dyDescent="0.25">
      <c r="B96" s="19" t="s">
        <v>229</v>
      </c>
      <c r="C96" s="20" t="s">
        <v>93</v>
      </c>
      <c r="D96" s="21" t="s">
        <v>230</v>
      </c>
      <c r="E96" s="22">
        <v>2</v>
      </c>
      <c r="F96" s="22">
        <v>2</v>
      </c>
      <c r="G96" s="22">
        <v>315</v>
      </c>
      <c r="H96" s="22">
        <v>0</v>
      </c>
      <c r="I96" s="19" t="s">
        <v>35</v>
      </c>
      <c r="J96" s="19">
        <v>1</v>
      </c>
      <c r="K96" s="23">
        <v>93786000</v>
      </c>
      <c r="L96" s="23">
        <v>93786000</v>
      </c>
      <c r="M96" s="24">
        <v>0</v>
      </c>
      <c r="N96" s="24">
        <v>0</v>
      </c>
      <c r="O96" s="24" t="s">
        <v>20</v>
      </c>
      <c r="P96" s="24" t="s">
        <v>21</v>
      </c>
      <c r="Q96" s="19" t="s">
        <v>95</v>
      </c>
      <c r="R96" s="19" t="s">
        <v>96</v>
      </c>
    </row>
    <row r="97" spans="2:18" ht="108" x14ac:dyDescent="0.25">
      <c r="B97" s="19" t="s">
        <v>231</v>
      </c>
      <c r="C97" s="20" t="s">
        <v>93</v>
      </c>
      <c r="D97" s="21" t="s">
        <v>232</v>
      </c>
      <c r="E97" s="22">
        <v>2</v>
      </c>
      <c r="F97" s="22">
        <v>2</v>
      </c>
      <c r="G97" s="22">
        <v>315</v>
      </c>
      <c r="H97" s="22">
        <v>0</v>
      </c>
      <c r="I97" s="19" t="s">
        <v>35</v>
      </c>
      <c r="J97" s="19">
        <v>1</v>
      </c>
      <c r="K97" s="23">
        <v>93786000</v>
      </c>
      <c r="L97" s="23">
        <v>93786000</v>
      </c>
      <c r="M97" s="24">
        <v>0</v>
      </c>
      <c r="N97" s="24">
        <v>0</v>
      </c>
      <c r="O97" s="24" t="s">
        <v>20</v>
      </c>
      <c r="P97" s="24" t="s">
        <v>21</v>
      </c>
      <c r="Q97" s="19" t="s">
        <v>95</v>
      </c>
      <c r="R97" s="19" t="s">
        <v>96</v>
      </c>
    </row>
    <row r="98" spans="2:18" ht="108" x14ac:dyDescent="0.25">
      <c r="B98" s="19" t="s">
        <v>233</v>
      </c>
      <c r="C98" s="20" t="s">
        <v>93</v>
      </c>
      <c r="D98" s="21" t="s">
        <v>234</v>
      </c>
      <c r="E98" s="22">
        <v>2</v>
      </c>
      <c r="F98" s="22">
        <v>2</v>
      </c>
      <c r="G98" s="22">
        <v>315</v>
      </c>
      <c r="H98" s="22">
        <v>0</v>
      </c>
      <c r="I98" s="19" t="s">
        <v>35</v>
      </c>
      <c r="J98" s="19">
        <v>1</v>
      </c>
      <c r="K98" s="23">
        <v>93786000</v>
      </c>
      <c r="L98" s="23">
        <v>93786000</v>
      </c>
      <c r="M98" s="24">
        <v>0</v>
      </c>
      <c r="N98" s="24">
        <v>0</v>
      </c>
      <c r="O98" s="24" t="s">
        <v>20</v>
      </c>
      <c r="P98" s="24" t="s">
        <v>21</v>
      </c>
      <c r="Q98" s="19" t="s">
        <v>95</v>
      </c>
      <c r="R98" s="19" t="s">
        <v>96</v>
      </c>
    </row>
    <row r="99" spans="2:18" ht="84" x14ac:dyDescent="0.25">
      <c r="B99" s="19" t="s">
        <v>235</v>
      </c>
      <c r="C99" s="20" t="s">
        <v>93</v>
      </c>
      <c r="D99" s="26" t="s">
        <v>236</v>
      </c>
      <c r="E99" s="22">
        <v>2</v>
      </c>
      <c r="F99" s="22">
        <v>2</v>
      </c>
      <c r="G99" s="22">
        <v>315</v>
      </c>
      <c r="H99" s="22">
        <v>0</v>
      </c>
      <c r="I99" s="19" t="s">
        <v>35</v>
      </c>
      <c r="J99" s="19">
        <v>1</v>
      </c>
      <c r="K99" s="23">
        <v>77952000</v>
      </c>
      <c r="L99" s="23">
        <v>77952000</v>
      </c>
      <c r="M99" s="24">
        <v>0</v>
      </c>
      <c r="N99" s="24">
        <v>0</v>
      </c>
      <c r="O99" s="24" t="s">
        <v>20</v>
      </c>
      <c r="P99" s="24" t="s">
        <v>21</v>
      </c>
      <c r="Q99" s="19" t="s">
        <v>95</v>
      </c>
      <c r="R99" s="19" t="s">
        <v>96</v>
      </c>
    </row>
    <row r="100" spans="2:18" ht="108" x14ac:dyDescent="0.25">
      <c r="B100" s="19" t="s">
        <v>237</v>
      </c>
      <c r="C100" s="20" t="s">
        <v>93</v>
      </c>
      <c r="D100" s="21" t="s">
        <v>238</v>
      </c>
      <c r="E100" s="22">
        <v>2</v>
      </c>
      <c r="F100" s="22">
        <v>2</v>
      </c>
      <c r="G100" s="22">
        <v>315</v>
      </c>
      <c r="H100" s="22">
        <v>0</v>
      </c>
      <c r="I100" s="19" t="s">
        <v>35</v>
      </c>
      <c r="J100" s="19">
        <v>1</v>
      </c>
      <c r="K100" s="23">
        <v>93786000</v>
      </c>
      <c r="L100" s="23">
        <v>93786000</v>
      </c>
      <c r="M100" s="24">
        <v>0</v>
      </c>
      <c r="N100" s="24">
        <v>0</v>
      </c>
      <c r="O100" s="24" t="s">
        <v>20</v>
      </c>
      <c r="P100" s="24" t="s">
        <v>21</v>
      </c>
      <c r="Q100" s="19" t="s">
        <v>95</v>
      </c>
      <c r="R100" s="19" t="s">
        <v>96</v>
      </c>
    </row>
    <row r="101" spans="2:18" ht="84" x14ac:dyDescent="0.25">
      <c r="B101" s="19" t="s">
        <v>239</v>
      </c>
      <c r="C101" s="20" t="s">
        <v>93</v>
      </c>
      <c r="D101" s="21" t="s">
        <v>240</v>
      </c>
      <c r="E101" s="22">
        <v>2</v>
      </c>
      <c r="F101" s="22">
        <v>2</v>
      </c>
      <c r="G101" s="22">
        <v>315</v>
      </c>
      <c r="H101" s="22">
        <v>0</v>
      </c>
      <c r="I101" s="19" t="s">
        <v>35</v>
      </c>
      <c r="J101" s="19">
        <v>1</v>
      </c>
      <c r="K101" s="23">
        <v>93786000</v>
      </c>
      <c r="L101" s="23">
        <v>93786000</v>
      </c>
      <c r="M101" s="24">
        <v>0</v>
      </c>
      <c r="N101" s="24">
        <v>0</v>
      </c>
      <c r="O101" s="24" t="s">
        <v>20</v>
      </c>
      <c r="P101" s="24" t="s">
        <v>21</v>
      </c>
      <c r="Q101" s="19" t="s">
        <v>95</v>
      </c>
      <c r="R101" s="19" t="s">
        <v>96</v>
      </c>
    </row>
    <row r="102" spans="2:18" ht="96" x14ac:dyDescent="0.25">
      <c r="B102" s="19" t="s">
        <v>241</v>
      </c>
      <c r="C102" s="20" t="s">
        <v>93</v>
      </c>
      <c r="D102" s="21" t="s">
        <v>242</v>
      </c>
      <c r="E102" s="22">
        <v>2</v>
      </c>
      <c r="F102" s="22">
        <v>2</v>
      </c>
      <c r="G102" s="22">
        <v>315</v>
      </c>
      <c r="H102" s="22">
        <v>0</v>
      </c>
      <c r="I102" s="19" t="s">
        <v>35</v>
      </c>
      <c r="J102" s="19">
        <v>1</v>
      </c>
      <c r="K102" s="23">
        <v>93786000</v>
      </c>
      <c r="L102" s="23">
        <v>93786000</v>
      </c>
      <c r="M102" s="24">
        <v>0</v>
      </c>
      <c r="N102" s="24">
        <v>0</v>
      </c>
      <c r="O102" s="24" t="s">
        <v>20</v>
      </c>
      <c r="P102" s="24" t="s">
        <v>21</v>
      </c>
      <c r="Q102" s="19" t="s">
        <v>95</v>
      </c>
      <c r="R102" s="19" t="s">
        <v>96</v>
      </c>
    </row>
    <row r="103" spans="2:18" ht="168" x14ac:dyDescent="0.25">
      <c r="B103" s="19" t="s">
        <v>243</v>
      </c>
      <c r="C103" s="20" t="s">
        <v>93</v>
      </c>
      <c r="D103" s="21" t="s">
        <v>244</v>
      </c>
      <c r="E103" s="22">
        <v>2</v>
      </c>
      <c r="F103" s="22">
        <v>2</v>
      </c>
      <c r="G103" s="22">
        <v>315</v>
      </c>
      <c r="H103" s="22">
        <v>0</v>
      </c>
      <c r="I103" s="19" t="s">
        <v>35</v>
      </c>
      <c r="J103" s="19">
        <v>1</v>
      </c>
      <c r="K103" s="23">
        <v>93786000</v>
      </c>
      <c r="L103" s="23">
        <v>93786000</v>
      </c>
      <c r="M103" s="24">
        <v>0</v>
      </c>
      <c r="N103" s="24">
        <v>0</v>
      </c>
      <c r="O103" s="24" t="s">
        <v>20</v>
      </c>
      <c r="P103" s="24" t="s">
        <v>21</v>
      </c>
      <c r="Q103" s="19" t="s">
        <v>141</v>
      </c>
      <c r="R103" s="19" t="s">
        <v>142</v>
      </c>
    </row>
    <row r="104" spans="2:18" ht="156" x14ac:dyDescent="0.25">
      <c r="B104" s="19" t="s">
        <v>245</v>
      </c>
      <c r="C104" s="20" t="s">
        <v>93</v>
      </c>
      <c r="D104" s="21" t="s">
        <v>246</v>
      </c>
      <c r="E104" s="22">
        <v>2</v>
      </c>
      <c r="F104" s="22">
        <v>2</v>
      </c>
      <c r="G104" s="22">
        <v>315</v>
      </c>
      <c r="H104" s="22">
        <v>0</v>
      </c>
      <c r="I104" s="19" t="s">
        <v>35</v>
      </c>
      <c r="J104" s="19">
        <v>1</v>
      </c>
      <c r="K104" s="23">
        <v>93786000</v>
      </c>
      <c r="L104" s="23">
        <v>93786000</v>
      </c>
      <c r="M104" s="24">
        <v>0</v>
      </c>
      <c r="N104" s="24">
        <v>0</v>
      </c>
      <c r="O104" s="24" t="s">
        <v>20</v>
      </c>
      <c r="P104" s="24" t="s">
        <v>21</v>
      </c>
      <c r="Q104" s="19" t="s">
        <v>141</v>
      </c>
      <c r="R104" s="19" t="s">
        <v>142</v>
      </c>
    </row>
    <row r="105" spans="2:18" ht="156" x14ac:dyDescent="0.25">
      <c r="B105" s="19" t="s">
        <v>247</v>
      </c>
      <c r="C105" s="20" t="s">
        <v>93</v>
      </c>
      <c r="D105" s="21" t="s">
        <v>248</v>
      </c>
      <c r="E105" s="22">
        <v>2</v>
      </c>
      <c r="F105" s="22">
        <v>2</v>
      </c>
      <c r="G105" s="22">
        <v>315</v>
      </c>
      <c r="H105" s="22">
        <v>0</v>
      </c>
      <c r="I105" s="19" t="s">
        <v>35</v>
      </c>
      <c r="J105" s="19">
        <v>1</v>
      </c>
      <c r="K105" s="23">
        <v>93786000</v>
      </c>
      <c r="L105" s="23">
        <v>93786000</v>
      </c>
      <c r="M105" s="24">
        <v>0</v>
      </c>
      <c r="N105" s="24">
        <v>0</v>
      </c>
      <c r="O105" s="24" t="s">
        <v>20</v>
      </c>
      <c r="P105" s="24" t="s">
        <v>21</v>
      </c>
      <c r="Q105" s="19" t="s">
        <v>141</v>
      </c>
      <c r="R105" s="19" t="s">
        <v>142</v>
      </c>
    </row>
    <row r="106" spans="2:18" ht="180" x14ac:dyDescent="0.25">
      <c r="B106" s="19" t="s">
        <v>249</v>
      </c>
      <c r="C106" s="20" t="s">
        <v>93</v>
      </c>
      <c r="D106" s="21" t="s">
        <v>250</v>
      </c>
      <c r="E106" s="22">
        <v>2</v>
      </c>
      <c r="F106" s="22">
        <v>2</v>
      </c>
      <c r="G106" s="22">
        <v>315</v>
      </c>
      <c r="H106" s="22">
        <v>0</v>
      </c>
      <c r="I106" s="19" t="s">
        <v>35</v>
      </c>
      <c r="J106" s="19">
        <v>1</v>
      </c>
      <c r="K106" s="23">
        <v>95874000</v>
      </c>
      <c r="L106" s="23">
        <v>95874000</v>
      </c>
      <c r="M106" s="24">
        <v>0</v>
      </c>
      <c r="N106" s="24">
        <v>0</v>
      </c>
      <c r="O106" s="24" t="s">
        <v>20</v>
      </c>
      <c r="P106" s="24" t="s">
        <v>21</v>
      </c>
      <c r="Q106" s="19" t="s">
        <v>141</v>
      </c>
      <c r="R106" s="19" t="s">
        <v>142</v>
      </c>
    </row>
    <row r="107" spans="2:18" ht="192" x14ac:dyDescent="0.25">
      <c r="B107" s="19" t="s">
        <v>251</v>
      </c>
      <c r="C107" s="20" t="s">
        <v>93</v>
      </c>
      <c r="D107" s="21" t="s">
        <v>252</v>
      </c>
      <c r="E107" s="22">
        <v>2</v>
      </c>
      <c r="F107" s="22">
        <v>2</v>
      </c>
      <c r="G107" s="22">
        <v>315</v>
      </c>
      <c r="H107" s="22">
        <v>0</v>
      </c>
      <c r="I107" s="19" t="s">
        <v>35</v>
      </c>
      <c r="J107" s="19">
        <v>1</v>
      </c>
      <c r="K107" s="23">
        <v>93786000</v>
      </c>
      <c r="L107" s="23">
        <v>93786000</v>
      </c>
      <c r="M107" s="24">
        <v>0</v>
      </c>
      <c r="N107" s="24">
        <v>0</v>
      </c>
      <c r="O107" s="24" t="s">
        <v>20</v>
      </c>
      <c r="P107" s="24" t="s">
        <v>21</v>
      </c>
      <c r="Q107" s="19" t="s">
        <v>141</v>
      </c>
      <c r="R107" s="19" t="s">
        <v>142</v>
      </c>
    </row>
    <row r="108" spans="2:18" ht="156" x14ac:dyDescent="0.25">
      <c r="B108" s="19" t="s">
        <v>253</v>
      </c>
      <c r="C108" s="20" t="s">
        <v>93</v>
      </c>
      <c r="D108" s="21" t="s">
        <v>254</v>
      </c>
      <c r="E108" s="22">
        <v>1</v>
      </c>
      <c r="F108" s="22">
        <v>1</v>
      </c>
      <c r="G108" s="22">
        <v>330</v>
      </c>
      <c r="H108" s="22">
        <v>0</v>
      </c>
      <c r="I108" s="19" t="s">
        <v>35</v>
      </c>
      <c r="J108" s="19">
        <v>1</v>
      </c>
      <c r="K108" s="23">
        <v>102080000</v>
      </c>
      <c r="L108" s="23">
        <v>102080000</v>
      </c>
      <c r="M108" s="24">
        <v>0</v>
      </c>
      <c r="N108" s="24">
        <v>0</v>
      </c>
      <c r="O108" s="24" t="s">
        <v>20</v>
      </c>
      <c r="P108" s="24" t="s">
        <v>21</v>
      </c>
      <c r="Q108" s="19" t="s">
        <v>141</v>
      </c>
      <c r="R108" s="19" t="s">
        <v>142</v>
      </c>
    </row>
    <row r="109" spans="2:18" ht="180" x14ac:dyDescent="0.25">
      <c r="B109" s="19" t="s">
        <v>255</v>
      </c>
      <c r="C109" s="20" t="s">
        <v>93</v>
      </c>
      <c r="D109" s="21" t="s">
        <v>256</v>
      </c>
      <c r="E109" s="22">
        <v>2</v>
      </c>
      <c r="F109" s="22">
        <v>2</v>
      </c>
      <c r="G109" s="22">
        <v>315</v>
      </c>
      <c r="H109" s="22">
        <v>0</v>
      </c>
      <c r="I109" s="19" t="s">
        <v>35</v>
      </c>
      <c r="J109" s="19">
        <v>1</v>
      </c>
      <c r="K109" s="23">
        <v>102312000</v>
      </c>
      <c r="L109" s="23">
        <v>102312000</v>
      </c>
      <c r="M109" s="24">
        <v>0</v>
      </c>
      <c r="N109" s="24">
        <v>0</v>
      </c>
      <c r="O109" s="24" t="s">
        <v>20</v>
      </c>
      <c r="P109" s="24" t="s">
        <v>21</v>
      </c>
      <c r="Q109" s="19" t="s">
        <v>141</v>
      </c>
      <c r="R109" s="19" t="s">
        <v>142</v>
      </c>
    </row>
    <row r="110" spans="2:18" ht="192" x14ac:dyDescent="0.25">
      <c r="B110" s="19" t="s">
        <v>257</v>
      </c>
      <c r="C110" s="20" t="s">
        <v>93</v>
      </c>
      <c r="D110" s="21" t="s">
        <v>258</v>
      </c>
      <c r="E110" s="22">
        <v>1</v>
      </c>
      <c r="F110" s="22">
        <v>1</v>
      </c>
      <c r="G110" s="22">
        <v>330</v>
      </c>
      <c r="H110" s="22">
        <v>0</v>
      </c>
      <c r="I110" s="19" t="s">
        <v>35</v>
      </c>
      <c r="J110" s="19">
        <v>1</v>
      </c>
      <c r="K110" s="23">
        <v>114840000</v>
      </c>
      <c r="L110" s="23">
        <v>114840000</v>
      </c>
      <c r="M110" s="24">
        <v>0</v>
      </c>
      <c r="N110" s="24">
        <v>0</v>
      </c>
      <c r="O110" s="24" t="s">
        <v>20</v>
      </c>
      <c r="P110" s="24" t="s">
        <v>21</v>
      </c>
      <c r="Q110" s="19" t="s">
        <v>141</v>
      </c>
      <c r="R110" s="19" t="s">
        <v>142</v>
      </c>
    </row>
    <row r="111" spans="2:18" ht="180" x14ac:dyDescent="0.25">
      <c r="B111" s="19" t="s">
        <v>259</v>
      </c>
      <c r="C111" s="20" t="s">
        <v>93</v>
      </c>
      <c r="D111" s="21" t="s">
        <v>260</v>
      </c>
      <c r="E111" s="22">
        <v>1</v>
      </c>
      <c r="F111" s="22">
        <v>1</v>
      </c>
      <c r="G111" s="22">
        <v>330</v>
      </c>
      <c r="H111" s="22">
        <v>0</v>
      </c>
      <c r="I111" s="19" t="s">
        <v>35</v>
      </c>
      <c r="J111" s="19">
        <v>1</v>
      </c>
      <c r="K111" s="23">
        <v>114840000</v>
      </c>
      <c r="L111" s="23">
        <v>114840000</v>
      </c>
      <c r="M111" s="24">
        <v>0</v>
      </c>
      <c r="N111" s="24">
        <v>0</v>
      </c>
      <c r="O111" s="24" t="s">
        <v>20</v>
      </c>
      <c r="P111" s="24" t="s">
        <v>21</v>
      </c>
      <c r="Q111" s="19" t="s">
        <v>141</v>
      </c>
      <c r="R111" s="19" t="s">
        <v>142</v>
      </c>
    </row>
    <row r="112" spans="2:18" ht="144" x14ac:dyDescent="0.25">
      <c r="B112" s="19" t="s">
        <v>261</v>
      </c>
      <c r="C112" s="20" t="s">
        <v>93</v>
      </c>
      <c r="D112" s="21" t="s">
        <v>262</v>
      </c>
      <c r="E112" s="22">
        <v>2</v>
      </c>
      <c r="F112" s="22">
        <v>2</v>
      </c>
      <c r="G112" s="22">
        <v>315</v>
      </c>
      <c r="H112" s="22">
        <v>0</v>
      </c>
      <c r="I112" s="19" t="s">
        <v>35</v>
      </c>
      <c r="J112" s="19">
        <v>1</v>
      </c>
      <c r="K112" s="23">
        <v>97440000</v>
      </c>
      <c r="L112" s="23">
        <v>97440000</v>
      </c>
      <c r="M112" s="24">
        <v>0</v>
      </c>
      <c r="N112" s="24">
        <v>0</v>
      </c>
      <c r="O112" s="24" t="s">
        <v>20</v>
      </c>
      <c r="P112" s="24" t="s">
        <v>21</v>
      </c>
      <c r="Q112" s="19" t="s">
        <v>141</v>
      </c>
      <c r="R112" s="19" t="s">
        <v>142</v>
      </c>
    </row>
    <row r="113" spans="2:18" ht="120" x14ac:dyDescent="0.25">
      <c r="B113" s="19" t="s">
        <v>263</v>
      </c>
      <c r="C113" s="20" t="s">
        <v>93</v>
      </c>
      <c r="D113" s="21" t="s">
        <v>264</v>
      </c>
      <c r="E113" s="22">
        <v>2</v>
      </c>
      <c r="F113" s="22">
        <v>2</v>
      </c>
      <c r="G113" s="22">
        <v>309</v>
      </c>
      <c r="H113" s="22">
        <v>0</v>
      </c>
      <c r="I113" s="19" t="s">
        <v>35</v>
      </c>
      <c r="J113" s="19">
        <v>1</v>
      </c>
      <c r="K113" s="23">
        <v>100514000</v>
      </c>
      <c r="L113" s="23">
        <v>100514000</v>
      </c>
      <c r="M113" s="24">
        <v>0</v>
      </c>
      <c r="N113" s="24">
        <v>0</v>
      </c>
      <c r="O113" s="24" t="s">
        <v>20</v>
      </c>
      <c r="P113" s="24" t="s">
        <v>21</v>
      </c>
      <c r="Q113" s="19" t="s">
        <v>141</v>
      </c>
      <c r="R113" s="19" t="s">
        <v>142</v>
      </c>
    </row>
    <row r="114" spans="2:18" ht="132" x14ac:dyDescent="0.25">
      <c r="B114" s="19" t="s">
        <v>265</v>
      </c>
      <c r="C114" s="20" t="s">
        <v>93</v>
      </c>
      <c r="D114" s="21" t="s">
        <v>266</v>
      </c>
      <c r="E114" s="22">
        <v>2</v>
      </c>
      <c r="F114" s="22">
        <v>2</v>
      </c>
      <c r="G114" s="22">
        <v>300</v>
      </c>
      <c r="H114" s="22">
        <v>0</v>
      </c>
      <c r="I114" s="19" t="s">
        <v>35</v>
      </c>
      <c r="J114" s="19">
        <v>1</v>
      </c>
      <c r="K114" s="23">
        <v>92800000</v>
      </c>
      <c r="L114" s="23">
        <v>92800000</v>
      </c>
      <c r="M114" s="24">
        <v>0</v>
      </c>
      <c r="N114" s="24">
        <v>0</v>
      </c>
      <c r="O114" s="24" t="s">
        <v>20</v>
      </c>
      <c r="P114" s="24" t="s">
        <v>21</v>
      </c>
      <c r="Q114" s="19" t="s">
        <v>141</v>
      </c>
      <c r="R114" s="19" t="s">
        <v>142</v>
      </c>
    </row>
    <row r="115" spans="2:18" ht="168" x14ac:dyDescent="0.25">
      <c r="B115" s="19" t="s">
        <v>267</v>
      </c>
      <c r="C115" s="20" t="s">
        <v>93</v>
      </c>
      <c r="D115" s="21" t="s">
        <v>268</v>
      </c>
      <c r="E115" s="22">
        <v>1</v>
      </c>
      <c r="F115" s="22">
        <v>1</v>
      </c>
      <c r="G115" s="22">
        <v>330</v>
      </c>
      <c r="H115" s="22">
        <v>0</v>
      </c>
      <c r="I115" s="19" t="s">
        <v>35</v>
      </c>
      <c r="J115" s="19">
        <v>1</v>
      </c>
      <c r="K115" s="23">
        <v>111012000</v>
      </c>
      <c r="L115" s="23">
        <v>111012000</v>
      </c>
      <c r="M115" s="24">
        <v>0</v>
      </c>
      <c r="N115" s="24">
        <v>0</v>
      </c>
      <c r="O115" s="24" t="s">
        <v>20</v>
      </c>
      <c r="P115" s="24" t="s">
        <v>21</v>
      </c>
      <c r="Q115" s="19" t="s">
        <v>141</v>
      </c>
      <c r="R115" s="19" t="s">
        <v>142</v>
      </c>
    </row>
    <row r="116" spans="2:18" ht="168" x14ac:dyDescent="0.25">
      <c r="B116" s="19" t="s">
        <v>269</v>
      </c>
      <c r="C116" s="20" t="s">
        <v>93</v>
      </c>
      <c r="D116" s="21" t="s">
        <v>270</v>
      </c>
      <c r="E116" s="22">
        <v>2</v>
      </c>
      <c r="F116" s="22">
        <v>2</v>
      </c>
      <c r="G116" s="22">
        <v>315</v>
      </c>
      <c r="H116" s="22">
        <v>0</v>
      </c>
      <c r="I116" s="19" t="s">
        <v>35</v>
      </c>
      <c r="J116" s="19">
        <v>1</v>
      </c>
      <c r="K116" s="23">
        <v>93786000</v>
      </c>
      <c r="L116" s="23">
        <v>93786000</v>
      </c>
      <c r="M116" s="24">
        <v>0</v>
      </c>
      <c r="N116" s="24">
        <v>0</v>
      </c>
      <c r="O116" s="24" t="s">
        <v>20</v>
      </c>
      <c r="P116" s="24" t="s">
        <v>21</v>
      </c>
      <c r="Q116" s="19" t="s">
        <v>141</v>
      </c>
      <c r="R116" s="19" t="s">
        <v>142</v>
      </c>
    </row>
    <row r="117" spans="2:18" ht="84" x14ac:dyDescent="0.25">
      <c r="B117" s="19" t="s">
        <v>271</v>
      </c>
      <c r="C117" s="20" t="s">
        <v>93</v>
      </c>
      <c r="D117" s="21" t="s">
        <v>272</v>
      </c>
      <c r="E117" s="22">
        <v>2</v>
      </c>
      <c r="F117" s="22">
        <v>2</v>
      </c>
      <c r="G117" s="22">
        <v>315</v>
      </c>
      <c r="H117" s="22">
        <v>0</v>
      </c>
      <c r="I117" s="19" t="s">
        <v>35</v>
      </c>
      <c r="J117" s="19">
        <v>1</v>
      </c>
      <c r="K117" s="23">
        <v>109620000</v>
      </c>
      <c r="L117" s="23">
        <v>109620000</v>
      </c>
      <c r="M117" s="24">
        <v>0</v>
      </c>
      <c r="N117" s="24">
        <v>0</v>
      </c>
      <c r="O117" s="24" t="s">
        <v>20</v>
      </c>
      <c r="P117" s="24" t="s">
        <v>21</v>
      </c>
      <c r="Q117" s="19" t="s">
        <v>141</v>
      </c>
      <c r="R117" s="19" t="s">
        <v>142</v>
      </c>
    </row>
    <row r="118" spans="2:18" ht="168" x14ac:dyDescent="0.25">
      <c r="B118" s="19" t="s">
        <v>273</v>
      </c>
      <c r="C118" s="20" t="s">
        <v>93</v>
      </c>
      <c r="D118" s="21" t="s">
        <v>274</v>
      </c>
      <c r="E118" s="22">
        <v>2</v>
      </c>
      <c r="F118" s="22">
        <v>2</v>
      </c>
      <c r="G118" s="22">
        <v>309</v>
      </c>
      <c r="H118" s="22">
        <v>0</v>
      </c>
      <c r="I118" s="19" t="s">
        <v>35</v>
      </c>
      <c r="J118" s="19">
        <v>1</v>
      </c>
      <c r="K118" s="23">
        <v>95584000</v>
      </c>
      <c r="L118" s="23">
        <v>95584000</v>
      </c>
      <c r="M118" s="24">
        <v>0</v>
      </c>
      <c r="N118" s="24">
        <v>0</v>
      </c>
      <c r="O118" s="24" t="s">
        <v>20</v>
      </c>
      <c r="P118" s="24" t="s">
        <v>21</v>
      </c>
      <c r="Q118" s="19" t="s">
        <v>141</v>
      </c>
      <c r="R118" s="19" t="s">
        <v>142</v>
      </c>
    </row>
    <row r="119" spans="2:18" ht="168" x14ac:dyDescent="0.25">
      <c r="B119" s="19" t="s">
        <v>275</v>
      </c>
      <c r="C119" s="19" t="s">
        <v>93</v>
      </c>
      <c r="D119" s="21" t="s">
        <v>276</v>
      </c>
      <c r="E119" s="22">
        <v>1</v>
      </c>
      <c r="F119" s="22">
        <v>1</v>
      </c>
      <c r="G119" s="22">
        <v>330</v>
      </c>
      <c r="H119" s="22">
        <v>0</v>
      </c>
      <c r="I119" s="19" t="s">
        <v>35</v>
      </c>
      <c r="J119" s="19">
        <v>1</v>
      </c>
      <c r="K119" s="23">
        <v>111012000</v>
      </c>
      <c r="L119" s="23">
        <v>111012000</v>
      </c>
      <c r="M119" s="24">
        <v>0</v>
      </c>
      <c r="N119" s="24">
        <v>0</v>
      </c>
      <c r="O119" s="24" t="s">
        <v>20</v>
      </c>
      <c r="P119" s="24" t="s">
        <v>21</v>
      </c>
      <c r="Q119" s="19" t="s">
        <v>141</v>
      </c>
      <c r="R119" s="28" t="s">
        <v>142</v>
      </c>
    </row>
    <row r="120" spans="2:18" ht="168" x14ac:dyDescent="0.25">
      <c r="B120" s="19" t="s">
        <v>277</v>
      </c>
      <c r="C120" s="19" t="s">
        <v>93</v>
      </c>
      <c r="D120" s="21" t="s">
        <v>278</v>
      </c>
      <c r="E120" s="22">
        <v>2</v>
      </c>
      <c r="F120" s="22">
        <v>2</v>
      </c>
      <c r="G120" s="22">
        <v>315</v>
      </c>
      <c r="H120" s="22">
        <v>0</v>
      </c>
      <c r="I120" s="19" t="s">
        <v>35</v>
      </c>
      <c r="J120" s="19">
        <v>1</v>
      </c>
      <c r="K120" s="23">
        <v>93786000</v>
      </c>
      <c r="L120" s="23">
        <v>93786000</v>
      </c>
      <c r="M120" s="24">
        <v>0</v>
      </c>
      <c r="N120" s="24">
        <v>0</v>
      </c>
      <c r="O120" s="24" t="s">
        <v>20</v>
      </c>
      <c r="P120" s="24" t="s">
        <v>21</v>
      </c>
      <c r="Q120" s="19" t="s">
        <v>141</v>
      </c>
      <c r="R120" s="28" t="s">
        <v>142</v>
      </c>
    </row>
    <row r="121" spans="2:18" ht="168" x14ac:dyDescent="0.25">
      <c r="B121" s="19" t="s">
        <v>279</v>
      </c>
      <c r="C121" s="19" t="s">
        <v>93</v>
      </c>
      <c r="D121" s="21" t="s">
        <v>280</v>
      </c>
      <c r="E121" s="22">
        <v>2</v>
      </c>
      <c r="F121" s="22">
        <v>2</v>
      </c>
      <c r="G121" s="22">
        <v>315</v>
      </c>
      <c r="H121" s="22">
        <v>0</v>
      </c>
      <c r="I121" s="19" t="s">
        <v>35</v>
      </c>
      <c r="J121" s="19">
        <v>1</v>
      </c>
      <c r="K121" s="23">
        <v>93786000</v>
      </c>
      <c r="L121" s="23">
        <v>93786000</v>
      </c>
      <c r="M121" s="24">
        <v>0</v>
      </c>
      <c r="N121" s="24">
        <v>0</v>
      </c>
      <c r="O121" s="24" t="s">
        <v>20</v>
      </c>
      <c r="P121" s="24" t="s">
        <v>21</v>
      </c>
      <c r="Q121" s="19" t="s">
        <v>141</v>
      </c>
      <c r="R121" s="28" t="s">
        <v>142</v>
      </c>
    </row>
    <row r="122" spans="2:18" ht="168" x14ac:dyDescent="0.25">
      <c r="B122" s="19" t="s">
        <v>281</v>
      </c>
      <c r="C122" s="19" t="s">
        <v>93</v>
      </c>
      <c r="D122" s="21" t="s">
        <v>282</v>
      </c>
      <c r="E122" s="22">
        <v>2</v>
      </c>
      <c r="F122" s="22">
        <v>2</v>
      </c>
      <c r="G122" s="22">
        <v>315</v>
      </c>
      <c r="H122" s="22">
        <v>0</v>
      </c>
      <c r="I122" s="19" t="s">
        <v>35</v>
      </c>
      <c r="J122" s="19">
        <v>1</v>
      </c>
      <c r="K122" s="23">
        <v>93786000</v>
      </c>
      <c r="L122" s="23">
        <v>93786000</v>
      </c>
      <c r="M122" s="24">
        <v>0</v>
      </c>
      <c r="N122" s="24">
        <v>0</v>
      </c>
      <c r="O122" s="24" t="s">
        <v>20</v>
      </c>
      <c r="P122" s="24" t="s">
        <v>21</v>
      </c>
      <c r="Q122" s="19" t="s">
        <v>141</v>
      </c>
      <c r="R122" s="28" t="s">
        <v>142</v>
      </c>
    </row>
    <row r="123" spans="2:18" ht="168" x14ac:dyDescent="0.25">
      <c r="B123" s="19" t="s">
        <v>283</v>
      </c>
      <c r="C123" s="19" t="s">
        <v>93</v>
      </c>
      <c r="D123" s="21" t="s">
        <v>284</v>
      </c>
      <c r="E123" s="22">
        <v>1</v>
      </c>
      <c r="F123" s="22">
        <v>1</v>
      </c>
      <c r="G123" s="22">
        <v>330</v>
      </c>
      <c r="H123" s="22">
        <v>0</v>
      </c>
      <c r="I123" s="19" t="s">
        <v>35</v>
      </c>
      <c r="J123" s="19">
        <v>1</v>
      </c>
      <c r="K123" s="23">
        <v>111012000</v>
      </c>
      <c r="L123" s="23">
        <v>111012000</v>
      </c>
      <c r="M123" s="24">
        <v>0</v>
      </c>
      <c r="N123" s="24">
        <v>0</v>
      </c>
      <c r="O123" s="24" t="s">
        <v>20</v>
      </c>
      <c r="P123" s="24" t="s">
        <v>21</v>
      </c>
      <c r="Q123" s="19" t="s">
        <v>141</v>
      </c>
      <c r="R123" s="28" t="s">
        <v>142</v>
      </c>
    </row>
    <row r="124" spans="2:18" ht="168" x14ac:dyDescent="0.25">
      <c r="B124" s="19" t="s">
        <v>285</v>
      </c>
      <c r="C124" s="19" t="s">
        <v>93</v>
      </c>
      <c r="D124" s="21" t="s">
        <v>286</v>
      </c>
      <c r="E124" s="22">
        <v>2</v>
      </c>
      <c r="F124" s="22">
        <v>2</v>
      </c>
      <c r="G124" s="22">
        <v>315</v>
      </c>
      <c r="H124" s="22">
        <v>0</v>
      </c>
      <c r="I124" s="19" t="s">
        <v>35</v>
      </c>
      <c r="J124" s="19">
        <v>1</v>
      </c>
      <c r="K124" s="23">
        <v>93786000</v>
      </c>
      <c r="L124" s="23">
        <v>93786000</v>
      </c>
      <c r="M124" s="24">
        <v>0</v>
      </c>
      <c r="N124" s="24">
        <v>0</v>
      </c>
      <c r="O124" s="24" t="s">
        <v>20</v>
      </c>
      <c r="P124" s="24" t="s">
        <v>21</v>
      </c>
      <c r="Q124" s="19" t="s">
        <v>141</v>
      </c>
      <c r="R124" s="28" t="s">
        <v>142</v>
      </c>
    </row>
    <row r="125" spans="2:18" ht="168" x14ac:dyDescent="0.25">
      <c r="B125" s="19" t="s">
        <v>287</v>
      </c>
      <c r="C125" s="19" t="s">
        <v>93</v>
      </c>
      <c r="D125" s="21" t="s">
        <v>288</v>
      </c>
      <c r="E125" s="22">
        <v>2</v>
      </c>
      <c r="F125" s="22">
        <v>2</v>
      </c>
      <c r="G125" s="22">
        <v>315</v>
      </c>
      <c r="H125" s="22">
        <v>0</v>
      </c>
      <c r="I125" s="19" t="s">
        <v>35</v>
      </c>
      <c r="J125" s="19">
        <v>1</v>
      </c>
      <c r="K125" s="23">
        <v>93786000</v>
      </c>
      <c r="L125" s="23">
        <v>93786000</v>
      </c>
      <c r="M125" s="24">
        <v>0</v>
      </c>
      <c r="N125" s="24">
        <v>0</v>
      </c>
      <c r="O125" s="24" t="s">
        <v>20</v>
      </c>
      <c r="P125" s="24" t="s">
        <v>21</v>
      </c>
      <c r="Q125" s="19" t="s">
        <v>141</v>
      </c>
      <c r="R125" s="28" t="s">
        <v>142</v>
      </c>
    </row>
    <row r="126" spans="2:18" ht="168" x14ac:dyDescent="0.25">
      <c r="B126" s="19" t="s">
        <v>289</v>
      </c>
      <c r="C126" s="19" t="s">
        <v>93</v>
      </c>
      <c r="D126" s="21" t="s">
        <v>290</v>
      </c>
      <c r="E126" s="22">
        <v>2</v>
      </c>
      <c r="F126" s="22">
        <v>2</v>
      </c>
      <c r="G126" s="22">
        <v>315</v>
      </c>
      <c r="H126" s="22">
        <v>0</v>
      </c>
      <c r="I126" s="19" t="s">
        <v>35</v>
      </c>
      <c r="J126" s="19">
        <v>1</v>
      </c>
      <c r="K126" s="23">
        <v>93786000</v>
      </c>
      <c r="L126" s="23">
        <v>93786000</v>
      </c>
      <c r="M126" s="24">
        <v>0</v>
      </c>
      <c r="N126" s="24">
        <v>0</v>
      </c>
      <c r="O126" s="24" t="s">
        <v>20</v>
      </c>
      <c r="P126" s="24" t="s">
        <v>21</v>
      </c>
      <c r="Q126" s="19" t="s">
        <v>141</v>
      </c>
      <c r="R126" s="28" t="s">
        <v>142</v>
      </c>
    </row>
    <row r="127" spans="2:18" ht="120" x14ac:dyDescent="0.25">
      <c r="B127" s="19" t="s">
        <v>291</v>
      </c>
      <c r="C127" s="19" t="s">
        <v>93</v>
      </c>
      <c r="D127" s="21" t="s">
        <v>292</v>
      </c>
      <c r="E127" s="22">
        <v>2</v>
      </c>
      <c r="F127" s="22">
        <v>2</v>
      </c>
      <c r="G127" s="22">
        <v>315</v>
      </c>
      <c r="H127" s="22">
        <v>0</v>
      </c>
      <c r="I127" s="19" t="s">
        <v>35</v>
      </c>
      <c r="J127" s="19">
        <v>1</v>
      </c>
      <c r="K127" s="23">
        <v>130326000</v>
      </c>
      <c r="L127" s="23">
        <v>130326000</v>
      </c>
      <c r="M127" s="24">
        <v>0</v>
      </c>
      <c r="N127" s="24">
        <v>0</v>
      </c>
      <c r="O127" s="24" t="s">
        <v>20</v>
      </c>
      <c r="P127" s="24" t="s">
        <v>21</v>
      </c>
      <c r="Q127" s="19" t="s">
        <v>141</v>
      </c>
      <c r="R127" s="28" t="s">
        <v>142</v>
      </c>
    </row>
    <row r="128" spans="2:18" ht="144" x14ac:dyDescent="0.25">
      <c r="B128" s="19" t="s">
        <v>293</v>
      </c>
      <c r="C128" s="19" t="s">
        <v>93</v>
      </c>
      <c r="D128" s="21" t="s">
        <v>294</v>
      </c>
      <c r="E128" s="22">
        <v>2</v>
      </c>
      <c r="F128" s="22">
        <v>2</v>
      </c>
      <c r="G128" s="22">
        <v>315</v>
      </c>
      <c r="H128" s="22">
        <v>0</v>
      </c>
      <c r="I128" s="19" t="s">
        <v>35</v>
      </c>
      <c r="J128" s="19">
        <v>1</v>
      </c>
      <c r="K128" s="23">
        <v>126672000</v>
      </c>
      <c r="L128" s="23">
        <v>126672000</v>
      </c>
      <c r="M128" s="24">
        <v>0</v>
      </c>
      <c r="N128" s="24">
        <v>0</v>
      </c>
      <c r="O128" s="24" t="s">
        <v>20</v>
      </c>
      <c r="P128" s="24" t="s">
        <v>21</v>
      </c>
      <c r="Q128" s="19" t="s">
        <v>141</v>
      </c>
      <c r="R128" s="28" t="s">
        <v>142</v>
      </c>
    </row>
    <row r="129" spans="2:18" ht="108" x14ac:dyDescent="0.25">
      <c r="B129" s="19" t="s">
        <v>295</v>
      </c>
      <c r="C129" s="20" t="s">
        <v>93</v>
      </c>
      <c r="D129" s="21" t="s">
        <v>296</v>
      </c>
      <c r="E129" s="22">
        <v>2</v>
      </c>
      <c r="F129" s="22">
        <v>2</v>
      </c>
      <c r="G129" s="22">
        <v>315</v>
      </c>
      <c r="H129" s="22">
        <v>0</v>
      </c>
      <c r="I129" s="19" t="s">
        <v>35</v>
      </c>
      <c r="J129" s="19">
        <v>1</v>
      </c>
      <c r="K129" s="23">
        <v>93786000</v>
      </c>
      <c r="L129" s="23">
        <v>93786000</v>
      </c>
      <c r="M129" s="24">
        <v>0</v>
      </c>
      <c r="N129" s="24">
        <v>0</v>
      </c>
      <c r="O129" s="24" t="s">
        <v>20</v>
      </c>
      <c r="P129" s="24" t="s">
        <v>21</v>
      </c>
      <c r="Q129" s="29" t="s">
        <v>95</v>
      </c>
      <c r="R129" s="29" t="s">
        <v>96</v>
      </c>
    </row>
    <row r="130" spans="2:18" ht="108" x14ac:dyDescent="0.25">
      <c r="B130" s="19" t="s">
        <v>297</v>
      </c>
      <c r="C130" s="20" t="s">
        <v>93</v>
      </c>
      <c r="D130" s="21" t="s">
        <v>298</v>
      </c>
      <c r="E130" s="22">
        <v>2</v>
      </c>
      <c r="F130" s="22">
        <v>2</v>
      </c>
      <c r="G130" s="22">
        <v>315</v>
      </c>
      <c r="H130" s="22">
        <v>0</v>
      </c>
      <c r="I130" s="19" t="s">
        <v>35</v>
      </c>
      <c r="J130" s="19">
        <v>1</v>
      </c>
      <c r="K130" s="23">
        <v>93786000</v>
      </c>
      <c r="L130" s="23">
        <v>93786000</v>
      </c>
      <c r="M130" s="24">
        <v>0</v>
      </c>
      <c r="N130" s="24">
        <v>0</v>
      </c>
      <c r="O130" s="24" t="s">
        <v>20</v>
      </c>
      <c r="P130" s="24" t="s">
        <v>21</v>
      </c>
      <c r="Q130" s="19" t="s">
        <v>95</v>
      </c>
      <c r="R130" s="19" t="s">
        <v>96</v>
      </c>
    </row>
    <row r="131" spans="2:18" ht="132" x14ac:dyDescent="0.25">
      <c r="B131" s="19" t="s">
        <v>299</v>
      </c>
      <c r="C131" s="20" t="s">
        <v>93</v>
      </c>
      <c r="D131" s="21" t="s">
        <v>300</v>
      </c>
      <c r="E131" s="22">
        <v>2</v>
      </c>
      <c r="F131" s="22">
        <v>2</v>
      </c>
      <c r="G131" s="22">
        <v>315</v>
      </c>
      <c r="H131" s="22">
        <v>0</v>
      </c>
      <c r="I131" s="19" t="s">
        <v>35</v>
      </c>
      <c r="J131" s="19">
        <v>1</v>
      </c>
      <c r="K131" s="23">
        <v>109620000</v>
      </c>
      <c r="L131" s="23">
        <v>109620000</v>
      </c>
      <c r="M131" s="24">
        <v>0</v>
      </c>
      <c r="N131" s="24">
        <v>0</v>
      </c>
      <c r="O131" s="24" t="s">
        <v>20</v>
      </c>
      <c r="P131" s="24" t="s">
        <v>21</v>
      </c>
      <c r="Q131" s="19" t="s">
        <v>95</v>
      </c>
      <c r="R131" s="19" t="s">
        <v>96</v>
      </c>
    </row>
    <row r="132" spans="2:18" ht="120" x14ac:dyDescent="0.25">
      <c r="B132" s="19" t="s">
        <v>301</v>
      </c>
      <c r="C132" s="20" t="s">
        <v>93</v>
      </c>
      <c r="D132" s="21" t="s">
        <v>302</v>
      </c>
      <c r="E132" s="22">
        <v>2</v>
      </c>
      <c r="F132" s="22">
        <v>2</v>
      </c>
      <c r="G132" s="22">
        <v>315</v>
      </c>
      <c r="H132" s="22">
        <v>0</v>
      </c>
      <c r="I132" s="19" t="s">
        <v>35</v>
      </c>
      <c r="J132" s="19">
        <v>1</v>
      </c>
      <c r="K132" s="23">
        <v>93786000</v>
      </c>
      <c r="L132" s="23">
        <v>93786000</v>
      </c>
      <c r="M132" s="24">
        <v>0</v>
      </c>
      <c r="N132" s="24">
        <v>0</v>
      </c>
      <c r="O132" s="24" t="s">
        <v>20</v>
      </c>
      <c r="P132" s="24" t="s">
        <v>21</v>
      </c>
      <c r="Q132" s="19" t="s">
        <v>95</v>
      </c>
      <c r="R132" s="19" t="s">
        <v>96</v>
      </c>
    </row>
    <row r="133" spans="2:18" ht="132" x14ac:dyDescent="0.25">
      <c r="B133" s="19" t="s">
        <v>303</v>
      </c>
      <c r="C133" s="20" t="s">
        <v>93</v>
      </c>
      <c r="D133" s="21" t="s">
        <v>304</v>
      </c>
      <c r="E133" s="22">
        <v>2</v>
      </c>
      <c r="F133" s="22">
        <v>2</v>
      </c>
      <c r="G133" s="22">
        <v>315</v>
      </c>
      <c r="H133" s="22">
        <v>0</v>
      </c>
      <c r="I133" s="19" t="s">
        <v>35</v>
      </c>
      <c r="J133" s="19">
        <v>1</v>
      </c>
      <c r="K133" s="23">
        <v>93786000</v>
      </c>
      <c r="L133" s="23">
        <v>93786000</v>
      </c>
      <c r="M133" s="24">
        <v>0</v>
      </c>
      <c r="N133" s="24">
        <v>0</v>
      </c>
      <c r="O133" s="24" t="s">
        <v>20</v>
      </c>
      <c r="P133" s="24" t="s">
        <v>21</v>
      </c>
      <c r="Q133" s="19" t="s">
        <v>95</v>
      </c>
      <c r="R133" s="19" t="s">
        <v>96</v>
      </c>
    </row>
    <row r="134" spans="2:18" ht="108" x14ac:dyDescent="0.25">
      <c r="B134" s="19" t="s">
        <v>305</v>
      </c>
      <c r="C134" s="20" t="s">
        <v>93</v>
      </c>
      <c r="D134" s="21" t="s">
        <v>306</v>
      </c>
      <c r="E134" s="22">
        <v>2</v>
      </c>
      <c r="F134" s="22">
        <v>2</v>
      </c>
      <c r="G134" s="22">
        <v>315</v>
      </c>
      <c r="H134" s="22">
        <v>0</v>
      </c>
      <c r="I134" s="19" t="s">
        <v>35</v>
      </c>
      <c r="J134" s="19">
        <v>1</v>
      </c>
      <c r="K134" s="23">
        <v>93786000</v>
      </c>
      <c r="L134" s="23">
        <v>93786000</v>
      </c>
      <c r="M134" s="24">
        <v>0</v>
      </c>
      <c r="N134" s="24">
        <v>0</v>
      </c>
      <c r="O134" s="24" t="s">
        <v>20</v>
      </c>
      <c r="P134" s="24" t="s">
        <v>21</v>
      </c>
      <c r="Q134" s="19" t="s">
        <v>95</v>
      </c>
      <c r="R134" s="19" t="s">
        <v>96</v>
      </c>
    </row>
    <row r="135" spans="2:18" ht="120" x14ac:dyDescent="0.25">
      <c r="B135" s="19" t="s">
        <v>307</v>
      </c>
      <c r="C135" s="20" t="s">
        <v>93</v>
      </c>
      <c r="D135" s="21" t="s">
        <v>308</v>
      </c>
      <c r="E135" s="22">
        <v>2</v>
      </c>
      <c r="F135" s="22">
        <v>2</v>
      </c>
      <c r="G135" s="22">
        <v>315</v>
      </c>
      <c r="H135" s="22">
        <v>0</v>
      </c>
      <c r="I135" s="19" t="s">
        <v>35</v>
      </c>
      <c r="J135" s="19">
        <v>1</v>
      </c>
      <c r="K135" s="23">
        <v>93786000</v>
      </c>
      <c r="L135" s="23">
        <v>93786000</v>
      </c>
      <c r="M135" s="24">
        <v>0</v>
      </c>
      <c r="N135" s="24">
        <v>0</v>
      </c>
      <c r="O135" s="24" t="s">
        <v>20</v>
      </c>
      <c r="P135" s="24" t="s">
        <v>21</v>
      </c>
      <c r="Q135" s="19" t="s">
        <v>95</v>
      </c>
      <c r="R135" s="19" t="s">
        <v>96</v>
      </c>
    </row>
    <row r="136" spans="2:18" ht="204" x14ac:dyDescent="0.25">
      <c r="B136" s="19" t="s">
        <v>309</v>
      </c>
      <c r="C136" s="20" t="s">
        <v>93</v>
      </c>
      <c r="D136" s="21" t="s">
        <v>310</v>
      </c>
      <c r="E136" s="22">
        <v>2</v>
      </c>
      <c r="F136" s="22">
        <v>2</v>
      </c>
      <c r="G136" s="22">
        <v>315</v>
      </c>
      <c r="H136" s="22">
        <v>0</v>
      </c>
      <c r="I136" s="19" t="s">
        <v>35</v>
      </c>
      <c r="J136" s="19">
        <v>1</v>
      </c>
      <c r="K136" s="23">
        <v>105966000</v>
      </c>
      <c r="L136" s="23">
        <v>105966000</v>
      </c>
      <c r="M136" s="24">
        <v>0</v>
      </c>
      <c r="N136" s="24">
        <v>0</v>
      </c>
      <c r="O136" s="24" t="s">
        <v>20</v>
      </c>
      <c r="P136" s="24" t="s">
        <v>21</v>
      </c>
      <c r="Q136" s="19" t="s">
        <v>95</v>
      </c>
      <c r="R136" s="19" t="s">
        <v>96</v>
      </c>
    </row>
    <row r="137" spans="2:18" ht="192" x14ac:dyDescent="0.25">
      <c r="B137" s="19" t="s">
        <v>311</v>
      </c>
      <c r="C137" s="20" t="s">
        <v>93</v>
      </c>
      <c r="D137" s="21" t="s">
        <v>312</v>
      </c>
      <c r="E137" s="22">
        <v>2</v>
      </c>
      <c r="F137" s="22">
        <v>2</v>
      </c>
      <c r="G137" s="22">
        <v>315</v>
      </c>
      <c r="H137" s="22">
        <v>0</v>
      </c>
      <c r="I137" s="19" t="s">
        <v>35</v>
      </c>
      <c r="J137" s="19">
        <v>1</v>
      </c>
      <c r="K137" s="23">
        <v>105966000</v>
      </c>
      <c r="L137" s="23">
        <v>105966000</v>
      </c>
      <c r="M137" s="24">
        <v>0</v>
      </c>
      <c r="N137" s="24">
        <v>0</v>
      </c>
      <c r="O137" s="24" t="s">
        <v>20</v>
      </c>
      <c r="P137" s="24" t="s">
        <v>21</v>
      </c>
      <c r="Q137" s="19" t="s">
        <v>95</v>
      </c>
      <c r="R137" s="19" t="s">
        <v>96</v>
      </c>
    </row>
    <row r="138" spans="2:18" ht="168" x14ac:dyDescent="0.25">
      <c r="B138" s="19" t="s">
        <v>313</v>
      </c>
      <c r="C138" s="20" t="s">
        <v>93</v>
      </c>
      <c r="D138" s="21" t="s">
        <v>314</v>
      </c>
      <c r="E138" s="22">
        <v>2</v>
      </c>
      <c r="F138" s="22">
        <v>2</v>
      </c>
      <c r="G138" s="22">
        <v>315</v>
      </c>
      <c r="H138" s="22">
        <v>0</v>
      </c>
      <c r="I138" s="19" t="s">
        <v>35</v>
      </c>
      <c r="J138" s="19">
        <v>1</v>
      </c>
      <c r="K138" s="23">
        <v>109620000</v>
      </c>
      <c r="L138" s="23">
        <v>109620000</v>
      </c>
      <c r="M138" s="24">
        <v>0</v>
      </c>
      <c r="N138" s="24">
        <v>0</v>
      </c>
      <c r="O138" s="24" t="s">
        <v>20</v>
      </c>
      <c r="P138" s="24" t="s">
        <v>21</v>
      </c>
      <c r="Q138" s="19" t="s">
        <v>95</v>
      </c>
      <c r="R138" s="19" t="s">
        <v>96</v>
      </c>
    </row>
    <row r="139" spans="2:18" ht="192" x14ac:dyDescent="0.25">
      <c r="B139" s="19" t="s">
        <v>315</v>
      </c>
      <c r="C139" s="20" t="s">
        <v>93</v>
      </c>
      <c r="D139" s="21" t="s">
        <v>316</v>
      </c>
      <c r="E139" s="22">
        <v>2</v>
      </c>
      <c r="F139" s="22">
        <v>2</v>
      </c>
      <c r="G139" s="22">
        <v>315</v>
      </c>
      <c r="H139" s="22">
        <v>0</v>
      </c>
      <c r="I139" s="19" t="s">
        <v>35</v>
      </c>
      <c r="J139" s="19">
        <v>1</v>
      </c>
      <c r="K139" s="23">
        <v>105966000</v>
      </c>
      <c r="L139" s="23">
        <v>105966000</v>
      </c>
      <c r="M139" s="24">
        <v>0</v>
      </c>
      <c r="N139" s="24">
        <v>0</v>
      </c>
      <c r="O139" s="24" t="s">
        <v>20</v>
      </c>
      <c r="P139" s="24" t="s">
        <v>21</v>
      </c>
      <c r="Q139" s="19" t="s">
        <v>95</v>
      </c>
      <c r="R139" s="19" t="s">
        <v>96</v>
      </c>
    </row>
    <row r="140" spans="2:18" ht="204" x14ac:dyDescent="0.25">
      <c r="B140" s="19" t="s">
        <v>317</v>
      </c>
      <c r="C140" s="20" t="s">
        <v>93</v>
      </c>
      <c r="D140" s="21" t="s">
        <v>318</v>
      </c>
      <c r="E140" s="22">
        <v>2</v>
      </c>
      <c r="F140" s="22">
        <v>2</v>
      </c>
      <c r="G140" s="22">
        <v>315</v>
      </c>
      <c r="H140" s="22">
        <v>0</v>
      </c>
      <c r="I140" s="19" t="s">
        <v>35</v>
      </c>
      <c r="J140" s="19">
        <v>1</v>
      </c>
      <c r="K140" s="23">
        <v>105966000</v>
      </c>
      <c r="L140" s="23">
        <v>105966000</v>
      </c>
      <c r="M140" s="24">
        <v>0</v>
      </c>
      <c r="N140" s="24">
        <v>0</v>
      </c>
      <c r="O140" s="24" t="s">
        <v>20</v>
      </c>
      <c r="P140" s="24" t="s">
        <v>21</v>
      </c>
      <c r="Q140" s="19" t="s">
        <v>95</v>
      </c>
      <c r="R140" s="19" t="s">
        <v>96</v>
      </c>
    </row>
    <row r="141" spans="2:18" ht="108" x14ac:dyDescent="0.25">
      <c r="B141" s="19" t="s">
        <v>319</v>
      </c>
      <c r="C141" s="20" t="s">
        <v>93</v>
      </c>
      <c r="D141" s="21" t="s">
        <v>320</v>
      </c>
      <c r="E141" s="22">
        <v>2</v>
      </c>
      <c r="F141" s="22">
        <v>2</v>
      </c>
      <c r="G141" s="22">
        <v>315</v>
      </c>
      <c r="H141" s="22">
        <v>0</v>
      </c>
      <c r="I141" s="19" t="s">
        <v>35</v>
      </c>
      <c r="J141" s="19">
        <v>1</v>
      </c>
      <c r="K141" s="23">
        <v>114492000</v>
      </c>
      <c r="L141" s="23">
        <v>114492000</v>
      </c>
      <c r="M141" s="24">
        <v>0</v>
      </c>
      <c r="N141" s="24">
        <v>0</v>
      </c>
      <c r="O141" s="24" t="s">
        <v>20</v>
      </c>
      <c r="P141" s="24" t="s">
        <v>21</v>
      </c>
      <c r="Q141" s="19" t="s">
        <v>95</v>
      </c>
      <c r="R141" s="19" t="s">
        <v>96</v>
      </c>
    </row>
    <row r="142" spans="2:18" ht="156" x14ac:dyDescent="0.25">
      <c r="B142" s="19" t="s">
        <v>321</v>
      </c>
      <c r="C142" s="20" t="s">
        <v>93</v>
      </c>
      <c r="D142" s="21" t="s">
        <v>322</v>
      </c>
      <c r="E142" s="22">
        <v>2</v>
      </c>
      <c r="F142" s="22">
        <v>2</v>
      </c>
      <c r="G142" s="22">
        <v>315</v>
      </c>
      <c r="H142" s="22">
        <v>0</v>
      </c>
      <c r="I142" s="19" t="s">
        <v>35</v>
      </c>
      <c r="J142" s="19">
        <v>1</v>
      </c>
      <c r="K142" s="23">
        <v>109620000</v>
      </c>
      <c r="L142" s="23">
        <v>109620000</v>
      </c>
      <c r="M142" s="24">
        <v>0</v>
      </c>
      <c r="N142" s="24">
        <v>0</v>
      </c>
      <c r="O142" s="24" t="s">
        <v>20</v>
      </c>
      <c r="P142" s="24" t="s">
        <v>21</v>
      </c>
      <c r="Q142" s="19" t="s">
        <v>95</v>
      </c>
      <c r="R142" s="19" t="s">
        <v>96</v>
      </c>
    </row>
    <row r="143" spans="2:18" ht="132" x14ac:dyDescent="0.25">
      <c r="B143" s="19" t="s">
        <v>323</v>
      </c>
      <c r="C143" s="20" t="s">
        <v>93</v>
      </c>
      <c r="D143" s="26" t="s">
        <v>324</v>
      </c>
      <c r="E143" s="22">
        <v>2</v>
      </c>
      <c r="F143" s="22">
        <v>2</v>
      </c>
      <c r="G143" s="22">
        <v>315</v>
      </c>
      <c r="H143" s="22">
        <v>0</v>
      </c>
      <c r="I143" s="19" t="s">
        <v>35</v>
      </c>
      <c r="J143" s="19">
        <v>1</v>
      </c>
      <c r="K143" s="23">
        <v>109620000</v>
      </c>
      <c r="L143" s="23">
        <v>109620000</v>
      </c>
      <c r="M143" s="24">
        <v>0</v>
      </c>
      <c r="N143" s="24">
        <v>0</v>
      </c>
      <c r="O143" s="24" t="s">
        <v>20</v>
      </c>
      <c r="P143" s="24" t="s">
        <v>21</v>
      </c>
      <c r="Q143" s="19" t="s">
        <v>95</v>
      </c>
      <c r="R143" s="19" t="s">
        <v>96</v>
      </c>
    </row>
    <row r="144" spans="2:18" ht="156" x14ac:dyDescent="0.25">
      <c r="B144" s="19" t="s">
        <v>325</v>
      </c>
      <c r="C144" s="20" t="s">
        <v>93</v>
      </c>
      <c r="D144" s="21" t="s">
        <v>326</v>
      </c>
      <c r="E144" s="22">
        <v>2</v>
      </c>
      <c r="F144" s="22">
        <v>2</v>
      </c>
      <c r="G144" s="22">
        <v>315</v>
      </c>
      <c r="H144" s="22">
        <v>0</v>
      </c>
      <c r="I144" s="19" t="s">
        <v>35</v>
      </c>
      <c r="J144" s="19">
        <v>1</v>
      </c>
      <c r="K144" s="23">
        <v>97440000</v>
      </c>
      <c r="L144" s="23">
        <v>97440000</v>
      </c>
      <c r="M144" s="24">
        <v>0</v>
      </c>
      <c r="N144" s="24">
        <v>0</v>
      </c>
      <c r="O144" s="24" t="s">
        <v>20</v>
      </c>
      <c r="P144" s="24" t="s">
        <v>21</v>
      </c>
      <c r="Q144" s="19" t="s">
        <v>95</v>
      </c>
      <c r="R144" s="19" t="s">
        <v>96</v>
      </c>
    </row>
    <row r="145" spans="2:18" ht="156" x14ac:dyDescent="0.25">
      <c r="B145" s="19" t="s">
        <v>327</v>
      </c>
      <c r="C145" s="20" t="s">
        <v>93</v>
      </c>
      <c r="D145" s="21" t="s">
        <v>328</v>
      </c>
      <c r="E145" s="22">
        <v>2</v>
      </c>
      <c r="F145" s="22">
        <v>2</v>
      </c>
      <c r="G145" s="22">
        <v>315</v>
      </c>
      <c r="H145" s="22">
        <v>0</v>
      </c>
      <c r="I145" s="19" t="s">
        <v>35</v>
      </c>
      <c r="J145" s="19">
        <v>1</v>
      </c>
      <c r="K145" s="23">
        <v>97440000</v>
      </c>
      <c r="L145" s="23">
        <v>97440000</v>
      </c>
      <c r="M145" s="24">
        <v>0</v>
      </c>
      <c r="N145" s="24">
        <v>0</v>
      </c>
      <c r="O145" s="24" t="s">
        <v>20</v>
      </c>
      <c r="P145" s="24" t="s">
        <v>21</v>
      </c>
      <c r="Q145" s="19" t="s">
        <v>95</v>
      </c>
      <c r="R145" s="19" t="s">
        <v>96</v>
      </c>
    </row>
    <row r="146" spans="2:18" ht="156" x14ac:dyDescent="0.25">
      <c r="B146" s="19" t="s">
        <v>329</v>
      </c>
      <c r="C146" s="20" t="s">
        <v>93</v>
      </c>
      <c r="D146" s="21" t="s">
        <v>330</v>
      </c>
      <c r="E146" s="22">
        <v>2</v>
      </c>
      <c r="F146" s="22">
        <v>2</v>
      </c>
      <c r="G146" s="22">
        <v>315</v>
      </c>
      <c r="H146" s="22">
        <v>0</v>
      </c>
      <c r="I146" s="19" t="s">
        <v>35</v>
      </c>
      <c r="J146" s="19">
        <v>1</v>
      </c>
      <c r="K146" s="23">
        <v>97440000</v>
      </c>
      <c r="L146" s="23">
        <v>97440000</v>
      </c>
      <c r="M146" s="24">
        <v>0</v>
      </c>
      <c r="N146" s="24">
        <v>0</v>
      </c>
      <c r="O146" s="24" t="s">
        <v>20</v>
      </c>
      <c r="P146" s="24" t="s">
        <v>21</v>
      </c>
      <c r="Q146" s="19" t="s">
        <v>95</v>
      </c>
      <c r="R146" s="19" t="s">
        <v>96</v>
      </c>
    </row>
    <row r="147" spans="2:18" ht="132" x14ac:dyDescent="0.25">
      <c r="B147" s="19" t="s">
        <v>331</v>
      </c>
      <c r="C147" s="20" t="s">
        <v>93</v>
      </c>
      <c r="D147" s="21" t="s">
        <v>332</v>
      </c>
      <c r="E147" s="22">
        <v>2</v>
      </c>
      <c r="F147" s="22">
        <v>2</v>
      </c>
      <c r="G147" s="22">
        <v>315</v>
      </c>
      <c r="H147" s="22">
        <v>0</v>
      </c>
      <c r="I147" s="19" t="s">
        <v>35</v>
      </c>
      <c r="J147" s="19">
        <v>1</v>
      </c>
      <c r="K147" s="23">
        <v>73080000</v>
      </c>
      <c r="L147" s="23">
        <v>73080000</v>
      </c>
      <c r="M147" s="24">
        <v>0</v>
      </c>
      <c r="N147" s="24">
        <v>0</v>
      </c>
      <c r="O147" s="24" t="s">
        <v>20</v>
      </c>
      <c r="P147" s="24" t="s">
        <v>21</v>
      </c>
      <c r="Q147" s="19" t="s">
        <v>95</v>
      </c>
      <c r="R147" s="19" t="s">
        <v>96</v>
      </c>
    </row>
    <row r="148" spans="2:18" ht="108" x14ac:dyDescent="0.25">
      <c r="B148" s="19" t="s">
        <v>333</v>
      </c>
      <c r="C148" s="20" t="s">
        <v>93</v>
      </c>
      <c r="D148" s="21" t="s">
        <v>334</v>
      </c>
      <c r="E148" s="22">
        <v>2</v>
      </c>
      <c r="F148" s="22">
        <v>2</v>
      </c>
      <c r="G148" s="22">
        <v>315</v>
      </c>
      <c r="H148" s="22">
        <v>0</v>
      </c>
      <c r="I148" s="19" t="s">
        <v>35</v>
      </c>
      <c r="J148" s="19">
        <v>1</v>
      </c>
      <c r="K148" s="23">
        <v>57246000</v>
      </c>
      <c r="L148" s="23">
        <v>57246000</v>
      </c>
      <c r="M148" s="24">
        <v>0</v>
      </c>
      <c r="N148" s="24">
        <v>0</v>
      </c>
      <c r="O148" s="24" t="s">
        <v>20</v>
      </c>
      <c r="P148" s="24" t="s">
        <v>21</v>
      </c>
      <c r="Q148" s="19" t="s">
        <v>95</v>
      </c>
      <c r="R148" s="19" t="s">
        <v>96</v>
      </c>
    </row>
    <row r="149" spans="2:18" ht="108" x14ac:dyDescent="0.25">
      <c r="B149" s="19" t="s">
        <v>335</v>
      </c>
      <c r="C149" s="20" t="s">
        <v>93</v>
      </c>
      <c r="D149" s="21" t="s">
        <v>336</v>
      </c>
      <c r="E149" s="22">
        <v>2</v>
      </c>
      <c r="F149" s="22">
        <v>2</v>
      </c>
      <c r="G149" s="22">
        <v>315</v>
      </c>
      <c r="H149" s="22">
        <v>0</v>
      </c>
      <c r="I149" s="19" t="s">
        <v>35</v>
      </c>
      <c r="J149" s="19">
        <v>1</v>
      </c>
      <c r="K149" s="23">
        <v>97440000</v>
      </c>
      <c r="L149" s="23">
        <v>97440000</v>
      </c>
      <c r="M149" s="24">
        <v>0</v>
      </c>
      <c r="N149" s="24">
        <v>0</v>
      </c>
      <c r="O149" s="24" t="s">
        <v>20</v>
      </c>
      <c r="P149" s="24" t="s">
        <v>21</v>
      </c>
      <c r="Q149" s="19" t="s">
        <v>95</v>
      </c>
      <c r="R149" s="19" t="s">
        <v>96</v>
      </c>
    </row>
    <row r="150" spans="2:18" ht="216" x14ac:dyDescent="0.25">
      <c r="B150" s="19" t="s">
        <v>337</v>
      </c>
      <c r="C150" s="19" t="s">
        <v>93</v>
      </c>
      <c r="D150" s="21" t="s">
        <v>338</v>
      </c>
      <c r="E150" s="22">
        <v>2</v>
      </c>
      <c r="F150" s="22">
        <v>2</v>
      </c>
      <c r="G150" s="22">
        <v>315</v>
      </c>
      <c r="H150" s="22">
        <v>0</v>
      </c>
      <c r="I150" s="19" t="s">
        <v>35</v>
      </c>
      <c r="J150" s="19">
        <v>1</v>
      </c>
      <c r="K150" s="23">
        <v>93786000</v>
      </c>
      <c r="L150" s="23">
        <v>93786000</v>
      </c>
      <c r="M150" s="24">
        <v>0</v>
      </c>
      <c r="N150" s="24">
        <v>0</v>
      </c>
      <c r="O150" s="24" t="s">
        <v>20</v>
      </c>
      <c r="P150" s="24" t="s">
        <v>21</v>
      </c>
      <c r="Q150" s="19" t="s">
        <v>141</v>
      </c>
      <c r="R150" s="28" t="s">
        <v>142</v>
      </c>
    </row>
    <row r="151" spans="2:18" ht="216" x14ac:dyDescent="0.25">
      <c r="B151" s="19" t="s">
        <v>339</v>
      </c>
      <c r="C151" s="19" t="s">
        <v>93</v>
      </c>
      <c r="D151" s="21" t="s">
        <v>340</v>
      </c>
      <c r="E151" s="22">
        <v>2</v>
      </c>
      <c r="F151" s="22">
        <v>2</v>
      </c>
      <c r="G151" s="22">
        <v>315</v>
      </c>
      <c r="H151" s="22">
        <v>0</v>
      </c>
      <c r="I151" s="19" t="s">
        <v>35</v>
      </c>
      <c r="J151" s="19">
        <v>1</v>
      </c>
      <c r="K151" s="23">
        <v>93786000</v>
      </c>
      <c r="L151" s="23">
        <v>93786000</v>
      </c>
      <c r="M151" s="24">
        <v>0</v>
      </c>
      <c r="N151" s="24">
        <v>0</v>
      </c>
      <c r="O151" s="24" t="s">
        <v>20</v>
      </c>
      <c r="P151" s="24" t="s">
        <v>21</v>
      </c>
      <c r="Q151" s="19" t="s">
        <v>141</v>
      </c>
      <c r="R151" s="28" t="s">
        <v>142</v>
      </c>
    </row>
    <row r="152" spans="2:18" ht="216" x14ac:dyDescent="0.25">
      <c r="B152" s="19" t="s">
        <v>341</v>
      </c>
      <c r="C152" s="19">
        <v>70131700</v>
      </c>
      <c r="D152" s="21" t="s">
        <v>342</v>
      </c>
      <c r="E152" s="24">
        <v>1</v>
      </c>
      <c r="F152" s="24">
        <v>1</v>
      </c>
      <c r="G152" s="24">
        <v>330</v>
      </c>
      <c r="H152" s="24">
        <v>0</v>
      </c>
      <c r="I152" s="19" t="s">
        <v>35</v>
      </c>
      <c r="J152" s="19">
        <v>1</v>
      </c>
      <c r="K152" s="23">
        <v>102080000</v>
      </c>
      <c r="L152" s="23">
        <v>102080000</v>
      </c>
      <c r="M152" s="24">
        <v>0</v>
      </c>
      <c r="N152" s="24">
        <v>0</v>
      </c>
      <c r="O152" s="24" t="s">
        <v>20</v>
      </c>
      <c r="P152" s="24" t="s">
        <v>21</v>
      </c>
      <c r="Q152" s="19" t="s">
        <v>141</v>
      </c>
      <c r="R152" s="28" t="s">
        <v>142</v>
      </c>
    </row>
    <row r="153" spans="2:18" ht="144" x14ac:dyDescent="0.25">
      <c r="B153" s="19" t="s">
        <v>343</v>
      </c>
      <c r="C153" s="19" t="s">
        <v>93</v>
      </c>
      <c r="D153" s="21" t="s">
        <v>344</v>
      </c>
      <c r="E153" s="22">
        <v>2</v>
      </c>
      <c r="F153" s="22">
        <v>2</v>
      </c>
      <c r="G153" s="22">
        <v>315</v>
      </c>
      <c r="H153" s="22">
        <v>0</v>
      </c>
      <c r="I153" s="19" t="s">
        <v>35</v>
      </c>
      <c r="J153" s="19">
        <v>1</v>
      </c>
      <c r="K153" s="23">
        <v>93786000</v>
      </c>
      <c r="L153" s="23">
        <v>93786000</v>
      </c>
      <c r="M153" s="24">
        <v>0</v>
      </c>
      <c r="N153" s="24">
        <v>0</v>
      </c>
      <c r="O153" s="24" t="s">
        <v>20</v>
      </c>
      <c r="P153" s="24" t="s">
        <v>21</v>
      </c>
      <c r="Q153" s="19" t="s">
        <v>141</v>
      </c>
      <c r="R153" s="28" t="s">
        <v>142</v>
      </c>
    </row>
    <row r="154" spans="2:18" ht="156" x14ac:dyDescent="0.25">
      <c r="B154" s="19" t="s">
        <v>345</v>
      </c>
      <c r="C154" s="19" t="s">
        <v>93</v>
      </c>
      <c r="D154" s="21" t="s">
        <v>346</v>
      </c>
      <c r="E154" s="22">
        <v>2</v>
      </c>
      <c r="F154" s="22">
        <v>2</v>
      </c>
      <c r="G154" s="22">
        <v>315</v>
      </c>
      <c r="H154" s="22">
        <v>0</v>
      </c>
      <c r="I154" s="19" t="s">
        <v>35</v>
      </c>
      <c r="J154" s="19">
        <v>1</v>
      </c>
      <c r="K154" s="23">
        <v>102312000</v>
      </c>
      <c r="L154" s="23">
        <v>102312000</v>
      </c>
      <c r="M154" s="24">
        <v>0</v>
      </c>
      <c r="N154" s="24">
        <v>0</v>
      </c>
      <c r="O154" s="24" t="s">
        <v>20</v>
      </c>
      <c r="P154" s="24" t="s">
        <v>21</v>
      </c>
      <c r="Q154" s="19" t="s">
        <v>141</v>
      </c>
      <c r="R154" s="28" t="s">
        <v>142</v>
      </c>
    </row>
    <row r="155" spans="2:18" ht="168" x14ac:dyDescent="0.25">
      <c r="B155" s="19" t="s">
        <v>347</v>
      </c>
      <c r="C155" s="19" t="s">
        <v>93</v>
      </c>
      <c r="D155" s="21" t="s">
        <v>348</v>
      </c>
      <c r="E155" s="22">
        <v>2</v>
      </c>
      <c r="F155" s="22">
        <v>2</v>
      </c>
      <c r="G155" s="22">
        <v>315</v>
      </c>
      <c r="H155" s="22">
        <v>0</v>
      </c>
      <c r="I155" s="19" t="s">
        <v>35</v>
      </c>
      <c r="J155" s="19">
        <v>1</v>
      </c>
      <c r="K155" s="23">
        <v>97440000</v>
      </c>
      <c r="L155" s="23">
        <v>97440000</v>
      </c>
      <c r="M155" s="24">
        <v>0</v>
      </c>
      <c r="N155" s="24">
        <v>0</v>
      </c>
      <c r="O155" s="24" t="s">
        <v>20</v>
      </c>
      <c r="P155" s="24" t="s">
        <v>21</v>
      </c>
      <c r="Q155" s="19" t="s">
        <v>141</v>
      </c>
      <c r="R155" s="28" t="s">
        <v>142</v>
      </c>
    </row>
    <row r="156" spans="2:18" ht="144" x14ac:dyDescent="0.25">
      <c r="B156" s="19" t="s">
        <v>349</v>
      </c>
      <c r="C156" s="19" t="s">
        <v>93</v>
      </c>
      <c r="D156" s="21" t="s">
        <v>350</v>
      </c>
      <c r="E156" s="22">
        <v>2</v>
      </c>
      <c r="F156" s="22">
        <v>2</v>
      </c>
      <c r="G156" s="22">
        <v>315</v>
      </c>
      <c r="H156" s="22">
        <v>0</v>
      </c>
      <c r="I156" s="19" t="s">
        <v>35</v>
      </c>
      <c r="J156" s="19">
        <v>1</v>
      </c>
      <c r="K156" s="23">
        <v>105966000</v>
      </c>
      <c r="L156" s="23">
        <v>105966000</v>
      </c>
      <c r="M156" s="24">
        <v>0</v>
      </c>
      <c r="N156" s="24">
        <v>0</v>
      </c>
      <c r="O156" s="24" t="s">
        <v>20</v>
      </c>
      <c r="P156" s="24" t="s">
        <v>21</v>
      </c>
      <c r="Q156" s="19" t="s">
        <v>141</v>
      </c>
      <c r="R156" s="28" t="s">
        <v>142</v>
      </c>
    </row>
    <row r="157" spans="2:18" ht="144" x14ac:dyDescent="0.25">
      <c r="B157" s="19" t="s">
        <v>351</v>
      </c>
      <c r="C157" s="19" t="s">
        <v>93</v>
      </c>
      <c r="D157" s="21" t="s">
        <v>352</v>
      </c>
      <c r="E157" s="22">
        <v>1</v>
      </c>
      <c r="F157" s="22">
        <v>1</v>
      </c>
      <c r="G157" s="22">
        <v>330</v>
      </c>
      <c r="H157" s="22">
        <v>0</v>
      </c>
      <c r="I157" s="19" t="s">
        <v>35</v>
      </c>
      <c r="J157" s="19">
        <v>1</v>
      </c>
      <c r="K157" s="23">
        <v>102080000</v>
      </c>
      <c r="L157" s="23">
        <v>102080000</v>
      </c>
      <c r="M157" s="24">
        <v>0</v>
      </c>
      <c r="N157" s="24">
        <v>0</v>
      </c>
      <c r="O157" s="24" t="s">
        <v>20</v>
      </c>
      <c r="P157" s="24" t="s">
        <v>21</v>
      </c>
      <c r="Q157" s="19" t="s">
        <v>141</v>
      </c>
      <c r="R157" s="28" t="s">
        <v>142</v>
      </c>
    </row>
    <row r="158" spans="2:18" ht="132" x14ac:dyDescent="0.25">
      <c r="B158" s="19" t="s">
        <v>353</v>
      </c>
      <c r="C158" s="19" t="s">
        <v>93</v>
      </c>
      <c r="D158" s="21" t="s">
        <v>354</v>
      </c>
      <c r="E158" s="22">
        <v>2</v>
      </c>
      <c r="F158" s="22">
        <v>2</v>
      </c>
      <c r="G158" s="22">
        <v>315</v>
      </c>
      <c r="H158" s="22">
        <v>0</v>
      </c>
      <c r="I158" s="19" t="s">
        <v>35</v>
      </c>
      <c r="J158" s="19">
        <v>1</v>
      </c>
      <c r="K158" s="23">
        <v>97440000</v>
      </c>
      <c r="L158" s="23">
        <v>97440000</v>
      </c>
      <c r="M158" s="24">
        <v>0</v>
      </c>
      <c r="N158" s="24">
        <v>0</v>
      </c>
      <c r="O158" s="24" t="s">
        <v>20</v>
      </c>
      <c r="P158" s="24" t="s">
        <v>21</v>
      </c>
      <c r="Q158" s="19" t="s">
        <v>141</v>
      </c>
      <c r="R158" s="28" t="s">
        <v>142</v>
      </c>
    </row>
    <row r="159" spans="2:18" ht="276" x14ac:dyDescent="0.25">
      <c r="B159" s="19" t="s">
        <v>355</v>
      </c>
      <c r="C159" s="19" t="s">
        <v>93</v>
      </c>
      <c r="D159" s="21" t="s">
        <v>356</v>
      </c>
      <c r="E159" s="22">
        <v>2</v>
      </c>
      <c r="F159" s="22">
        <v>2</v>
      </c>
      <c r="G159" s="22">
        <v>315</v>
      </c>
      <c r="H159" s="22">
        <v>0</v>
      </c>
      <c r="I159" s="19" t="s">
        <v>35</v>
      </c>
      <c r="J159" s="19">
        <v>1</v>
      </c>
      <c r="K159" s="23">
        <v>102312000</v>
      </c>
      <c r="L159" s="23">
        <v>102312000</v>
      </c>
      <c r="M159" s="24">
        <v>0</v>
      </c>
      <c r="N159" s="24">
        <v>0</v>
      </c>
      <c r="O159" s="24" t="s">
        <v>20</v>
      </c>
      <c r="P159" s="24" t="s">
        <v>21</v>
      </c>
      <c r="Q159" s="19" t="s">
        <v>141</v>
      </c>
      <c r="R159" s="28" t="s">
        <v>142</v>
      </c>
    </row>
    <row r="160" spans="2:18" ht="216" x14ac:dyDescent="0.25">
      <c r="B160" s="19" t="s">
        <v>357</v>
      </c>
      <c r="C160" s="19" t="s">
        <v>93</v>
      </c>
      <c r="D160" s="21" t="s">
        <v>358</v>
      </c>
      <c r="E160" s="22">
        <v>2</v>
      </c>
      <c r="F160" s="22">
        <v>2</v>
      </c>
      <c r="G160" s="22">
        <v>315</v>
      </c>
      <c r="H160" s="22">
        <v>0</v>
      </c>
      <c r="I160" s="19" t="s">
        <v>35</v>
      </c>
      <c r="J160" s="19">
        <v>1</v>
      </c>
      <c r="K160" s="23">
        <v>97440000</v>
      </c>
      <c r="L160" s="23">
        <v>97440000</v>
      </c>
      <c r="M160" s="24">
        <v>0</v>
      </c>
      <c r="N160" s="24">
        <v>0</v>
      </c>
      <c r="O160" s="24" t="s">
        <v>20</v>
      </c>
      <c r="P160" s="24" t="s">
        <v>21</v>
      </c>
      <c r="Q160" s="19" t="s">
        <v>141</v>
      </c>
      <c r="R160" s="28" t="s">
        <v>142</v>
      </c>
    </row>
    <row r="161" spans="2:18" ht="216" x14ac:dyDescent="0.25">
      <c r="B161" s="19" t="s">
        <v>359</v>
      </c>
      <c r="C161" s="19" t="s">
        <v>93</v>
      </c>
      <c r="D161" s="21" t="s">
        <v>360</v>
      </c>
      <c r="E161" s="22">
        <v>2</v>
      </c>
      <c r="F161" s="22">
        <v>2</v>
      </c>
      <c r="G161" s="22">
        <v>315</v>
      </c>
      <c r="H161" s="22">
        <v>0</v>
      </c>
      <c r="I161" s="19" t="s">
        <v>35</v>
      </c>
      <c r="J161" s="19">
        <v>1</v>
      </c>
      <c r="K161" s="23">
        <v>97440000</v>
      </c>
      <c r="L161" s="23">
        <v>97440000</v>
      </c>
      <c r="M161" s="24">
        <v>0</v>
      </c>
      <c r="N161" s="24">
        <v>0</v>
      </c>
      <c r="O161" s="24" t="s">
        <v>20</v>
      </c>
      <c r="P161" s="24" t="s">
        <v>21</v>
      </c>
      <c r="Q161" s="19" t="s">
        <v>141</v>
      </c>
      <c r="R161" s="28" t="s">
        <v>142</v>
      </c>
    </row>
    <row r="162" spans="2:18" ht="120" x14ac:dyDescent="0.25">
      <c r="B162" s="19" t="s">
        <v>361</v>
      </c>
      <c r="C162" s="19" t="s">
        <v>93</v>
      </c>
      <c r="D162" s="26" t="s">
        <v>362</v>
      </c>
      <c r="E162" s="22">
        <v>1</v>
      </c>
      <c r="F162" s="22">
        <v>1</v>
      </c>
      <c r="G162" s="22">
        <v>330</v>
      </c>
      <c r="H162" s="22">
        <v>0</v>
      </c>
      <c r="I162" s="19" t="s">
        <v>35</v>
      </c>
      <c r="J162" s="19">
        <v>1</v>
      </c>
      <c r="K162" s="23">
        <v>111012000</v>
      </c>
      <c r="L162" s="23">
        <v>111012000</v>
      </c>
      <c r="M162" s="24">
        <v>0</v>
      </c>
      <c r="N162" s="24">
        <v>0</v>
      </c>
      <c r="O162" s="24" t="s">
        <v>20</v>
      </c>
      <c r="P162" s="24" t="s">
        <v>21</v>
      </c>
      <c r="Q162" s="19" t="s">
        <v>141</v>
      </c>
      <c r="R162" s="28" t="s">
        <v>142</v>
      </c>
    </row>
    <row r="163" spans="2:18" ht="132" x14ac:dyDescent="0.25">
      <c r="B163" s="19" t="s">
        <v>363</v>
      </c>
      <c r="C163" s="19" t="s">
        <v>93</v>
      </c>
      <c r="D163" s="21" t="s">
        <v>364</v>
      </c>
      <c r="E163" s="22">
        <v>2</v>
      </c>
      <c r="F163" s="22">
        <v>2</v>
      </c>
      <c r="G163" s="22">
        <v>315</v>
      </c>
      <c r="H163" s="22">
        <v>0</v>
      </c>
      <c r="I163" s="19" t="s">
        <v>35</v>
      </c>
      <c r="J163" s="19">
        <v>1</v>
      </c>
      <c r="K163" s="23">
        <v>93786000</v>
      </c>
      <c r="L163" s="23">
        <v>93786000</v>
      </c>
      <c r="M163" s="24">
        <v>0</v>
      </c>
      <c r="N163" s="24">
        <v>0</v>
      </c>
      <c r="O163" s="24" t="s">
        <v>20</v>
      </c>
      <c r="P163" s="24" t="s">
        <v>21</v>
      </c>
      <c r="Q163" s="19" t="s">
        <v>141</v>
      </c>
      <c r="R163" s="28" t="s">
        <v>142</v>
      </c>
    </row>
    <row r="164" spans="2:18" ht="228" x14ac:dyDescent="0.25">
      <c r="B164" s="19" t="s">
        <v>365</v>
      </c>
      <c r="C164" s="19" t="s">
        <v>93</v>
      </c>
      <c r="D164" s="21" t="s">
        <v>366</v>
      </c>
      <c r="E164" s="22">
        <v>2</v>
      </c>
      <c r="F164" s="22">
        <v>2</v>
      </c>
      <c r="G164" s="22">
        <v>315</v>
      </c>
      <c r="H164" s="22">
        <v>0</v>
      </c>
      <c r="I164" s="19" t="s">
        <v>35</v>
      </c>
      <c r="J164" s="19">
        <v>1</v>
      </c>
      <c r="K164" s="23">
        <v>93786000</v>
      </c>
      <c r="L164" s="23">
        <v>93786000</v>
      </c>
      <c r="M164" s="24">
        <v>0</v>
      </c>
      <c r="N164" s="24">
        <v>0</v>
      </c>
      <c r="O164" s="24" t="s">
        <v>20</v>
      </c>
      <c r="P164" s="24" t="s">
        <v>21</v>
      </c>
      <c r="Q164" s="19" t="s">
        <v>141</v>
      </c>
      <c r="R164" s="28" t="s">
        <v>142</v>
      </c>
    </row>
    <row r="165" spans="2:18" ht="108" x14ac:dyDescent="0.25">
      <c r="B165" s="19" t="s">
        <v>367</v>
      </c>
      <c r="C165" s="19" t="s">
        <v>93</v>
      </c>
      <c r="D165" s="21" t="s">
        <v>368</v>
      </c>
      <c r="E165" s="22">
        <v>1</v>
      </c>
      <c r="F165" s="22">
        <v>1</v>
      </c>
      <c r="G165" s="22">
        <v>330</v>
      </c>
      <c r="H165" s="22">
        <v>0</v>
      </c>
      <c r="I165" s="19" t="s">
        <v>35</v>
      </c>
      <c r="J165" s="19">
        <v>1</v>
      </c>
      <c r="K165" s="23">
        <v>136532000</v>
      </c>
      <c r="L165" s="23">
        <v>136532000</v>
      </c>
      <c r="M165" s="24">
        <v>0</v>
      </c>
      <c r="N165" s="24">
        <v>0</v>
      </c>
      <c r="O165" s="24" t="s">
        <v>20</v>
      </c>
      <c r="P165" s="24" t="s">
        <v>21</v>
      </c>
      <c r="Q165" s="19" t="s">
        <v>141</v>
      </c>
      <c r="R165" s="28" t="s">
        <v>142</v>
      </c>
    </row>
    <row r="166" spans="2:18" ht="108" x14ac:dyDescent="0.25">
      <c r="B166" s="19" t="s">
        <v>369</v>
      </c>
      <c r="C166" s="19" t="s">
        <v>93</v>
      </c>
      <c r="D166" s="21" t="s">
        <v>370</v>
      </c>
      <c r="E166" s="22">
        <v>1</v>
      </c>
      <c r="F166" s="22">
        <v>1</v>
      </c>
      <c r="G166" s="22">
        <v>330</v>
      </c>
      <c r="H166" s="22">
        <v>0</v>
      </c>
      <c r="I166" s="19" t="s">
        <v>35</v>
      </c>
      <c r="J166" s="19">
        <v>1</v>
      </c>
      <c r="K166" s="23">
        <v>136532000</v>
      </c>
      <c r="L166" s="23">
        <v>136532000</v>
      </c>
      <c r="M166" s="24">
        <v>0</v>
      </c>
      <c r="N166" s="24">
        <v>0</v>
      </c>
      <c r="O166" s="24" t="s">
        <v>20</v>
      </c>
      <c r="P166" s="24" t="s">
        <v>21</v>
      </c>
      <c r="Q166" s="19" t="s">
        <v>141</v>
      </c>
      <c r="R166" s="28" t="s">
        <v>142</v>
      </c>
    </row>
    <row r="167" spans="2:18" ht="108" x14ac:dyDescent="0.25">
      <c r="B167" s="19" t="s">
        <v>371</v>
      </c>
      <c r="C167" s="19" t="s">
        <v>93</v>
      </c>
      <c r="D167" s="21" t="s">
        <v>372</v>
      </c>
      <c r="E167" s="22">
        <v>2</v>
      </c>
      <c r="F167" s="22">
        <v>2</v>
      </c>
      <c r="G167" s="22">
        <v>315</v>
      </c>
      <c r="H167" s="22">
        <v>0</v>
      </c>
      <c r="I167" s="19" t="s">
        <v>35</v>
      </c>
      <c r="J167" s="19">
        <v>1</v>
      </c>
      <c r="K167" s="23">
        <v>126672000</v>
      </c>
      <c r="L167" s="23">
        <v>126672000</v>
      </c>
      <c r="M167" s="24">
        <v>0</v>
      </c>
      <c r="N167" s="24">
        <v>0</v>
      </c>
      <c r="O167" s="24" t="s">
        <v>20</v>
      </c>
      <c r="P167" s="24" t="s">
        <v>21</v>
      </c>
      <c r="Q167" s="19" t="s">
        <v>141</v>
      </c>
      <c r="R167" s="28" t="s">
        <v>142</v>
      </c>
    </row>
    <row r="168" spans="2:18" ht="108" x14ac:dyDescent="0.25">
      <c r="B168" s="19" t="s">
        <v>373</v>
      </c>
      <c r="C168" s="19" t="s">
        <v>93</v>
      </c>
      <c r="D168" s="21" t="s">
        <v>374</v>
      </c>
      <c r="E168" s="22">
        <v>2</v>
      </c>
      <c r="F168" s="22">
        <v>2</v>
      </c>
      <c r="G168" s="22">
        <v>315</v>
      </c>
      <c r="H168" s="22">
        <v>0</v>
      </c>
      <c r="I168" s="19" t="s">
        <v>35</v>
      </c>
      <c r="J168" s="19">
        <v>1</v>
      </c>
      <c r="K168" s="23">
        <v>126672000</v>
      </c>
      <c r="L168" s="23">
        <v>126672000</v>
      </c>
      <c r="M168" s="24">
        <v>0</v>
      </c>
      <c r="N168" s="24">
        <v>0</v>
      </c>
      <c r="O168" s="24" t="s">
        <v>20</v>
      </c>
      <c r="P168" s="24" t="s">
        <v>21</v>
      </c>
      <c r="Q168" s="19" t="s">
        <v>141</v>
      </c>
      <c r="R168" s="28" t="s">
        <v>142</v>
      </c>
    </row>
    <row r="169" spans="2:18" ht="156" x14ac:dyDescent="0.25">
      <c r="B169" s="19" t="s">
        <v>375</v>
      </c>
      <c r="C169" s="19" t="s">
        <v>93</v>
      </c>
      <c r="D169" s="21" t="s">
        <v>376</v>
      </c>
      <c r="E169" s="22">
        <v>1</v>
      </c>
      <c r="F169" s="22">
        <v>1</v>
      </c>
      <c r="G169" s="22">
        <v>330</v>
      </c>
      <c r="H169" s="22">
        <v>0</v>
      </c>
      <c r="I169" s="19" t="s">
        <v>35</v>
      </c>
      <c r="J169" s="19">
        <v>1</v>
      </c>
      <c r="K169" s="23">
        <v>48488000</v>
      </c>
      <c r="L169" s="23">
        <v>48488000</v>
      </c>
      <c r="M169" s="24">
        <v>0</v>
      </c>
      <c r="N169" s="24">
        <v>0</v>
      </c>
      <c r="O169" s="24" t="s">
        <v>20</v>
      </c>
      <c r="P169" s="24" t="s">
        <v>21</v>
      </c>
      <c r="Q169" s="19" t="s">
        <v>141</v>
      </c>
      <c r="R169" s="28" t="s">
        <v>142</v>
      </c>
    </row>
    <row r="170" spans="2:18" ht="144" x14ac:dyDescent="0.25">
      <c r="B170" s="19" t="s">
        <v>377</v>
      </c>
      <c r="C170" s="19">
        <v>70131700</v>
      </c>
      <c r="D170" s="21" t="s">
        <v>378</v>
      </c>
      <c r="E170" s="24">
        <v>1</v>
      </c>
      <c r="F170" s="24">
        <v>1</v>
      </c>
      <c r="G170" s="24">
        <v>330</v>
      </c>
      <c r="H170" s="24">
        <v>0</v>
      </c>
      <c r="I170" s="19" t="s">
        <v>35</v>
      </c>
      <c r="J170" s="19">
        <v>1</v>
      </c>
      <c r="K170" s="23">
        <v>102080000</v>
      </c>
      <c r="L170" s="23">
        <v>102080000</v>
      </c>
      <c r="M170" s="24">
        <v>0</v>
      </c>
      <c r="N170" s="24">
        <v>0</v>
      </c>
      <c r="O170" s="24" t="s">
        <v>20</v>
      </c>
      <c r="P170" s="24" t="s">
        <v>21</v>
      </c>
      <c r="Q170" s="19" t="s">
        <v>141</v>
      </c>
      <c r="R170" s="28" t="s">
        <v>142</v>
      </c>
    </row>
    <row r="171" spans="2:18" ht="120" x14ac:dyDescent="0.25">
      <c r="B171" s="19" t="s">
        <v>379</v>
      </c>
      <c r="C171" s="19" t="s">
        <v>93</v>
      </c>
      <c r="D171" s="21" t="s">
        <v>380</v>
      </c>
      <c r="E171" s="22">
        <v>1</v>
      </c>
      <c r="F171" s="22">
        <v>1</v>
      </c>
      <c r="G171" s="22">
        <v>330</v>
      </c>
      <c r="H171" s="22">
        <v>0</v>
      </c>
      <c r="I171" s="19" t="s">
        <v>35</v>
      </c>
      <c r="J171" s="19">
        <v>1</v>
      </c>
      <c r="K171" s="23">
        <v>102080000</v>
      </c>
      <c r="L171" s="23">
        <v>102080000</v>
      </c>
      <c r="M171" s="24">
        <v>0</v>
      </c>
      <c r="N171" s="24">
        <v>0</v>
      </c>
      <c r="O171" s="24" t="s">
        <v>20</v>
      </c>
      <c r="P171" s="24" t="s">
        <v>21</v>
      </c>
      <c r="Q171" s="19" t="s">
        <v>141</v>
      </c>
      <c r="R171" s="28" t="s">
        <v>142</v>
      </c>
    </row>
    <row r="172" spans="2:18" ht="144" x14ac:dyDescent="0.25">
      <c r="B172" s="19" t="s">
        <v>381</v>
      </c>
      <c r="C172" s="19" t="s">
        <v>93</v>
      </c>
      <c r="D172" s="21" t="s">
        <v>382</v>
      </c>
      <c r="E172" s="22">
        <v>1</v>
      </c>
      <c r="F172" s="22">
        <v>1</v>
      </c>
      <c r="G172" s="22">
        <v>330</v>
      </c>
      <c r="H172" s="22">
        <v>0</v>
      </c>
      <c r="I172" s="19" t="s">
        <v>35</v>
      </c>
      <c r="J172" s="19">
        <v>1</v>
      </c>
      <c r="K172" s="23">
        <v>111012000</v>
      </c>
      <c r="L172" s="23">
        <v>111012000</v>
      </c>
      <c r="M172" s="24">
        <v>0</v>
      </c>
      <c r="N172" s="24">
        <v>0</v>
      </c>
      <c r="O172" s="24" t="s">
        <v>20</v>
      </c>
      <c r="P172" s="24" t="s">
        <v>21</v>
      </c>
      <c r="Q172" s="19" t="s">
        <v>141</v>
      </c>
      <c r="R172" s="28" t="s">
        <v>142</v>
      </c>
    </row>
    <row r="173" spans="2:18" ht="144" x14ac:dyDescent="0.25">
      <c r="B173" s="19" t="s">
        <v>383</v>
      </c>
      <c r="C173" s="19" t="s">
        <v>93</v>
      </c>
      <c r="D173" s="21" t="s">
        <v>384</v>
      </c>
      <c r="E173" s="22">
        <v>1</v>
      </c>
      <c r="F173" s="22">
        <v>1</v>
      </c>
      <c r="G173" s="22">
        <v>330</v>
      </c>
      <c r="H173" s="22">
        <v>0</v>
      </c>
      <c r="I173" s="19" t="s">
        <v>35</v>
      </c>
      <c r="J173" s="19">
        <v>1</v>
      </c>
      <c r="K173" s="23">
        <v>111012000</v>
      </c>
      <c r="L173" s="23">
        <v>111012000</v>
      </c>
      <c r="M173" s="24">
        <v>0</v>
      </c>
      <c r="N173" s="24">
        <v>0</v>
      </c>
      <c r="O173" s="24" t="s">
        <v>20</v>
      </c>
      <c r="P173" s="24" t="s">
        <v>21</v>
      </c>
      <c r="Q173" s="19" t="s">
        <v>141</v>
      </c>
      <c r="R173" s="28" t="s">
        <v>142</v>
      </c>
    </row>
    <row r="174" spans="2:18" ht="144" x14ac:dyDescent="0.25">
      <c r="B174" s="19" t="s">
        <v>385</v>
      </c>
      <c r="C174" s="19" t="s">
        <v>93</v>
      </c>
      <c r="D174" s="21" t="s">
        <v>386</v>
      </c>
      <c r="E174" s="22">
        <v>1</v>
      </c>
      <c r="F174" s="22">
        <v>1</v>
      </c>
      <c r="G174" s="22">
        <v>330</v>
      </c>
      <c r="H174" s="22">
        <v>0</v>
      </c>
      <c r="I174" s="19" t="s">
        <v>35</v>
      </c>
      <c r="J174" s="19">
        <v>1</v>
      </c>
      <c r="K174" s="23">
        <v>111012000</v>
      </c>
      <c r="L174" s="23">
        <v>111012000</v>
      </c>
      <c r="M174" s="24">
        <v>0</v>
      </c>
      <c r="N174" s="24">
        <v>0</v>
      </c>
      <c r="O174" s="24" t="s">
        <v>20</v>
      </c>
      <c r="P174" s="24" t="s">
        <v>21</v>
      </c>
      <c r="Q174" s="19" t="s">
        <v>141</v>
      </c>
      <c r="R174" s="28" t="s">
        <v>142</v>
      </c>
    </row>
    <row r="175" spans="2:18" ht="144" x14ac:dyDescent="0.25">
      <c r="B175" s="19" t="s">
        <v>387</v>
      </c>
      <c r="C175" s="19" t="s">
        <v>93</v>
      </c>
      <c r="D175" s="21" t="s">
        <v>388</v>
      </c>
      <c r="E175" s="22">
        <v>1</v>
      </c>
      <c r="F175" s="22">
        <v>1</v>
      </c>
      <c r="G175" s="22">
        <v>330</v>
      </c>
      <c r="H175" s="22">
        <v>0</v>
      </c>
      <c r="I175" s="19" t="s">
        <v>35</v>
      </c>
      <c r="J175" s="19">
        <v>1</v>
      </c>
      <c r="K175" s="23">
        <v>111012000</v>
      </c>
      <c r="L175" s="23">
        <v>111012000</v>
      </c>
      <c r="M175" s="24">
        <v>0</v>
      </c>
      <c r="N175" s="24">
        <v>0</v>
      </c>
      <c r="O175" s="24" t="s">
        <v>20</v>
      </c>
      <c r="P175" s="24" t="s">
        <v>21</v>
      </c>
      <c r="Q175" s="19" t="s">
        <v>141</v>
      </c>
      <c r="R175" s="28" t="s">
        <v>142</v>
      </c>
    </row>
    <row r="176" spans="2:18" ht="108" x14ac:dyDescent="0.25">
      <c r="B176" s="19" t="s">
        <v>389</v>
      </c>
      <c r="C176" s="19">
        <v>70131700</v>
      </c>
      <c r="D176" s="21" t="s">
        <v>390</v>
      </c>
      <c r="E176" s="24">
        <v>1</v>
      </c>
      <c r="F176" s="24">
        <v>1</v>
      </c>
      <c r="G176" s="24">
        <v>315</v>
      </c>
      <c r="H176" s="24">
        <v>0</v>
      </c>
      <c r="I176" s="19" t="s">
        <v>35</v>
      </c>
      <c r="J176" s="19">
        <v>1</v>
      </c>
      <c r="K176" s="23">
        <v>105966000</v>
      </c>
      <c r="L176" s="23">
        <v>105966000</v>
      </c>
      <c r="M176" s="24">
        <v>0</v>
      </c>
      <c r="N176" s="24">
        <v>0</v>
      </c>
      <c r="O176" s="24" t="s">
        <v>20</v>
      </c>
      <c r="P176" s="24" t="s">
        <v>21</v>
      </c>
      <c r="Q176" s="19" t="s">
        <v>95</v>
      </c>
      <c r="R176" s="19" t="s">
        <v>96</v>
      </c>
    </row>
    <row r="177" spans="2:18" ht="108" x14ac:dyDescent="0.25">
      <c r="B177" s="19" t="s">
        <v>391</v>
      </c>
      <c r="C177" s="19">
        <v>70131700</v>
      </c>
      <c r="D177" s="21" t="s">
        <v>392</v>
      </c>
      <c r="E177" s="24">
        <v>1</v>
      </c>
      <c r="F177" s="24">
        <v>1</v>
      </c>
      <c r="G177" s="24">
        <v>315</v>
      </c>
      <c r="H177" s="24">
        <v>0</v>
      </c>
      <c r="I177" s="19" t="s">
        <v>35</v>
      </c>
      <c r="J177" s="19">
        <v>1</v>
      </c>
      <c r="K177" s="23">
        <v>105966000</v>
      </c>
      <c r="L177" s="23">
        <v>105966000</v>
      </c>
      <c r="M177" s="24">
        <v>0</v>
      </c>
      <c r="N177" s="24">
        <v>0</v>
      </c>
      <c r="O177" s="24" t="s">
        <v>20</v>
      </c>
      <c r="P177" s="24" t="s">
        <v>21</v>
      </c>
      <c r="Q177" s="19" t="s">
        <v>95</v>
      </c>
      <c r="R177" s="19" t="s">
        <v>96</v>
      </c>
    </row>
    <row r="178" spans="2:18" ht="108" x14ac:dyDescent="0.25">
      <c r="B178" s="19" t="s">
        <v>393</v>
      </c>
      <c r="C178" s="19">
        <v>70131700</v>
      </c>
      <c r="D178" s="21" t="s">
        <v>394</v>
      </c>
      <c r="E178" s="24">
        <v>1</v>
      </c>
      <c r="F178" s="24">
        <v>1</v>
      </c>
      <c r="G178" s="24">
        <v>315</v>
      </c>
      <c r="H178" s="24">
        <v>0</v>
      </c>
      <c r="I178" s="19" t="s">
        <v>35</v>
      </c>
      <c r="J178" s="19">
        <v>1</v>
      </c>
      <c r="K178" s="23">
        <v>105966000</v>
      </c>
      <c r="L178" s="23">
        <v>105966000</v>
      </c>
      <c r="M178" s="24">
        <v>0</v>
      </c>
      <c r="N178" s="24">
        <v>0</v>
      </c>
      <c r="O178" s="24" t="s">
        <v>20</v>
      </c>
      <c r="P178" s="24" t="s">
        <v>21</v>
      </c>
      <c r="Q178" s="19" t="s">
        <v>95</v>
      </c>
      <c r="R178" s="19" t="s">
        <v>96</v>
      </c>
    </row>
    <row r="179" spans="2:18" ht="108" x14ac:dyDescent="0.25">
      <c r="B179" s="19" t="s">
        <v>395</v>
      </c>
      <c r="C179" s="19">
        <v>70131700</v>
      </c>
      <c r="D179" s="21" t="s">
        <v>396</v>
      </c>
      <c r="E179" s="24">
        <v>1</v>
      </c>
      <c r="F179" s="24">
        <v>1</v>
      </c>
      <c r="G179" s="24">
        <v>315</v>
      </c>
      <c r="H179" s="24">
        <v>0</v>
      </c>
      <c r="I179" s="19" t="s">
        <v>35</v>
      </c>
      <c r="J179" s="19">
        <v>1</v>
      </c>
      <c r="K179" s="23">
        <v>105966000</v>
      </c>
      <c r="L179" s="23">
        <v>105966000</v>
      </c>
      <c r="M179" s="24">
        <v>0</v>
      </c>
      <c r="N179" s="24">
        <v>0</v>
      </c>
      <c r="O179" s="24" t="s">
        <v>20</v>
      </c>
      <c r="P179" s="24" t="s">
        <v>21</v>
      </c>
      <c r="Q179" s="19" t="s">
        <v>95</v>
      </c>
      <c r="R179" s="19" t="s">
        <v>96</v>
      </c>
    </row>
    <row r="180" spans="2:18" ht="120" x14ac:dyDescent="0.25">
      <c r="B180" s="19" t="s">
        <v>397</v>
      </c>
      <c r="C180" s="19" t="s">
        <v>93</v>
      </c>
      <c r="D180" s="21" t="s">
        <v>398</v>
      </c>
      <c r="E180" s="22">
        <v>2</v>
      </c>
      <c r="F180" s="22">
        <v>2</v>
      </c>
      <c r="G180" s="22">
        <v>315</v>
      </c>
      <c r="H180" s="22">
        <v>0</v>
      </c>
      <c r="I180" s="19" t="s">
        <v>35</v>
      </c>
      <c r="J180" s="19">
        <v>1</v>
      </c>
      <c r="K180" s="23">
        <v>109620000</v>
      </c>
      <c r="L180" s="23">
        <v>109620000</v>
      </c>
      <c r="M180" s="24">
        <v>0</v>
      </c>
      <c r="N180" s="24">
        <v>0</v>
      </c>
      <c r="O180" s="24" t="s">
        <v>20</v>
      </c>
      <c r="P180" s="24" t="s">
        <v>21</v>
      </c>
      <c r="Q180" s="19" t="s">
        <v>141</v>
      </c>
      <c r="R180" s="28" t="s">
        <v>142</v>
      </c>
    </row>
    <row r="181" spans="2:18" ht="192" x14ac:dyDescent="0.25">
      <c r="B181" s="19" t="s">
        <v>399</v>
      </c>
      <c r="C181" s="19">
        <v>70131700</v>
      </c>
      <c r="D181" s="21" t="s">
        <v>400</v>
      </c>
      <c r="E181" s="24">
        <v>2</v>
      </c>
      <c r="F181" s="24">
        <v>2</v>
      </c>
      <c r="G181" s="24">
        <v>315</v>
      </c>
      <c r="H181" s="24">
        <v>0</v>
      </c>
      <c r="I181" s="30" t="s">
        <v>35</v>
      </c>
      <c r="J181" s="19">
        <v>1</v>
      </c>
      <c r="K181" s="23">
        <v>97440000</v>
      </c>
      <c r="L181" s="23">
        <v>97440000</v>
      </c>
      <c r="M181" s="24">
        <v>0</v>
      </c>
      <c r="N181" s="24">
        <v>0</v>
      </c>
      <c r="O181" s="24" t="s">
        <v>20</v>
      </c>
      <c r="P181" s="24" t="s">
        <v>21</v>
      </c>
      <c r="Q181" s="19" t="s">
        <v>141</v>
      </c>
      <c r="R181" s="28" t="s">
        <v>142</v>
      </c>
    </row>
    <row r="182" spans="2:18" ht="180" x14ac:dyDescent="0.25">
      <c r="B182" s="19" t="s">
        <v>401</v>
      </c>
      <c r="C182" s="19" t="s">
        <v>93</v>
      </c>
      <c r="D182" s="21" t="s">
        <v>402</v>
      </c>
      <c r="E182" s="22">
        <v>2</v>
      </c>
      <c r="F182" s="22">
        <v>2</v>
      </c>
      <c r="G182" s="22">
        <v>315</v>
      </c>
      <c r="H182" s="22">
        <v>0</v>
      </c>
      <c r="I182" s="19" t="s">
        <v>35</v>
      </c>
      <c r="J182" s="19">
        <v>1</v>
      </c>
      <c r="K182" s="23">
        <v>102312000</v>
      </c>
      <c r="L182" s="23">
        <v>102312000</v>
      </c>
      <c r="M182" s="24">
        <v>0</v>
      </c>
      <c r="N182" s="24">
        <v>0</v>
      </c>
      <c r="O182" s="24" t="s">
        <v>20</v>
      </c>
      <c r="P182" s="24" t="s">
        <v>21</v>
      </c>
      <c r="Q182" s="19" t="s">
        <v>141</v>
      </c>
      <c r="R182" s="28" t="s">
        <v>142</v>
      </c>
    </row>
    <row r="183" spans="2:18" ht="132" x14ac:dyDescent="0.25">
      <c r="B183" s="19" t="s">
        <v>403</v>
      </c>
      <c r="C183" s="19" t="s">
        <v>93</v>
      </c>
      <c r="D183" s="21" t="s">
        <v>404</v>
      </c>
      <c r="E183" s="22">
        <v>2</v>
      </c>
      <c r="F183" s="22">
        <v>2</v>
      </c>
      <c r="G183" s="22">
        <v>315</v>
      </c>
      <c r="H183" s="22">
        <v>0</v>
      </c>
      <c r="I183" s="19" t="s">
        <v>35</v>
      </c>
      <c r="J183" s="19">
        <v>1</v>
      </c>
      <c r="K183" s="23">
        <v>102312000</v>
      </c>
      <c r="L183" s="23">
        <v>102312000</v>
      </c>
      <c r="M183" s="24">
        <v>0</v>
      </c>
      <c r="N183" s="24">
        <v>0</v>
      </c>
      <c r="O183" s="24" t="s">
        <v>20</v>
      </c>
      <c r="P183" s="24" t="s">
        <v>21</v>
      </c>
      <c r="Q183" s="19" t="s">
        <v>141</v>
      </c>
      <c r="R183" s="28" t="s">
        <v>142</v>
      </c>
    </row>
    <row r="184" spans="2:18" ht="156" x14ac:dyDescent="0.25">
      <c r="B184" s="19" t="s">
        <v>405</v>
      </c>
      <c r="C184" s="19" t="s">
        <v>93</v>
      </c>
      <c r="D184" s="21" t="s">
        <v>406</v>
      </c>
      <c r="E184" s="22">
        <v>2</v>
      </c>
      <c r="F184" s="22">
        <v>2</v>
      </c>
      <c r="G184" s="22">
        <v>315</v>
      </c>
      <c r="H184" s="22">
        <v>0</v>
      </c>
      <c r="I184" s="19" t="s">
        <v>35</v>
      </c>
      <c r="J184" s="19">
        <v>1</v>
      </c>
      <c r="K184" s="23">
        <v>126672000</v>
      </c>
      <c r="L184" s="23">
        <v>126672000</v>
      </c>
      <c r="M184" s="24">
        <v>0</v>
      </c>
      <c r="N184" s="24">
        <v>0</v>
      </c>
      <c r="O184" s="24" t="s">
        <v>20</v>
      </c>
      <c r="P184" s="24" t="s">
        <v>21</v>
      </c>
      <c r="Q184" s="19" t="s">
        <v>141</v>
      </c>
      <c r="R184" s="28" t="s">
        <v>142</v>
      </c>
    </row>
    <row r="185" spans="2:18" ht="192" x14ac:dyDescent="0.25">
      <c r="B185" s="19" t="s">
        <v>407</v>
      </c>
      <c r="C185" s="19" t="s">
        <v>93</v>
      </c>
      <c r="D185" s="21" t="s">
        <v>408</v>
      </c>
      <c r="E185" s="22">
        <v>2</v>
      </c>
      <c r="F185" s="22">
        <v>2</v>
      </c>
      <c r="G185" s="22">
        <v>315</v>
      </c>
      <c r="H185" s="22">
        <v>0</v>
      </c>
      <c r="I185" s="19" t="s">
        <v>35</v>
      </c>
      <c r="J185" s="19">
        <v>1</v>
      </c>
      <c r="K185" s="23">
        <v>57246000</v>
      </c>
      <c r="L185" s="23">
        <v>57246000</v>
      </c>
      <c r="M185" s="24">
        <v>0</v>
      </c>
      <c r="N185" s="24">
        <v>0</v>
      </c>
      <c r="O185" s="24" t="s">
        <v>20</v>
      </c>
      <c r="P185" s="24" t="s">
        <v>21</v>
      </c>
      <c r="Q185" s="19" t="s">
        <v>141</v>
      </c>
      <c r="R185" s="28" t="s">
        <v>142</v>
      </c>
    </row>
    <row r="186" spans="2:18" ht="132" x14ac:dyDescent="0.25">
      <c r="B186" s="19" t="s">
        <v>409</v>
      </c>
      <c r="C186" s="19" t="s">
        <v>93</v>
      </c>
      <c r="D186" s="21" t="s">
        <v>410</v>
      </c>
      <c r="E186" s="22">
        <v>2</v>
      </c>
      <c r="F186" s="22">
        <v>2</v>
      </c>
      <c r="G186" s="22">
        <v>315</v>
      </c>
      <c r="H186" s="22">
        <v>0</v>
      </c>
      <c r="I186" s="19" t="s">
        <v>35</v>
      </c>
      <c r="J186" s="19">
        <v>1</v>
      </c>
      <c r="K186" s="23">
        <v>102312000</v>
      </c>
      <c r="L186" s="23">
        <v>102312000</v>
      </c>
      <c r="M186" s="24">
        <v>0</v>
      </c>
      <c r="N186" s="24">
        <v>0</v>
      </c>
      <c r="O186" s="24" t="s">
        <v>20</v>
      </c>
      <c r="P186" s="24" t="s">
        <v>21</v>
      </c>
      <c r="Q186" s="19" t="s">
        <v>141</v>
      </c>
      <c r="R186" s="28" t="s">
        <v>142</v>
      </c>
    </row>
    <row r="187" spans="2:18" ht="168" x14ac:dyDescent="0.25">
      <c r="B187" s="19" t="s">
        <v>411</v>
      </c>
      <c r="C187" s="19" t="s">
        <v>93</v>
      </c>
      <c r="D187" s="21" t="s">
        <v>412</v>
      </c>
      <c r="E187" s="22">
        <v>2</v>
      </c>
      <c r="F187" s="22">
        <v>2</v>
      </c>
      <c r="G187" s="22">
        <v>300</v>
      </c>
      <c r="H187" s="22">
        <v>0</v>
      </c>
      <c r="I187" s="19" t="s">
        <v>35</v>
      </c>
      <c r="J187" s="19">
        <v>1</v>
      </c>
      <c r="K187" s="23">
        <v>112520000</v>
      </c>
      <c r="L187" s="23">
        <v>112520000</v>
      </c>
      <c r="M187" s="24">
        <v>0</v>
      </c>
      <c r="N187" s="24">
        <v>0</v>
      </c>
      <c r="O187" s="24" t="s">
        <v>20</v>
      </c>
      <c r="P187" s="24" t="s">
        <v>21</v>
      </c>
      <c r="Q187" s="19" t="s">
        <v>141</v>
      </c>
      <c r="R187" s="28" t="s">
        <v>142</v>
      </c>
    </row>
    <row r="188" spans="2:18" ht="144" x14ac:dyDescent="0.25">
      <c r="B188" s="19" t="s">
        <v>413</v>
      </c>
      <c r="C188" s="19" t="s">
        <v>93</v>
      </c>
      <c r="D188" s="21" t="s">
        <v>414</v>
      </c>
      <c r="E188" s="22">
        <v>2</v>
      </c>
      <c r="F188" s="22">
        <v>2</v>
      </c>
      <c r="G188" s="22">
        <v>300</v>
      </c>
      <c r="H188" s="22">
        <v>0</v>
      </c>
      <c r="I188" s="19" t="s">
        <v>35</v>
      </c>
      <c r="J188" s="19">
        <v>1</v>
      </c>
      <c r="K188" s="23">
        <v>97440000</v>
      </c>
      <c r="L188" s="23">
        <v>97440000</v>
      </c>
      <c r="M188" s="24">
        <v>0</v>
      </c>
      <c r="N188" s="24">
        <v>0</v>
      </c>
      <c r="O188" s="24" t="s">
        <v>20</v>
      </c>
      <c r="P188" s="24" t="s">
        <v>21</v>
      </c>
      <c r="Q188" s="19" t="s">
        <v>141</v>
      </c>
      <c r="R188" s="28" t="s">
        <v>142</v>
      </c>
    </row>
    <row r="189" spans="2:18" ht="144" x14ac:dyDescent="0.25">
      <c r="B189" s="19" t="s">
        <v>415</v>
      </c>
      <c r="C189" s="19" t="s">
        <v>93</v>
      </c>
      <c r="D189" s="21" t="s">
        <v>416</v>
      </c>
      <c r="E189" s="22">
        <v>2</v>
      </c>
      <c r="F189" s="22">
        <v>2</v>
      </c>
      <c r="G189" s="22">
        <v>300</v>
      </c>
      <c r="H189" s="22">
        <v>0</v>
      </c>
      <c r="I189" s="19" t="s">
        <v>35</v>
      </c>
      <c r="J189" s="19">
        <v>1</v>
      </c>
      <c r="K189" s="23">
        <v>97440000</v>
      </c>
      <c r="L189" s="23">
        <v>97440000</v>
      </c>
      <c r="M189" s="24">
        <v>0</v>
      </c>
      <c r="N189" s="24">
        <v>0</v>
      </c>
      <c r="O189" s="24" t="s">
        <v>20</v>
      </c>
      <c r="P189" s="24" t="s">
        <v>21</v>
      </c>
      <c r="Q189" s="19" t="s">
        <v>141</v>
      </c>
      <c r="R189" s="28" t="s">
        <v>142</v>
      </c>
    </row>
    <row r="190" spans="2:18" ht="144" x14ac:dyDescent="0.25">
      <c r="B190" s="19" t="s">
        <v>417</v>
      </c>
      <c r="C190" s="19" t="s">
        <v>93</v>
      </c>
      <c r="D190" s="21" t="s">
        <v>418</v>
      </c>
      <c r="E190" s="22">
        <v>2</v>
      </c>
      <c r="F190" s="22">
        <v>2</v>
      </c>
      <c r="G190" s="22">
        <v>300</v>
      </c>
      <c r="H190" s="22">
        <v>0</v>
      </c>
      <c r="I190" s="19" t="s">
        <v>35</v>
      </c>
      <c r="J190" s="19">
        <v>1</v>
      </c>
      <c r="K190" s="23">
        <v>97440000</v>
      </c>
      <c r="L190" s="23">
        <v>97440000</v>
      </c>
      <c r="M190" s="24">
        <v>0</v>
      </c>
      <c r="N190" s="24">
        <v>0</v>
      </c>
      <c r="O190" s="24" t="s">
        <v>20</v>
      </c>
      <c r="P190" s="24" t="s">
        <v>21</v>
      </c>
      <c r="Q190" s="19" t="s">
        <v>141</v>
      </c>
      <c r="R190" s="28" t="s">
        <v>142</v>
      </c>
    </row>
    <row r="191" spans="2:18" ht="96" x14ac:dyDescent="0.25">
      <c r="B191" s="19" t="s">
        <v>419</v>
      </c>
      <c r="C191" s="19" t="s">
        <v>93</v>
      </c>
      <c r="D191" s="21" t="s">
        <v>420</v>
      </c>
      <c r="E191" s="22">
        <v>1</v>
      </c>
      <c r="F191" s="22">
        <v>1</v>
      </c>
      <c r="G191" s="22">
        <v>330</v>
      </c>
      <c r="H191" s="22">
        <v>0</v>
      </c>
      <c r="I191" s="19" t="s">
        <v>35</v>
      </c>
      <c r="J191" s="19">
        <v>1</v>
      </c>
      <c r="K191" s="23">
        <v>111012000</v>
      </c>
      <c r="L191" s="23">
        <v>111012000</v>
      </c>
      <c r="M191" s="24">
        <v>0</v>
      </c>
      <c r="N191" s="24">
        <v>0</v>
      </c>
      <c r="O191" s="24" t="s">
        <v>20</v>
      </c>
      <c r="P191" s="24" t="s">
        <v>21</v>
      </c>
      <c r="Q191" s="19" t="s">
        <v>141</v>
      </c>
      <c r="R191" s="28" t="s">
        <v>142</v>
      </c>
    </row>
    <row r="192" spans="2:18" ht="96" x14ac:dyDescent="0.25">
      <c r="B192" s="19" t="s">
        <v>421</v>
      </c>
      <c r="C192" s="19" t="s">
        <v>93</v>
      </c>
      <c r="D192" s="21" t="s">
        <v>422</v>
      </c>
      <c r="E192" s="22">
        <v>2</v>
      </c>
      <c r="F192" s="22">
        <v>2</v>
      </c>
      <c r="G192" s="22">
        <v>315</v>
      </c>
      <c r="H192" s="22">
        <v>0</v>
      </c>
      <c r="I192" s="19" t="s">
        <v>35</v>
      </c>
      <c r="J192" s="19">
        <v>1</v>
      </c>
      <c r="K192" s="23">
        <v>97440000</v>
      </c>
      <c r="L192" s="23">
        <v>97440000</v>
      </c>
      <c r="M192" s="24">
        <v>0</v>
      </c>
      <c r="N192" s="24">
        <v>0</v>
      </c>
      <c r="O192" s="24" t="s">
        <v>20</v>
      </c>
      <c r="P192" s="24" t="s">
        <v>21</v>
      </c>
      <c r="Q192" s="19" t="s">
        <v>141</v>
      </c>
      <c r="R192" s="28" t="s">
        <v>142</v>
      </c>
    </row>
    <row r="193" spans="2:18" ht="96" x14ac:dyDescent="0.25">
      <c r="B193" s="19" t="s">
        <v>423</v>
      </c>
      <c r="C193" s="19" t="s">
        <v>93</v>
      </c>
      <c r="D193" s="21" t="s">
        <v>424</v>
      </c>
      <c r="E193" s="22">
        <v>2</v>
      </c>
      <c r="F193" s="22">
        <v>2</v>
      </c>
      <c r="G193" s="22">
        <v>315</v>
      </c>
      <c r="H193" s="22">
        <v>0</v>
      </c>
      <c r="I193" s="19" t="s">
        <v>35</v>
      </c>
      <c r="J193" s="19">
        <v>1</v>
      </c>
      <c r="K193" s="23">
        <v>97440000</v>
      </c>
      <c r="L193" s="23">
        <v>97440000</v>
      </c>
      <c r="M193" s="24">
        <v>0</v>
      </c>
      <c r="N193" s="24">
        <v>0</v>
      </c>
      <c r="O193" s="24" t="s">
        <v>20</v>
      </c>
      <c r="P193" s="24" t="s">
        <v>21</v>
      </c>
      <c r="Q193" s="19" t="s">
        <v>141</v>
      </c>
      <c r="R193" s="28" t="s">
        <v>142</v>
      </c>
    </row>
    <row r="194" spans="2:18" ht="180" x14ac:dyDescent="0.25">
      <c r="B194" s="19" t="s">
        <v>425</v>
      </c>
      <c r="C194" s="19" t="s">
        <v>93</v>
      </c>
      <c r="D194" s="21" t="s">
        <v>426</v>
      </c>
      <c r="E194" s="22">
        <v>2</v>
      </c>
      <c r="F194" s="22">
        <v>2</v>
      </c>
      <c r="G194" s="22">
        <v>315</v>
      </c>
      <c r="H194" s="22">
        <v>0</v>
      </c>
      <c r="I194" s="19" t="s">
        <v>35</v>
      </c>
      <c r="J194" s="19">
        <v>1</v>
      </c>
      <c r="K194" s="23">
        <v>97440000</v>
      </c>
      <c r="L194" s="23">
        <v>97440000</v>
      </c>
      <c r="M194" s="24">
        <v>0</v>
      </c>
      <c r="N194" s="24">
        <v>0</v>
      </c>
      <c r="O194" s="24" t="s">
        <v>20</v>
      </c>
      <c r="P194" s="24" t="s">
        <v>21</v>
      </c>
      <c r="Q194" s="19" t="s">
        <v>141</v>
      </c>
      <c r="R194" s="28" t="s">
        <v>142</v>
      </c>
    </row>
    <row r="195" spans="2:18" ht="144" x14ac:dyDescent="0.25">
      <c r="B195" s="19" t="s">
        <v>427</v>
      </c>
      <c r="C195" s="19" t="s">
        <v>93</v>
      </c>
      <c r="D195" s="21" t="s">
        <v>428</v>
      </c>
      <c r="E195" s="22">
        <v>2</v>
      </c>
      <c r="F195" s="22">
        <v>2</v>
      </c>
      <c r="G195" s="22">
        <v>300</v>
      </c>
      <c r="H195" s="22">
        <v>0</v>
      </c>
      <c r="I195" s="19" t="s">
        <v>35</v>
      </c>
      <c r="J195" s="19">
        <v>1</v>
      </c>
      <c r="K195" s="23">
        <v>109040000</v>
      </c>
      <c r="L195" s="23">
        <v>109040000</v>
      </c>
      <c r="M195" s="24">
        <v>0</v>
      </c>
      <c r="N195" s="24">
        <v>0</v>
      </c>
      <c r="O195" s="24" t="s">
        <v>20</v>
      </c>
      <c r="P195" s="24" t="s">
        <v>21</v>
      </c>
      <c r="Q195" s="19" t="s">
        <v>95</v>
      </c>
      <c r="R195" s="19" t="s">
        <v>96</v>
      </c>
    </row>
    <row r="196" spans="2:18" ht="144" x14ac:dyDescent="0.25">
      <c r="B196" s="19" t="s">
        <v>429</v>
      </c>
      <c r="C196" s="19" t="s">
        <v>93</v>
      </c>
      <c r="D196" s="21" t="s">
        <v>430</v>
      </c>
      <c r="E196" s="22">
        <v>2</v>
      </c>
      <c r="F196" s="22">
        <v>2</v>
      </c>
      <c r="G196" s="22">
        <v>300</v>
      </c>
      <c r="H196" s="22">
        <v>0</v>
      </c>
      <c r="I196" s="19" t="s">
        <v>35</v>
      </c>
      <c r="J196" s="19">
        <v>1</v>
      </c>
      <c r="K196" s="23">
        <v>109040000</v>
      </c>
      <c r="L196" s="23">
        <v>109040000</v>
      </c>
      <c r="M196" s="24">
        <v>0</v>
      </c>
      <c r="N196" s="24">
        <v>0</v>
      </c>
      <c r="O196" s="24" t="s">
        <v>20</v>
      </c>
      <c r="P196" s="24" t="s">
        <v>21</v>
      </c>
      <c r="Q196" s="19" t="s">
        <v>95</v>
      </c>
      <c r="R196" s="19" t="s">
        <v>96</v>
      </c>
    </row>
    <row r="197" spans="2:18" ht="144" x14ac:dyDescent="0.25">
      <c r="B197" s="19" t="s">
        <v>431</v>
      </c>
      <c r="C197" s="19" t="s">
        <v>93</v>
      </c>
      <c r="D197" s="21" t="s">
        <v>432</v>
      </c>
      <c r="E197" s="22">
        <v>2</v>
      </c>
      <c r="F197" s="22">
        <v>2</v>
      </c>
      <c r="G197" s="22">
        <v>300</v>
      </c>
      <c r="H197" s="22">
        <v>0</v>
      </c>
      <c r="I197" s="19" t="s">
        <v>35</v>
      </c>
      <c r="J197" s="19">
        <v>1</v>
      </c>
      <c r="K197" s="23">
        <v>109040000</v>
      </c>
      <c r="L197" s="23">
        <v>109040000</v>
      </c>
      <c r="M197" s="24">
        <v>0</v>
      </c>
      <c r="N197" s="24">
        <v>0</v>
      </c>
      <c r="O197" s="24" t="s">
        <v>20</v>
      </c>
      <c r="P197" s="24" t="s">
        <v>21</v>
      </c>
      <c r="Q197" s="19" t="s">
        <v>95</v>
      </c>
      <c r="R197" s="19" t="s">
        <v>96</v>
      </c>
    </row>
    <row r="198" spans="2:18" ht="120" x14ac:dyDescent="0.25">
      <c r="B198" s="19" t="s">
        <v>433</v>
      </c>
      <c r="C198" s="19" t="s">
        <v>93</v>
      </c>
      <c r="D198" s="21" t="s">
        <v>434</v>
      </c>
      <c r="E198" s="22">
        <v>2</v>
      </c>
      <c r="F198" s="22">
        <v>2</v>
      </c>
      <c r="G198" s="22">
        <v>300</v>
      </c>
      <c r="H198" s="22">
        <v>0</v>
      </c>
      <c r="I198" s="19" t="s">
        <v>35</v>
      </c>
      <c r="J198" s="19">
        <v>1</v>
      </c>
      <c r="K198" s="23">
        <v>124120000</v>
      </c>
      <c r="L198" s="23">
        <v>124120000</v>
      </c>
      <c r="M198" s="24">
        <v>0</v>
      </c>
      <c r="N198" s="24">
        <v>0</v>
      </c>
      <c r="O198" s="24" t="s">
        <v>20</v>
      </c>
      <c r="P198" s="24" t="s">
        <v>21</v>
      </c>
      <c r="Q198" s="19" t="s">
        <v>141</v>
      </c>
      <c r="R198" s="28" t="s">
        <v>142</v>
      </c>
    </row>
    <row r="199" spans="2:18" ht="216" x14ac:dyDescent="0.25">
      <c r="B199" s="19" t="s">
        <v>435</v>
      </c>
      <c r="C199" s="19" t="s">
        <v>93</v>
      </c>
      <c r="D199" s="21" t="s">
        <v>436</v>
      </c>
      <c r="E199" s="22">
        <v>2</v>
      </c>
      <c r="F199" s="22">
        <v>2</v>
      </c>
      <c r="G199" s="22">
        <v>300</v>
      </c>
      <c r="H199" s="22">
        <v>0</v>
      </c>
      <c r="I199" s="19" t="s">
        <v>35</v>
      </c>
      <c r="J199" s="19">
        <v>1</v>
      </c>
      <c r="K199" s="23">
        <v>109040000</v>
      </c>
      <c r="L199" s="23">
        <v>109040000</v>
      </c>
      <c r="M199" s="24">
        <v>0</v>
      </c>
      <c r="N199" s="24">
        <v>0</v>
      </c>
      <c r="O199" s="24" t="s">
        <v>20</v>
      </c>
      <c r="P199" s="24" t="s">
        <v>21</v>
      </c>
      <c r="Q199" s="19" t="s">
        <v>141</v>
      </c>
      <c r="R199" s="19" t="s">
        <v>142</v>
      </c>
    </row>
    <row r="200" spans="2:18" ht="216" x14ac:dyDescent="0.25">
      <c r="B200" s="19" t="s">
        <v>437</v>
      </c>
      <c r="C200" s="19" t="s">
        <v>93</v>
      </c>
      <c r="D200" s="21" t="s">
        <v>438</v>
      </c>
      <c r="E200" s="22">
        <v>2</v>
      </c>
      <c r="F200" s="22">
        <v>2</v>
      </c>
      <c r="G200" s="22">
        <v>300</v>
      </c>
      <c r="H200" s="22">
        <v>0</v>
      </c>
      <c r="I200" s="19" t="s">
        <v>35</v>
      </c>
      <c r="J200" s="19">
        <v>1</v>
      </c>
      <c r="K200" s="23">
        <v>109040000</v>
      </c>
      <c r="L200" s="23">
        <v>109040000</v>
      </c>
      <c r="M200" s="24">
        <v>0</v>
      </c>
      <c r="N200" s="24">
        <v>0</v>
      </c>
      <c r="O200" s="24" t="s">
        <v>20</v>
      </c>
      <c r="P200" s="24" t="s">
        <v>21</v>
      </c>
      <c r="Q200" s="19" t="s">
        <v>141</v>
      </c>
      <c r="R200" s="19" t="s">
        <v>142</v>
      </c>
    </row>
    <row r="201" spans="2:18" ht="144" x14ac:dyDescent="0.25">
      <c r="B201" s="19" t="s">
        <v>439</v>
      </c>
      <c r="C201" s="19" t="s">
        <v>93</v>
      </c>
      <c r="D201" s="21" t="s">
        <v>440</v>
      </c>
      <c r="E201" s="22">
        <v>2</v>
      </c>
      <c r="F201" s="22">
        <v>2</v>
      </c>
      <c r="G201" s="22">
        <v>315</v>
      </c>
      <c r="H201" s="22">
        <v>0</v>
      </c>
      <c r="I201" s="19" t="s">
        <v>35</v>
      </c>
      <c r="J201" s="19">
        <v>1</v>
      </c>
      <c r="K201" s="23">
        <v>90132000</v>
      </c>
      <c r="L201" s="23">
        <v>90132000</v>
      </c>
      <c r="M201" s="24">
        <v>0</v>
      </c>
      <c r="N201" s="24">
        <v>0</v>
      </c>
      <c r="O201" s="24" t="s">
        <v>20</v>
      </c>
      <c r="P201" s="24" t="s">
        <v>21</v>
      </c>
      <c r="Q201" s="19" t="s">
        <v>95</v>
      </c>
      <c r="R201" s="19" t="s">
        <v>96</v>
      </c>
    </row>
    <row r="202" spans="2:18" ht="120" x14ac:dyDescent="0.25">
      <c r="B202" s="19" t="s">
        <v>441</v>
      </c>
      <c r="C202" s="19" t="s">
        <v>93</v>
      </c>
      <c r="D202" s="21" t="s">
        <v>442</v>
      </c>
      <c r="E202" s="22">
        <v>2</v>
      </c>
      <c r="F202" s="22">
        <v>2</v>
      </c>
      <c r="G202" s="22">
        <v>315</v>
      </c>
      <c r="H202" s="22">
        <v>0</v>
      </c>
      <c r="I202" s="19" t="s">
        <v>35</v>
      </c>
      <c r="J202" s="19">
        <v>1</v>
      </c>
      <c r="K202" s="23">
        <v>73080000</v>
      </c>
      <c r="L202" s="23">
        <v>73080000</v>
      </c>
      <c r="M202" s="24">
        <v>0</v>
      </c>
      <c r="N202" s="24">
        <v>0</v>
      </c>
      <c r="O202" s="24" t="s">
        <v>20</v>
      </c>
      <c r="P202" s="24" t="s">
        <v>21</v>
      </c>
      <c r="Q202" s="19" t="s">
        <v>95</v>
      </c>
      <c r="R202" s="19" t="s">
        <v>96</v>
      </c>
    </row>
    <row r="203" spans="2:18" ht="192" x14ac:dyDescent="0.25">
      <c r="B203" s="19" t="s">
        <v>443</v>
      </c>
      <c r="C203" s="19" t="s">
        <v>93</v>
      </c>
      <c r="D203" s="21" t="s">
        <v>444</v>
      </c>
      <c r="E203" s="22">
        <v>2</v>
      </c>
      <c r="F203" s="22">
        <v>2</v>
      </c>
      <c r="G203" s="22">
        <v>300</v>
      </c>
      <c r="H203" s="22">
        <v>0</v>
      </c>
      <c r="I203" s="19" t="s">
        <v>35</v>
      </c>
      <c r="J203" s="19">
        <v>1</v>
      </c>
      <c r="K203" s="23">
        <v>92800000</v>
      </c>
      <c r="L203" s="23">
        <v>92800000</v>
      </c>
      <c r="M203" s="24">
        <v>0</v>
      </c>
      <c r="N203" s="24">
        <v>0</v>
      </c>
      <c r="O203" s="24" t="s">
        <v>20</v>
      </c>
      <c r="P203" s="24" t="s">
        <v>21</v>
      </c>
      <c r="Q203" s="19" t="s">
        <v>141</v>
      </c>
      <c r="R203" s="28" t="s">
        <v>142</v>
      </c>
    </row>
    <row r="204" spans="2:18" ht="192" x14ac:dyDescent="0.25">
      <c r="B204" s="19" t="s">
        <v>445</v>
      </c>
      <c r="C204" s="19" t="s">
        <v>93</v>
      </c>
      <c r="D204" s="21" t="s">
        <v>446</v>
      </c>
      <c r="E204" s="22">
        <v>1</v>
      </c>
      <c r="F204" s="22">
        <v>1</v>
      </c>
      <c r="G204" s="22">
        <v>330</v>
      </c>
      <c r="H204" s="22">
        <v>0</v>
      </c>
      <c r="I204" s="19" t="s">
        <v>35</v>
      </c>
      <c r="J204" s="19">
        <v>1</v>
      </c>
      <c r="K204" s="23">
        <v>102080000</v>
      </c>
      <c r="L204" s="23">
        <v>102080000</v>
      </c>
      <c r="M204" s="24">
        <v>0</v>
      </c>
      <c r="N204" s="24">
        <v>0</v>
      </c>
      <c r="O204" s="24" t="s">
        <v>20</v>
      </c>
      <c r="P204" s="24" t="s">
        <v>21</v>
      </c>
      <c r="Q204" s="19" t="s">
        <v>141</v>
      </c>
      <c r="R204" s="28" t="s">
        <v>142</v>
      </c>
    </row>
    <row r="205" spans="2:18" ht="192" x14ac:dyDescent="0.25">
      <c r="B205" s="19" t="s">
        <v>447</v>
      </c>
      <c r="C205" s="19" t="s">
        <v>93</v>
      </c>
      <c r="D205" s="21" t="s">
        <v>448</v>
      </c>
      <c r="E205" s="22">
        <v>1</v>
      </c>
      <c r="F205" s="22">
        <v>1</v>
      </c>
      <c r="G205" s="22">
        <v>330</v>
      </c>
      <c r="H205" s="22">
        <v>0</v>
      </c>
      <c r="I205" s="19" t="s">
        <v>35</v>
      </c>
      <c r="J205" s="19">
        <v>1</v>
      </c>
      <c r="K205" s="23">
        <v>102080000</v>
      </c>
      <c r="L205" s="23">
        <v>102080000</v>
      </c>
      <c r="M205" s="24">
        <v>0</v>
      </c>
      <c r="N205" s="24">
        <v>0</v>
      </c>
      <c r="O205" s="24" t="s">
        <v>20</v>
      </c>
      <c r="P205" s="24" t="s">
        <v>21</v>
      </c>
      <c r="Q205" s="19" t="s">
        <v>141</v>
      </c>
      <c r="R205" s="28" t="s">
        <v>142</v>
      </c>
    </row>
    <row r="206" spans="2:18" ht="204" x14ac:dyDescent="0.25">
      <c r="B206" s="19" t="s">
        <v>449</v>
      </c>
      <c r="C206" s="19" t="s">
        <v>93</v>
      </c>
      <c r="D206" s="26" t="s">
        <v>450</v>
      </c>
      <c r="E206" s="22">
        <v>2</v>
      </c>
      <c r="F206" s="22">
        <v>2</v>
      </c>
      <c r="G206" s="22">
        <v>315</v>
      </c>
      <c r="H206" s="22">
        <v>0</v>
      </c>
      <c r="I206" s="19" t="s">
        <v>35</v>
      </c>
      <c r="J206" s="19">
        <v>1</v>
      </c>
      <c r="K206" s="23">
        <v>97440000</v>
      </c>
      <c r="L206" s="23">
        <v>97440000</v>
      </c>
      <c r="M206" s="24">
        <v>0</v>
      </c>
      <c r="N206" s="24">
        <v>0</v>
      </c>
      <c r="O206" s="24" t="s">
        <v>20</v>
      </c>
      <c r="P206" s="24" t="s">
        <v>21</v>
      </c>
      <c r="Q206" s="19" t="s">
        <v>141</v>
      </c>
      <c r="R206" s="28" t="s">
        <v>142</v>
      </c>
    </row>
    <row r="207" spans="2:18" ht="132" x14ac:dyDescent="0.25">
      <c r="B207" s="19" t="s">
        <v>451</v>
      </c>
      <c r="C207" s="20" t="s">
        <v>93</v>
      </c>
      <c r="D207" s="21" t="s">
        <v>452</v>
      </c>
      <c r="E207" s="22">
        <v>2</v>
      </c>
      <c r="F207" s="22">
        <v>2</v>
      </c>
      <c r="G207" s="22">
        <v>315</v>
      </c>
      <c r="H207" s="22">
        <v>0</v>
      </c>
      <c r="I207" s="19" t="s">
        <v>35</v>
      </c>
      <c r="J207" s="19">
        <v>1</v>
      </c>
      <c r="K207" s="23">
        <v>105966000</v>
      </c>
      <c r="L207" s="23">
        <v>105966000</v>
      </c>
      <c r="M207" s="24">
        <v>0</v>
      </c>
      <c r="N207" s="24">
        <v>0</v>
      </c>
      <c r="O207" s="24" t="s">
        <v>20</v>
      </c>
      <c r="P207" s="24" t="s">
        <v>21</v>
      </c>
      <c r="Q207" s="19" t="s">
        <v>95</v>
      </c>
      <c r="R207" s="19" t="s">
        <v>96</v>
      </c>
    </row>
    <row r="208" spans="2:18" ht="180" x14ac:dyDescent="0.25">
      <c r="B208" s="19" t="s">
        <v>453</v>
      </c>
      <c r="C208" s="20" t="s">
        <v>93</v>
      </c>
      <c r="D208" s="21" t="s">
        <v>454</v>
      </c>
      <c r="E208" s="22">
        <v>2</v>
      </c>
      <c r="F208" s="22">
        <v>2</v>
      </c>
      <c r="G208" s="22">
        <v>315</v>
      </c>
      <c r="H208" s="22">
        <v>0</v>
      </c>
      <c r="I208" s="19" t="s">
        <v>35</v>
      </c>
      <c r="J208" s="19">
        <v>1</v>
      </c>
      <c r="K208" s="23">
        <v>102312000</v>
      </c>
      <c r="L208" s="23">
        <v>102312000</v>
      </c>
      <c r="M208" s="24">
        <v>0</v>
      </c>
      <c r="N208" s="24">
        <v>0</v>
      </c>
      <c r="O208" s="24" t="s">
        <v>20</v>
      </c>
      <c r="P208" s="24" t="s">
        <v>21</v>
      </c>
      <c r="Q208" s="19" t="s">
        <v>95</v>
      </c>
      <c r="R208" s="19" t="s">
        <v>96</v>
      </c>
    </row>
    <row r="209" spans="2:18" ht="120" x14ac:dyDescent="0.25">
      <c r="B209" s="19" t="s">
        <v>455</v>
      </c>
      <c r="C209" s="20" t="s">
        <v>93</v>
      </c>
      <c r="D209" s="21" t="s">
        <v>456</v>
      </c>
      <c r="E209" s="22">
        <v>2</v>
      </c>
      <c r="F209" s="22">
        <v>2</v>
      </c>
      <c r="G209" s="22">
        <v>315</v>
      </c>
      <c r="H209" s="22">
        <v>0</v>
      </c>
      <c r="I209" s="19" t="s">
        <v>35</v>
      </c>
      <c r="J209" s="19">
        <v>1</v>
      </c>
      <c r="K209" s="23">
        <v>73080000</v>
      </c>
      <c r="L209" s="23">
        <v>73080000</v>
      </c>
      <c r="M209" s="24">
        <v>0</v>
      </c>
      <c r="N209" s="24">
        <v>0</v>
      </c>
      <c r="O209" s="24" t="s">
        <v>20</v>
      </c>
      <c r="P209" s="24" t="s">
        <v>21</v>
      </c>
      <c r="Q209" s="19" t="s">
        <v>95</v>
      </c>
      <c r="R209" s="19" t="s">
        <v>96</v>
      </c>
    </row>
    <row r="210" spans="2:18" ht="144" x14ac:dyDescent="0.25">
      <c r="B210" s="19" t="s">
        <v>457</v>
      </c>
      <c r="C210" s="20" t="s">
        <v>93</v>
      </c>
      <c r="D210" s="21" t="s">
        <v>458</v>
      </c>
      <c r="E210" s="22">
        <v>2</v>
      </c>
      <c r="F210" s="22">
        <v>2</v>
      </c>
      <c r="G210" s="22">
        <v>315</v>
      </c>
      <c r="H210" s="22">
        <v>0</v>
      </c>
      <c r="I210" s="19" t="s">
        <v>35</v>
      </c>
      <c r="J210" s="19">
        <v>1</v>
      </c>
      <c r="K210" s="23">
        <v>102312000</v>
      </c>
      <c r="L210" s="23">
        <v>102312000</v>
      </c>
      <c r="M210" s="24">
        <v>0</v>
      </c>
      <c r="N210" s="24">
        <v>0</v>
      </c>
      <c r="O210" s="24" t="s">
        <v>20</v>
      </c>
      <c r="P210" s="24" t="s">
        <v>21</v>
      </c>
      <c r="Q210" s="19" t="s">
        <v>95</v>
      </c>
      <c r="R210" s="19" t="s">
        <v>96</v>
      </c>
    </row>
    <row r="211" spans="2:18" ht="96" x14ac:dyDescent="0.25">
      <c r="B211" s="19" t="s">
        <v>459</v>
      </c>
      <c r="C211" s="20" t="s">
        <v>93</v>
      </c>
      <c r="D211" s="21" t="s">
        <v>460</v>
      </c>
      <c r="E211" s="22">
        <v>2</v>
      </c>
      <c r="F211" s="22">
        <v>2</v>
      </c>
      <c r="G211" s="22">
        <v>315</v>
      </c>
      <c r="H211" s="22">
        <v>0</v>
      </c>
      <c r="I211" s="19" t="s">
        <v>35</v>
      </c>
      <c r="J211" s="19">
        <v>1</v>
      </c>
      <c r="K211" s="23">
        <v>73080000</v>
      </c>
      <c r="L211" s="23">
        <v>73080000</v>
      </c>
      <c r="M211" s="24">
        <v>0</v>
      </c>
      <c r="N211" s="24">
        <v>0</v>
      </c>
      <c r="O211" s="24" t="s">
        <v>20</v>
      </c>
      <c r="P211" s="24" t="s">
        <v>21</v>
      </c>
      <c r="Q211" s="19" t="s">
        <v>95</v>
      </c>
      <c r="R211" s="19" t="s">
        <v>96</v>
      </c>
    </row>
    <row r="212" spans="2:18" ht="264" x14ac:dyDescent="0.25">
      <c r="B212" s="19" t="s">
        <v>461</v>
      </c>
      <c r="C212" s="19" t="s">
        <v>93</v>
      </c>
      <c r="D212" s="26" t="s">
        <v>462</v>
      </c>
      <c r="E212" s="22">
        <v>2</v>
      </c>
      <c r="F212" s="22">
        <v>2</v>
      </c>
      <c r="G212" s="22">
        <v>315</v>
      </c>
      <c r="H212" s="22">
        <v>0</v>
      </c>
      <c r="I212" s="19" t="s">
        <v>35</v>
      </c>
      <c r="J212" s="19">
        <v>1</v>
      </c>
      <c r="K212" s="23">
        <v>130326000</v>
      </c>
      <c r="L212" s="23">
        <v>130326000</v>
      </c>
      <c r="M212" s="24">
        <v>0</v>
      </c>
      <c r="N212" s="24">
        <v>0</v>
      </c>
      <c r="O212" s="24" t="s">
        <v>20</v>
      </c>
      <c r="P212" s="24" t="s">
        <v>21</v>
      </c>
      <c r="Q212" s="19" t="s">
        <v>141</v>
      </c>
      <c r="R212" s="28" t="s">
        <v>142</v>
      </c>
    </row>
    <row r="213" spans="2:18" ht="264" x14ac:dyDescent="0.25">
      <c r="B213" s="19" t="s">
        <v>463</v>
      </c>
      <c r="C213" s="19" t="s">
        <v>93</v>
      </c>
      <c r="D213" s="21" t="s">
        <v>464</v>
      </c>
      <c r="E213" s="22">
        <v>2</v>
      </c>
      <c r="F213" s="22">
        <v>2</v>
      </c>
      <c r="G213" s="22">
        <v>315</v>
      </c>
      <c r="H213" s="22">
        <v>0</v>
      </c>
      <c r="I213" s="19" t="s">
        <v>35</v>
      </c>
      <c r="J213" s="19">
        <v>1</v>
      </c>
      <c r="K213" s="23">
        <v>126672000</v>
      </c>
      <c r="L213" s="23">
        <v>126672000</v>
      </c>
      <c r="M213" s="24">
        <v>0</v>
      </c>
      <c r="N213" s="24">
        <v>0</v>
      </c>
      <c r="O213" s="24" t="s">
        <v>20</v>
      </c>
      <c r="P213" s="24" t="s">
        <v>21</v>
      </c>
      <c r="Q213" s="19" t="s">
        <v>141</v>
      </c>
      <c r="R213" s="28" t="s">
        <v>142</v>
      </c>
    </row>
    <row r="214" spans="2:18" ht="156" x14ac:dyDescent="0.25">
      <c r="B214" s="19" t="s">
        <v>465</v>
      </c>
      <c r="C214" s="19" t="s">
        <v>93</v>
      </c>
      <c r="D214" s="21" t="s">
        <v>466</v>
      </c>
      <c r="E214" s="22">
        <v>2</v>
      </c>
      <c r="F214" s="22">
        <v>2</v>
      </c>
      <c r="G214" s="22">
        <v>315</v>
      </c>
      <c r="H214" s="22">
        <v>0</v>
      </c>
      <c r="I214" s="19" t="s">
        <v>35</v>
      </c>
      <c r="J214" s="19">
        <v>1</v>
      </c>
      <c r="K214" s="23">
        <v>105966000</v>
      </c>
      <c r="L214" s="23">
        <v>105966000</v>
      </c>
      <c r="M214" s="24">
        <v>0</v>
      </c>
      <c r="N214" s="24">
        <v>0</v>
      </c>
      <c r="O214" s="24" t="s">
        <v>20</v>
      </c>
      <c r="P214" s="24" t="s">
        <v>21</v>
      </c>
      <c r="Q214" s="19" t="s">
        <v>141</v>
      </c>
      <c r="R214" s="28" t="s">
        <v>142</v>
      </c>
    </row>
    <row r="215" spans="2:18" ht="192" x14ac:dyDescent="0.25">
      <c r="B215" s="19" t="s">
        <v>467</v>
      </c>
      <c r="C215" s="19" t="s">
        <v>93</v>
      </c>
      <c r="D215" s="21" t="s">
        <v>468</v>
      </c>
      <c r="E215" s="22">
        <v>2</v>
      </c>
      <c r="F215" s="22">
        <v>2</v>
      </c>
      <c r="G215" s="22">
        <v>300</v>
      </c>
      <c r="H215" s="22">
        <v>0</v>
      </c>
      <c r="I215" s="19" t="s">
        <v>35</v>
      </c>
      <c r="J215" s="19">
        <v>1</v>
      </c>
      <c r="K215" s="23">
        <v>97440000</v>
      </c>
      <c r="L215" s="23">
        <v>97440000</v>
      </c>
      <c r="M215" s="24">
        <v>0</v>
      </c>
      <c r="N215" s="24">
        <v>0</v>
      </c>
      <c r="O215" s="24" t="s">
        <v>20</v>
      </c>
      <c r="P215" s="24" t="s">
        <v>21</v>
      </c>
      <c r="Q215" s="19" t="s">
        <v>141</v>
      </c>
      <c r="R215" s="28" t="s">
        <v>142</v>
      </c>
    </row>
    <row r="216" spans="2:18" ht="96" x14ac:dyDescent="0.25">
      <c r="B216" s="19" t="s">
        <v>469</v>
      </c>
      <c r="C216" s="20" t="s">
        <v>470</v>
      </c>
      <c r="D216" s="21" t="s">
        <v>471</v>
      </c>
      <c r="E216" s="22">
        <v>4</v>
      </c>
      <c r="F216" s="22">
        <v>4</v>
      </c>
      <c r="G216" s="22">
        <v>270</v>
      </c>
      <c r="H216" s="22">
        <v>0</v>
      </c>
      <c r="I216" s="19" t="s">
        <v>31</v>
      </c>
      <c r="J216" s="19">
        <v>1</v>
      </c>
      <c r="K216" s="23">
        <v>17732000</v>
      </c>
      <c r="L216" s="23">
        <v>17732000</v>
      </c>
      <c r="M216" s="24">
        <v>0</v>
      </c>
      <c r="N216" s="24">
        <v>0</v>
      </c>
      <c r="O216" s="24" t="s">
        <v>20</v>
      </c>
      <c r="P216" s="24" t="s">
        <v>21</v>
      </c>
      <c r="Q216" s="19" t="s">
        <v>472</v>
      </c>
      <c r="R216" s="19" t="s">
        <v>142</v>
      </c>
    </row>
    <row r="217" spans="2:18" ht="72" x14ac:dyDescent="0.25">
      <c r="B217" s="19" t="s">
        <v>473</v>
      </c>
      <c r="C217" s="20" t="s">
        <v>43</v>
      </c>
      <c r="D217" s="21" t="s">
        <v>474</v>
      </c>
      <c r="E217" s="22">
        <v>4</v>
      </c>
      <c r="F217" s="22">
        <v>4</v>
      </c>
      <c r="G217" s="22">
        <v>270</v>
      </c>
      <c r="H217" s="22">
        <v>0</v>
      </c>
      <c r="I217" s="19" t="s">
        <v>45</v>
      </c>
      <c r="J217" s="19">
        <v>1</v>
      </c>
      <c r="K217" s="23">
        <v>455000000</v>
      </c>
      <c r="L217" s="23">
        <v>455000000</v>
      </c>
      <c r="M217" s="24">
        <v>0</v>
      </c>
      <c r="N217" s="24">
        <v>0</v>
      </c>
      <c r="O217" s="24" t="s">
        <v>20</v>
      </c>
      <c r="P217" s="24" t="s">
        <v>21</v>
      </c>
      <c r="Q217" s="19" t="s">
        <v>472</v>
      </c>
      <c r="R217" s="19" t="s">
        <v>142</v>
      </c>
    </row>
    <row r="218" spans="2:18" ht="72" x14ac:dyDescent="0.25">
      <c r="B218" s="19" t="s">
        <v>475</v>
      </c>
      <c r="C218" s="20" t="s">
        <v>18</v>
      </c>
      <c r="D218" s="21" t="s">
        <v>476</v>
      </c>
      <c r="E218" s="22">
        <v>1</v>
      </c>
      <c r="F218" s="22">
        <v>1</v>
      </c>
      <c r="G218" s="22">
        <v>330</v>
      </c>
      <c r="H218" s="22">
        <v>0</v>
      </c>
      <c r="I218" s="19" t="s">
        <v>18</v>
      </c>
      <c r="J218" s="19">
        <v>1</v>
      </c>
      <c r="K218" s="23">
        <v>685442000</v>
      </c>
      <c r="L218" s="23">
        <v>685442000</v>
      </c>
      <c r="M218" s="24">
        <v>0</v>
      </c>
      <c r="N218" s="24">
        <v>0</v>
      </c>
      <c r="O218" s="24" t="s">
        <v>20</v>
      </c>
      <c r="P218" s="24" t="s">
        <v>21</v>
      </c>
      <c r="Q218" s="19" t="s">
        <v>472</v>
      </c>
      <c r="R218" s="19" t="s">
        <v>477</v>
      </c>
    </row>
    <row r="219" spans="2:18" ht="72" x14ac:dyDescent="0.25">
      <c r="B219" s="19" t="s">
        <v>478</v>
      </c>
      <c r="C219" s="20" t="s">
        <v>479</v>
      </c>
      <c r="D219" s="21" t="s">
        <v>480</v>
      </c>
      <c r="E219" s="22">
        <v>2</v>
      </c>
      <c r="F219" s="22">
        <v>2</v>
      </c>
      <c r="G219" s="22">
        <v>270</v>
      </c>
      <c r="H219" s="22">
        <v>0</v>
      </c>
      <c r="I219" s="19" t="s">
        <v>31</v>
      </c>
      <c r="J219" s="19">
        <v>1</v>
      </c>
      <c r="K219" s="23">
        <v>50000000</v>
      </c>
      <c r="L219" s="23">
        <v>50000000</v>
      </c>
      <c r="M219" s="24">
        <v>0</v>
      </c>
      <c r="N219" s="24">
        <v>0</v>
      </c>
      <c r="O219" s="24" t="s">
        <v>20</v>
      </c>
      <c r="P219" s="24" t="s">
        <v>21</v>
      </c>
      <c r="Q219" s="19" t="s">
        <v>472</v>
      </c>
      <c r="R219" s="30" t="s">
        <v>477</v>
      </c>
    </row>
    <row r="220" spans="2:18" x14ac:dyDescent="0.25">
      <c r="B220" s="31"/>
      <c r="C220" s="32"/>
      <c r="D220" s="14"/>
      <c r="E220" s="33"/>
      <c r="F220" s="33"/>
      <c r="G220" s="33"/>
      <c r="H220" s="33"/>
      <c r="I220" s="33"/>
      <c r="J220" s="33"/>
      <c r="K220" s="16">
        <f>SUM(K30:K219)</f>
        <v>20000000000</v>
      </c>
      <c r="L220" s="16">
        <f>SUM(L30:L219)</f>
        <v>20000000000</v>
      </c>
      <c r="M220" s="34"/>
      <c r="N220" s="34"/>
      <c r="O220" s="34"/>
      <c r="P220" s="34"/>
      <c r="Q220" s="31"/>
      <c r="R220" s="32"/>
    </row>
    <row r="221" spans="2:18" ht="180" x14ac:dyDescent="0.25">
      <c r="B221" s="35" t="s">
        <v>481</v>
      </c>
      <c r="C221" s="36" t="s">
        <v>482</v>
      </c>
      <c r="D221" s="37" t="s">
        <v>483</v>
      </c>
      <c r="E221" s="35">
        <v>1</v>
      </c>
      <c r="F221" s="36">
        <v>1</v>
      </c>
      <c r="G221" s="36">
        <v>315</v>
      </c>
      <c r="H221" s="36">
        <v>0</v>
      </c>
      <c r="I221" s="36" t="s">
        <v>35</v>
      </c>
      <c r="J221" s="36">
        <v>1</v>
      </c>
      <c r="K221" s="38">
        <v>102312000</v>
      </c>
      <c r="L221" s="39">
        <v>102312000</v>
      </c>
      <c r="M221" s="36">
        <v>0</v>
      </c>
      <c r="N221" s="36">
        <v>0</v>
      </c>
      <c r="O221" s="36" t="s">
        <v>20</v>
      </c>
      <c r="P221" s="36" t="s">
        <v>21</v>
      </c>
      <c r="Q221" s="36" t="s">
        <v>484</v>
      </c>
      <c r="R221" s="40" t="s">
        <v>485</v>
      </c>
    </row>
    <row r="222" spans="2:18" ht="144" x14ac:dyDescent="0.25">
      <c r="B222" s="35" t="s">
        <v>486</v>
      </c>
      <c r="C222" s="36" t="s">
        <v>482</v>
      </c>
      <c r="D222" s="37" t="s">
        <v>487</v>
      </c>
      <c r="E222" s="41">
        <v>1</v>
      </c>
      <c r="F222" s="41">
        <v>1</v>
      </c>
      <c r="G222" s="41">
        <v>315</v>
      </c>
      <c r="H222" s="36">
        <v>0</v>
      </c>
      <c r="I222" s="36" t="s">
        <v>35</v>
      </c>
      <c r="J222" s="36">
        <v>1</v>
      </c>
      <c r="K222" s="42">
        <v>90132000</v>
      </c>
      <c r="L222" s="42">
        <v>90132000</v>
      </c>
      <c r="M222" s="36">
        <v>0</v>
      </c>
      <c r="N222" s="36">
        <v>0</v>
      </c>
      <c r="O222" s="36" t="s">
        <v>20</v>
      </c>
      <c r="P222" s="36" t="s">
        <v>21</v>
      </c>
      <c r="Q222" s="36" t="s">
        <v>484</v>
      </c>
      <c r="R222" s="40" t="s">
        <v>485</v>
      </c>
    </row>
    <row r="223" spans="2:18" ht="108" x14ac:dyDescent="0.25">
      <c r="B223" s="35" t="s">
        <v>488</v>
      </c>
      <c r="C223" s="41" t="s">
        <v>482</v>
      </c>
      <c r="D223" s="43" t="s">
        <v>489</v>
      </c>
      <c r="E223" s="41">
        <v>1</v>
      </c>
      <c r="F223" s="41">
        <v>1</v>
      </c>
      <c r="G223" s="41">
        <v>300</v>
      </c>
      <c r="H223" s="36">
        <v>0</v>
      </c>
      <c r="I223" s="36" t="s">
        <v>35</v>
      </c>
      <c r="J223" s="41">
        <v>1</v>
      </c>
      <c r="K223" s="42">
        <v>85840000</v>
      </c>
      <c r="L223" s="42">
        <v>85840000</v>
      </c>
      <c r="M223" s="36">
        <v>0</v>
      </c>
      <c r="N223" s="36">
        <v>0</v>
      </c>
      <c r="O223" s="36" t="s">
        <v>20</v>
      </c>
      <c r="P223" s="36" t="s">
        <v>21</v>
      </c>
      <c r="Q223" s="36" t="s">
        <v>484</v>
      </c>
      <c r="R223" s="40" t="s">
        <v>485</v>
      </c>
    </row>
    <row r="224" spans="2:18" ht="144" x14ac:dyDescent="0.25">
      <c r="B224" s="35" t="s">
        <v>490</v>
      </c>
      <c r="C224" s="41" t="s">
        <v>482</v>
      </c>
      <c r="D224" s="43" t="s">
        <v>491</v>
      </c>
      <c r="E224" s="41">
        <v>1</v>
      </c>
      <c r="F224" s="41">
        <v>1</v>
      </c>
      <c r="G224" s="41">
        <v>315</v>
      </c>
      <c r="H224" s="36">
        <v>0</v>
      </c>
      <c r="I224" s="36" t="s">
        <v>35</v>
      </c>
      <c r="J224" s="41">
        <v>1</v>
      </c>
      <c r="K224" s="42">
        <v>93786000</v>
      </c>
      <c r="L224" s="42">
        <v>93786000</v>
      </c>
      <c r="M224" s="36">
        <v>0</v>
      </c>
      <c r="N224" s="36">
        <v>0</v>
      </c>
      <c r="O224" s="36" t="s">
        <v>20</v>
      </c>
      <c r="P224" s="36" t="s">
        <v>21</v>
      </c>
      <c r="Q224" s="36" t="s">
        <v>484</v>
      </c>
      <c r="R224" s="40" t="s">
        <v>485</v>
      </c>
    </row>
    <row r="225" spans="2:18" ht="60" x14ac:dyDescent="0.25">
      <c r="B225" s="35" t="s">
        <v>492</v>
      </c>
      <c r="C225" s="41" t="s">
        <v>482</v>
      </c>
      <c r="D225" s="43" t="s">
        <v>493</v>
      </c>
      <c r="E225" s="41">
        <v>1</v>
      </c>
      <c r="F225" s="41">
        <v>1</v>
      </c>
      <c r="G225" s="41">
        <v>300</v>
      </c>
      <c r="H225" s="36">
        <v>0</v>
      </c>
      <c r="I225" s="36" t="s">
        <v>35</v>
      </c>
      <c r="J225" s="41">
        <v>1</v>
      </c>
      <c r="K225" s="42">
        <v>41760000</v>
      </c>
      <c r="L225" s="42">
        <v>41760000</v>
      </c>
      <c r="M225" s="36">
        <v>0</v>
      </c>
      <c r="N225" s="36">
        <v>0</v>
      </c>
      <c r="O225" s="36" t="s">
        <v>20</v>
      </c>
      <c r="P225" s="36" t="s">
        <v>21</v>
      </c>
      <c r="Q225" s="36" t="s">
        <v>484</v>
      </c>
      <c r="R225" s="40" t="s">
        <v>485</v>
      </c>
    </row>
    <row r="226" spans="2:18" ht="144" x14ac:dyDescent="0.25">
      <c r="B226" s="35" t="s">
        <v>494</v>
      </c>
      <c r="C226" s="41" t="s">
        <v>482</v>
      </c>
      <c r="D226" s="43" t="s">
        <v>495</v>
      </c>
      <c r="E226" s="41">
        <v>1</v>
      </c>
      <c r="F226" s="41">
        <v>1</v>
      </c>
      <c r="G226" s="41">
        <v>300</v>
      </c>
      <c r="H226" s="36">
        <v>0</v>
      </c>
      <c r="I226" s="36" t="s">
        <v>35</v>
      </c>
      <c r="J226" s="41">
        <v>1</v>
      </c>
      <c r="K226" s="42">
        <v>92800000</v>
      </c>
      <c r="L226" s="42">
        <v>92800000</v>
      </c>
      <c r="M226" s="36">
        <v>0</v>
      </c>
      <c r="N226" s="36">
        <v>0</v>
      </c>
      <c r="O226" s="36" t="s">
        <v>20</v>
      </c>
      <c r="P226" s="36" t="s">
        <v>21</v>
      </c>
      <c r="Q226" s="36" t="s">
        <v>484</v>
      </c>
      <c r="R226" s="40" t="s">
        <v>485</v>
      </c>
    </row>
    <row r="227" spans="2:18" ht="108" x14ac:dyDescent="0.25">
      <c r="B227" s="35" t="s">
        <v>496</v>
      </c>
      <c r="C227" s="41" t="s">
        <v>482</v>
      </c>
      <c r="D227" s="43" t="s">
        <v>497</v>
      </c>
      <c r="E227" s="41">
        <v>1</v>
      </c>
      <c r="F227" s="41">
        <v>1</v>
      </c>
      <c r="G227" s="41">
        <v>300</v>
      </c>
      <c r="H227" s="36">
        <v>0</v>
      </c>
      <c r="I227" s="36" t="s">
        <v>35</v>
      </c>
      <c r="J227" s="41">
        <v>1</v>
      </c>
      <c r="K227" s="42">
        <v>109040000</v>
      </c>
      <c r="L227" s="42">
        <v>109040000</v>
      </c>
      <c r="M227" s="36">
        <v>0</v>
      </c>
      <c r="N227" s="36">
        <v>0</v>
      </c>
      <c r="O227" s="36" t="s">
        <v>20</v>
      </c>
      <c r="P227" s="36" t="s">
        <v>21</v>
      </c>
      <c r="Q227" s="36" t="s">
        <v>484</v>
      </c>
      <c r="R227" s="40" t="s">
        <v>485</v>
      </c>
    </row>
    <row r="228" spans="2:18" ht="120" x14ac:dyDescent="0.25">
      <c r="B228" s="35" t="s">
        <v>498</v>
      </c>
      <c r="C228" s="41" t="s">
        <v>482</v>
      </c>
      <c r="D228" s="43" t="s">
        <v>499</v>
      </c>
      <c r="E228" s="41">
        <v>1</v>
      </c>
      <c r="F228" s="41">
        <v>1</v>
      </c>
      <c r="G228" s="41">
        <v>315</v>
      </c>
      <c r="H228" s="36">
        <v>0</v>
      </c>
      <c r="I228" s="36" t="s">
        <v>35</v>
      </c>
      <c r="J228" s="41">
        <v>1</v>
      </c>
      <c r="K228" s="42">
        <v>85260000</v>
      </c>
      <c r="L228" s="42">
        <v>85260000</v>
      </c>
      <c r="M228" s="36">
        <v>0</v>
      </c>
      <c r="N228" s="36">
        <v>0</v>
      </c>
      <c r="O228" s="36" t="s">
        <v>20</v>
      </c>
      <c r="P228" s="36" t="s">
        <v>21</v>
      </c>
      <c r="Q228" s="36" t="s">
        <v>484</v>
      </c>
      <c r="R228" s="40" t="s">
        <v>485</v>
      </c>
    </row>
    <row r="229" spans="2:18" ht="120" x14ac:dyDescent="0.25">
      <c r="B229" s="35" t="s">
        <v>500</v>
      </c>
      <c r="C229" s="41" t="s">
        <v>482</v>
      </c>
      <c r="D229" s="43" t="s">
        <v>501</v>
      </c>
      <c r="E229" s="41">
        <v>1</v>
      </c>
      <c r="F229" s="41">
        <v>1</v>
      </c>
      <c r="G229" s="41">
        <v>315</v>
      </c>
      <c r="H229" s="36">
        <v>0</v>
      </c>
      <c r="I229" s="36" t="s">
        <v>35</v>
      </c>
      <c r="J229" s="41">
        <v>1</v>
      </c>
      <c r="K229" s="42">
        <v>81606000</v>
      </c>
      <c r="L229" s="42">
        <v>81606000</v>
      </c>
      <c r="M229" s="36">
        <v>0</v>
      </c>
      <c r="N229" s="36">
        <v>0</v>
      </c>
      <c r="O229" s="36" t="s">
        <v>20</v>
      </c>
      <c r="P229" s="36" t="s">
        <v>21</v>
      </c>
      <c r="Q229" s="36" t="s">
        <v>484</v>
      </c>
      <c r="R229" s="40" t="s">
        <v>485</v>
      </c>
    </row>
    <row r="230" spans="2:18" ht="132.75" x14ac:dyDescent="0.25">
      <c r="B230" s="35" t="s">
        <v>502</v>
      </c>
      <c r="C230" s="41" t="s">
        <v>503</v>
      </c>
      <c r="D230" s="44" t="s">
        <v>504</v>
      </c>
      <c r="E230" s="41">
        <v>1</v>
      </c>
      <c r="F230" s="41">
        <v>1</v>
      </c>
      <c r="G230" s="41">
        <v>345</v>
      </c>
      <c r="H230" s="36">
        <v>0</v>
      </c>
      <c r="I230" s="36" t="s">
        <v>35</v>
      </c>
      <c r="J230" s="41">
        <v>1</v>
      </c>
      <c r="K230" s="42">
        <v>106720000</v>
      </c>
      <c r="L230" s="42">
        <v>106720000</v>
      </c>
      <c r="M230" s="36">
        <v>0</v>
      </c>
      <c r="N230" s="36">
        <v>0</v>
      </c>
      <c r="O230" s="36" t="s">
        <v>20</v>
      </c>
      <c r="P230" s="36" t="s">
        <v>21</v>
      </c>
      <c r="Q230" s="36" t="s">
        <v>484</v>
      </c>
      <c r="R230" s="40" t="s">
        <v>485</v>
      </c>
    </row>
    <row r="231" spans="2:18" ht="180.75" x14ac:dyDescent="0.25">
      <c r="B231" s="35" t="s">
        <v>505</v>
      </c>
      <c r="C231" s="41" t="s">
        <v>503</v>
      </c>
      <c r="D231" s="45" t="s">
        <v>506</v>
      </c>
      <c r="E231" s="41">
        <v>1</v>
      </c>
      <c r="F231" s="41">
        <v>1</v>
      </c>
      <c r="G231" s="41">
        <v>315</v>
      </c>
      <c r="H231" s="36">
        <v>0</v>
      </c>
      <c r="I231" s="36" t="s">
        <v>35</v>
      </c>
      <c r="J231" s="41">
        <v>1</v>
      </c>
      <c r="K231" s="42">
        <v>102312000</v>
      </c>
      <c r="L231" s="42">
        <v>102312000</v>
      </c>
      <c r="M231" s="36">
        <v>0</v>
      </c>
      <c r="N231" s="36">
        <v>0</v>
      </c>
      <c r="O231" s="36" t="s">
        <v>20</v>
      </c>
      <c r="P231" s="36" t="s">
        <v>21</v>
      </c>
      <c r="Q231" s="36" t="s">
        <v>484</v>
      </c>
      <c r="R231" s="40" t="s">
        <v>485</v>
      </c>
    </row>
    <row r="232" spans="2:18" ht="192.75" x14ac:dyDescent="0.25">
      <c r="B232" s="35" t="s">
        <v>507</v>
      </c>
      <c r="C232" s="41" t="s">
        <v>503</v>
      </c>
      <c r="D232" s="45" t="s">
        <v>508</v>
      </c>
      <c r="E232" s="41">
        <v>1</v>
      </c>
      <c r="F232" s="41">
        <v>1</v>
      </c>
      <c r="G232" s="41">
        <v>315</v>
      </c>
      <c r="H232" s="36">
        <v>0</v>
      </c>
      <c r="I232" s="36" t="s">
        <v>35</v>
      </c>
      <c r="J232" s="41">
        <v>1</v>
      </c>
      <c r="K232" s="42">
        <v>65772000</v>
      </c>
      <c r="L232" s="42">
        <v>65772000</v>
      </c>
      <c r="M232" s="36">
        <v>0</v>
      </c>
      <c r="N232" s="36">
        <v>0</v>
      </c>
      <c r="O232" s="36" t="s">
        <v>20</v>
      </c>
      <c r="P232" s="36" t="s">
        <v>21</v>
      </c>
      <c r="Q232" s="36" t="s">
        <v>484</v>
      </c>
      <c r="R232" s="40" t="s">
        <v>485</v>
      </c>
    </row>
    <row r="233" spans="2:18" ht="192.75" x14ac:dyDescent="0.25">
      <c r="B233" s="35" t="s">
        <v>509</v>
      </c>
      <c r="C233" s="41" t="s">
        <v>503</v>
      </c>
      <c r="D233" s="45" t="s">
        <v>510</v>
      </c>
      <c r="E233" s="41">
        <v>1</v>
      </c>
      <c r="F233" s="41">
        <v>1</v>
      </c>
      <c r="G233" s="41">
        <v>315</v>
      </c>
      <c r="H233" s="36">
        <v>0</v>
      </c>
      <c r="I233" s="36" t="s">
        <v>35</v>
      </c>
      <c r="J233" s="41">
        <v>1</v>
      </c>
      <c r="K233" s="42">
        <v>65772000</v>
      </c>
      <c r="L233" s="42">
        <v>65772000</v>
      </c>
      <c r="M233" s="36">
        <v>0</v>
      </c>
      <c r="N233" s="36">
        <v>0</v>
      </c>
      <c r="O233" s="36" t="s">
        <v>20</v>
      </c>
      <c r="P233" s="36" t="s">
        <v>21</v>
      </c>
      <c r="Q233" s="36" t="s">
        <v>484</v>
      </c>
      <c r="R233" s="40" t="s">
        <v>485</v>
      </c>
    </row>
    <row r="234" spans="2:18" ht="192.75" x14ac:dyDescent="0.25">
      <c r="B234" s="35" t="s">
        <v>511</v>
      </c>
      <c r="C234" s="41" t="s">
        <v>503</v>
      </c>
      <c r="D234" s="45" t="s">
        <v>512</v>
      </c>
      <c r="E234" s="41">
        <v>1</v>
      </c>
      <c r="F234" s="41">
        <v>1</v>
      </c>
      <c r="G234" s="41">
        <v>315</v>
      </c>
      <c r="H234" s="36">
        <v>0</v>
      </c>
      <c r="I234" s="36" t="s">
        <v>35</v>
      </c>
      <c r="J234" s="41">
        <v>1</v>
      </c>
      <c r="K234" s="42">
        <v>65772000</v>
      </c>
      <c r="L234" s="42">
        <v>65772000</v>
      </c>
      <c r="M234" s="36">
        <v>0</v>
      </c>
      <c r="N234" s="36">
        <v>0</v>
      </c>
      <c r="O234" s="36" t="s">
        <v>20</v>
      </c>
      <c r="P234" s="36" t="s">
        <v>21</v>
      </c>
      <c r="Q234" s="36" t="s">
        <v>484</v>
      </c>
      <c r="R234" s="40" t="s">
        <v>485</v>
      </c>
    </row>
    <row r="235" spans="2:18" ht="192.75" x14ac:dyDescent="0.25">
      <c r="B235" s="35" t="s">
        <v>513</v>
      </c>
      <c r="C235" s="41" t="s">
        <v>503</v>
      </c>
      <c r="D235" s="45" t="s">
        <v>514</v>
      </c>
      <c r="E235" s="41">
        <v>1</v>
      </c>
      <c r="F235" s="41">
        <v>1</v>
      </c>
      <c r="G235" s="41">
        <v>315</v>
      </c>
      <c r="H235" s="36">
        <v>0</v>
      </c>
      <c r="I235" s="36" t="s">
        <v>35</v>
      </c>
      <c r="J235" s="41">
        <v>1</v>
      </c>
      <c r="K235" s="42">
        <v>65772000</v>
      </c>
      <c r="L235" s="42">
        <v>65772000</v>
      </c>
      <c r="M235" s="36">
        <v>0</v>
      </c>
      <c r="N235" s="36">
        <v>0</v>
      </c>
      <c r="O235" s="36" t="s">
        <v>20</v>
      </c>
      <c r="P235" s="36" t="s">
        <v>21</v>
      </c>
      <c r="Q235" s="36" t="s">
        <v>484</v>
      </c>
      <c r="R235" s="40" t="s">
        <v>485</v>
      </c>
    </row>
    <row r="236" spans="2:18" ht="192.75" x14ac:dyDescent="0.25">
      <c r="B236" s="35" t="s">
        <v>515</v>
      </c>
      <c r="C236" s="41" t="s">
        <v>503</v>
      </c>
      <c r="D236" s="45" t="s">
        <v>516</v>
      </c>
      <c r="E236" s="41">
        <v>1</v>
      </c>
      <c r="F236" s="41">
        <v>1</v>
      </c>
      <c r="G236" s="41">
        <v>300</v>
      </c>
      <c r="H236" s="36">
        <v>0</v>
      </c>
      <c r="I236" s="36" t="s">
        <v>35</v>
      </c>
      <c r="J236" s="41">
        <v>1</v>
      </c>
      <c r="K236" s="42">
        <v>62640000</v>
      </c>
      <c r="L236" s="42">
        <v>62640000</v>
      </c>
      <c r="M236" s="36">
        <v>0</v>
      </c>
      <c r="N236" s="36">
        <v>0</v>
      </c>
      <c r="O236" s="36" t="s">
        <v>20</v>
      </c>
      <c r="P236" s="36" t="s">
        <v>21</v>
      </c>
      <c r="Q236" s="36" t="s">
        <v>484</v>
      </c>
      <c r="R236" s="40" t="s">
        <v>485</v>
      </c>
    </row>
    <row r="237" spans="2:18" ht="192.75" x14ac:dyDescent="0.25">
      <c r="B237" s="35" t="s">
        <v>517</v>
      </c>
      <c r="C237" s="41" t="s">
        <v>503</v>
      </c>
      <c r="D237" s="45" t="s">
        <v>518</v>
      </c>
      <c r="E237" s="41">
        <v>1</v>
      </c>
      <c r="F237" s="41">
        <v>1</v>
      </c>
      <c r="G237" s="41">
        <v>315</v>
      </c>
      <c r="H237" s="36">
        <v>0</v>
      </c>
      <c r="I237" s="36" t="s">
        <v>35</v>
      </c>
      <c r="J237" s="41">
        <v>1</v>
      </c>
      <c r="K237" s="42">
        <v>65772000</v>
      </c>
      <c r="L237" s="42">
        <v>65772000</v>
      </c>
      <c r="M237" s="36">
        <v>0</v>
      </c>
      <c r="N237" s="36">
        <v>0</v>
      </c>
      <c r="O237" s="36" t="s">
        <v>20</v>
      </c>
      <c r="P237" s="36" t="s">
        <v>21</v>
      </c>
      <c r="Q237" s="36" t="s">
        <v>484</v>
      </c>
      <c r="R237" s="40" t="s">
        <v>485</v>
      </c>
    </row>
    <row r="238" spans="2:18" ht="192.75" x14ac:dyDescent="0.25">
      <c r="B238" s="35" t="s">
        <v>519</v>
      </c>
      <c r="C238" s="41" t="s">
        <v>503</v>
      </c>
      <c r="D238" s="45" t="s">
        <v>520</v>
      </c>
      <c r="E238" s="41">
        <v>1</v>
      </c>
      <c r="F238" s="41">
        <v>1</v>
      </c>
      <c r="G238" s="41">
        <v>315</v>
      </c>
      <c r="H238" s="36">
        <v>0</v>
      </c>
      <c r="I238" s="36" t="s">
        <v>35</v>
      </c>
      <c r="J238" s="41">
        <v>1</v>
      </c>
      <c r="K238" s="42">
        <v>65772000</v>
      </c>
      <c r="L238" s="42">
        <v>65772000</v>
      </c>
      <c r="M238" s="36">
        <v>0</v>
      </c>
      <c r="N238" s="36">
        <v>0</v>
      </c>
      <c r="O238" s="36" t="s">
        <v>20</v>
      </c>
      <c r="P238" s="36" t="s">
        <v>21</v>
      </c>
      <c r="Q238" s="36" t="s">
        <v>484</v>
      </c>
      <c r="R238" s="40" t="s">
        <v>485</v>
      </c>
    </row>
    <row r="239" spans="2:18" ht="192.75" x14ac:dyDescent="0.25">
      <c r="B239" s="35" t="s">
        <v>521</v>
      </c>
      <c r="C239" s="41" t="s">
        <v>503</v>
      </c>
      <c r="D239" s="45" t="s">
        <v>522</v>
      </c>
      <c r="E239" s="41">
        <v>1</v>
      </c>
      <c r="F239" s="41">
        <v>1</v>
      </c>
      <c r="G239" s="41">
        <v>270</v>
      </c>
      <c r="H239" s="36">
        <v>0</v>
      </c>
      <c r="I239" s="36" t="s">
        <v>35</v>
      </c>
      <c r="J239" s="41">
        <v>1</v>
      </c>
      <c r="K239" s="42">
        <v>56376000</v>
      </c>
      <c r="L239" s="42">
        <v>56376000</v>
      </c>
      <c r="M239" s="36">
        <v>0</v>
      </c>
      <c r="N239" s="36">
        <v>0</v>
      </c>
      <c r="O239" s="36" t="s">
        <v>20</v>
      </c>
      <c r="P239" s="36" t="s">
        <v>21</v>
      </c>
      <c r="Q239" s="36" t="s">
        <v>484</v>
      </c>
      <c r="R239" s="40" t="s">
        <v>485</v>
      </c>
    </row>
    <row r="240" spans="2:18" ht="192.75" x14ac:dyDescent="0.25">
      <c r="B240" s="35" t="s">
        <v>523</v>
      </c>
      <c r="C240" s="41" t="s">
        <v>503</v>
      </c>
      <c r="D240" s="45" t="s">
        <v>524</v>
      </c>
      <c r="E240" s="41">
        <v>1</v>
      </c>
      <c r="F240" s="41">
        <v>1</v>
      </c>
      <c r="G240" s="41">
        <v>315</v>
      </c>
      <c r="H240" s="36">
        <v>0</v>
      </c>
      <c r="I240" s="36" t="s">
        <v>35</v>
      </c>
      <c r="J240" s="41">
        <v>1</v>
      </c>
      <c r="K240" s="42">
        <v>65772000</v>
      </c>
      <c r="L240" s="42">
        <v>65772000</v>
      </c>
      <c r="M240" s="36">
        <v>0</v>
      </c>
      <c r="N240" s="36">
        <v>0</v>
      </c>
      <c r="O240" s="36" t="s">
        <v>20</v>
      </c>
      <c r="P240" s="36" t="s">
        <v>21</v>
      </c>
      <c r="Q240" s="36" t="s">
        <v>484</v>
      </c>
      <c r="R240" s="40" t="s">
        <v>485</v>
      </c>
    </row>
    <row r="241" spans="2:18" ht="192.75" x14ac:dyDescent="0.25">
      <c r="B241" s="35" t="s">
        <v>525</v>
      </c>
      <c r="C241" s="41" t="s">
        <v>503</v>
      </c>
      <c r="D241" s="45" t="s">
        <v>526</v>
      </c>
      <c r="E241" s="41">
        <v>1</v>
      </c>
      <c r="F241" s="41">
        <v>1</v>
      </c>
      <c r="G241" s="41">
        <v>315</v>
      </c>
      <c r="H241" s="36">
        <v>0</v>
      </c>
      <c r="I241" s="36" t="s">
        <v>35</v>
      </c>
      <c r="J241" s="41">
        <v>1</v>
      </c>
      <c r="K241" s="42">
        <v>65772000</v>
      </c>
      <c r="L241" s="42">
        <v>65772000</v>
      </c>
      <c r="M241" s="36">
        <v>0</v>
      </c>
      <c r="N241" s="36">
        <v>0</v>
      </c>
      <c r="O241" s="36" t="s">
        <v>20</v>
      </c>
      <c r="P241" s="36" t="s">
        <v>21</v>
      </c>
      <c r="Q241" s="36" t="s">
        <v>484</v>
      </c>
      <c r="R241" s="40" t="s">
        <v>485</v>
      </c>
    </row>
    <row r="242" spans="2:18" ht="192.75" x14ac:dyDescent="0.25">
      <c r="B242" s="35" t="s">
        <v>527</v>
      </c>
      <c r="C242" s="41" t="s">
        <v>503</v>
      </c>
      <c r="D242" s="45" t="s">
        <v>528</v>
      </c>
      <c r="E242" s="41">
        <v>1</v>
      </c>
      <c r="F242" s="41">
        <v>1</v>
      </c>
      <c r="G242" s="41">
        <v>315</v>
      </c>
      <c r="H242" s="36">
        <v>0</v>
      </c>
      <c r="I242" s="36" t="s">
        <v>35</v>
      </c>
      <c r="J242" s="41">
        <v>1</v>
      </c>
      <c r="K242" s="42">
        <v>65772000</v>
      </c>
      <c r="L242" s="42">
        <v>65772000</v>
      </c>
      <c r="M242" s="36">
        <v>0</v>
      </c>
      <c r="N242" s="36">
        <v>0</v>
      </c>
      <c r="O242" s="36" t="s">
        <v>20</v>
      </c>
      <c r="P242" s="36" t="s">
        <v>21</v>
      </c>
      <c r="Q242" s="36" t="s">
        <v>484</v>
      </c>
      <c r="R242" s="40" t="s">
        <v>485</v>
      </c>
    </row>
    <row r="243" spans="2:18" ht="192.75" x14ac:dyDescent="0.25">
      <c r="B243" s="35" t="s">
        <v>529</v>
      </c>
      <c r="C243" s="41" t="s">
        <v>503</v>
      </c>
      <c r="D243" s="45" t="s">
        <v>530</v>
      </c>
      <c r="E243" s="41">
        <v>1</v>
      </c>
      <c r="F243" s="41">
        <v>1</v>
      </c>
      <c r="G243" s="41">
        <v>285</v>
      </c>
      <c r="H243" s="36">
        <v>0</v>
      </c>
      <c r="I243" s="41" t="s">
        <v>35</v>
      </c>
      <c r="J243" s="41">
        <v>1</v>
      </c>
      <c r="K243" s="42">
        <v>59508000</v>
      </c>
      <c r="L243" s="42">
        <v>59508000</v>
      </c>
      <c r="M243" s="36">
        <v>0</v>
      </c>
      <c r="N243" s="36">
        <v>0</v>
      </c>
      <c r="O243" s="36" t="s">
        <v>20</v>
      </c>
      <c r="P243" s="36" t="s">
        <v>21</v>
      </c>
      <c r="Q243" s="36" t="s">
        <v>484</v>
      </c>
      <c r="R243" s="40" t="s">
        <v>485</v>
      </c>
    </row>
    <row r="244" spans="2:18" ht="192.75" x14ac:dyDescent="0.25">
      <c r="B244" s="35" t="s">
        <v>531</v>
      </c>
      <c r="C244" s="41" t="s">
        <v>503</v>
      </c>
      <c r="D244" s="45" t="s">
        <v>532</v>
      </c>
      <c r="E244" s="41">
        <v>1</v>
      </c>
      <c r="F244" s="41">
        <v>1</v>
      </c>
      <c r="G244" s="41">
        <v>285</v>
      </c>
      <c r="H244" s="36">
        <v>0</v>
      </c>
      <c r="I244" s="41" t="s">
        <v>35</v>
      </c>
      <c r="J244" s="41">
        <v>1</v>
      </c>
      <c r="K244" s="42">
        <v>59508000</v>
      </c>
      <c r="L244" s="42">
        <v>59508000</v>
      </c>
      <c r="M244" s="36">
        <v>0</v>
      </c>
      <c r="N244" s="36">
        <v>0</v>
      </c>
      <c r="O244" s="36" t="s">
        <v>20</v>
      </c>
      <c r="P244" s="36" t="s">
        <v>21</v>
      </c>
      <c r="Q244" s="36" t="s">
        <v>484</v>
      </c>
      <c r="R244" s="40" t="s">
        <v>485</v>
      </c>
    </row>
    <row r="245" spans="2:18" ht="192.75" x14ac:dyDescent="0.25">
      <c r="B245" s="35" t="s">
        <v>533</v>
      </c>
      <c r="C245" s="41" t="s">
        <v>503</v>
      </c>
      <c r="D245" s="45" t="s">
        <v>534</v>
      </c>
      <c r="E245" s="41">
        <v>1</v>
      </c>
      <c r="F245" s="41">
        <v>1</v>
      </c>
      <c r="G245" s="41">
        <v>285</v>
      </c>
      <c r="H245" s="36">
        <v>0</v>
      </c>
      <c r="I245" s="41" t="s">
        <v>35</v>
      </c>
      <c r="J245" s="41">
        <v>1</v>
      </c>
      <c r="K245" s="42">
        <v>59508000</v>
      </c>
      <c r="L245" s="42">
        <v>59508000</v>
      </c>
      <c r="M245" s="41">
        <v>0</v>
      </c>
      <c r="N245" s="41">
        <v>0</v>
      </c>
      <c r="O245" s="36" t="s">
        <v>20</v>
      </c>
      <c r="P245" s="36" t="s">
        <v>21</v>
      </c>
      <c r="Q245" s="41" t="s">
        <v>484</v>
      </c>
      <c r="R245" s="46" t="s">
        <v>485</v>
      </c>
    </row>
    <row r="246" spans="2:18" ht="192.75" x14ac:dyDescent="0.25">
      <c r="B246" s="35" t="s">
        <v>535</v>
      </c>
      <c r="C246" s="41" t="s">
        <v>503</v>
      </c>
      <c r="D246" s="45" t="s">
        <v>536</v>
      </c>
      <c r="E246" s="41">
        <v>1</v>
      </c>
      <c r="F246" s="41">
        <v>1</v>
      </c>
      <c r="G246" s="41">
        <v>285</v>
      </c>
      <c r="H246" s="36">
        <v>0</v>
      </c>
      <c r="I246" s="41" t="s">
        <v>35</v>
      </c>
      <c r="J246" s="41">
        <v>1</v>
      </c>
      <c r="K246" s="42">
        <v>59508000</v>
      </c>
      <c r="L246" s="42">
        <v>59508000</v>
      </c>
      <c r="M246" s="41">
        <v>0</v>
      </c>
      <c r="N246" s="41">
        <v>0</v>
      </c>
      <c r="O246" s="36" t="s">
        <v>20</v>
      </c>
      <c r="P246" s="36" t="s">
        <v>21</v>
      </c>
      <c r="Q246" s="41" t="s">
        <v>484</v>
      </c>
      <c r="R246" s="46" t="s">
        <v>485</v>
      </c>
    </row>
    <row r="247" spans="2:18" ht="192.75" x14ac:dyDescent="0.25">
      <c r="B247" s="35" t="s">
        <v>537</v>
      </c>
      <c r="C247" s="41" t="s">
        <v>503</v>
      </c>
      <c r="D247" s="45" t="s">
        <v>538</v>
      </c>
      <c r="E247" s="41">
        <v>1</v>
      </c>
      <c r="F247" s="41">
        <v>1</v>
      </c>
      <c r="G247" s="41">
        <v>270</v>
      </c>
      <c r="H247" s="36">
        <v>0</v>
      </c>
      <c r="I247" s="41" t="s">
        <v>35</v>
      </c>
      <c r="J247" s="41">
        <v>1</v>
      </c>
      <c r="K247" s="42">
        <v>56376000</v>
      </c>
      <c r="L247" s="42">
        <v>56376000</v>
      </c>
      <c r="M247" s="41">
        <v>0</v>
      </c>
      <c r="N247" s="41">
        <v>0</v>
      </c>
      <c r="O247" s="36" t="s">
        <v>20</v>
      </c>
      <c r="P247" s="36" t="s">
        <v>21</v>
      </c>
      <c r="Q247" s="41" t="s">
        <v>484</v>
      </c>
      <c r="R247" s="46" t="s">
        <v>485</v>
      </c>
    </row>
    <row r="248" spans="2:18" ht="132" x14ac:dyDescent="0.25">
      <c r="B248" s="35" t="s">
        <v>539</v>
      </c>
      <c r="C248" s="41" t="s">
        <v>503</v>
      </c>
      <c r="D248" s="47" t="s">
        <v>540</v>
      </c>
      <c r="E248" s="41">
        <v>1</v>
      </c>
      <c r="F248" s="41">
        <v>1</v>
      </c>
      <c r="G248" s="41">
        <v>315</v>
      </c>
      <c r="H248" s="36">
        <v>0</v>
      </c>
      <c r="I248" s="41" t="s">
        <v>35</v>
      </c>
      <c r="J248" s="41">
        <v>1</v>
      </c>
      <c r="K248" s="42">
        <v>77952000</v>
      </c>
      <c r="L248" s="42">
        <v>77952000</v>
      </c>
      <c r="M248" s="41">
        <v>0</v>
      </c>
      <c r="N248" s="41">
        <v>0</v>
      </c>
      <c r="O248" s="36" t="s">
        <v>20</v>
      </c>
      <c r="P248" s="36" t="s">
        <v>21</v>
      </c>
      <c r="Q248" s="41" t="s">
        <v>484</v>
      </c>
      <c r="R248" s="46" t="s">
        <v>485</v>
      </c>
    </row>
    <row r="249" spans="2:18" ht="108" x14ac:dyDescent="0.25">
      <c r="B249" s="35" t="s">
        <v>541</v>
      </c>
      <c r="C249" s="41" t="s">
        <v>503</v>
      </c>
      <c r="D249" s="47" t="s">
        <v>542</v>
      </c>
      <c r="E249" s="41">
        <v>1</v>
      </c>
      <c r="F249" s="41">
        <v>1</v>
      </c>
      <c r="G249" s="41">
        <v>315</v>
      </c>
      <c r="H249" s="36">
        <v>0</v>
      </c>
      <c r="I249" s="41" t="s">
        <v>35</v>
      </c>
      <c r="J249" s="41">
        <v>1</v>
      </c>
      <c r="K249" s="42">
        <v>90132000</v>
      </c>
      <c r="L249" s="42">
        <v>90132000</v>
      </c>
      <c r="M249" s="41">
        <v>0</v>
      </c>
      <c r="N249" s="41">
        <v>0</v>
      </c>
      <c r="O249" s="36" t="s">
        <v>20</v>
      </c>
      <c r="P249" s="36" t="s">
        <v>21</v>
      </c>
      <c r="Q249" s="41" t="s">
        <v>484</v>
      </c>
      <c r="R249" s="46" t="s">
        <v>485</v>
      </c>
    </row>
    <row r="250" spans="2:18" ht="96" x14ac:dyDescent="0.25">
      <c r="B250" s="35" t="s">
        <v>543</v>
      </c>
      <c r="C250" s="41" t="s">
        <v>503</v>
      </c>
      <c r="D250" s="47" t="s">
        <v>544</v>
      </c>
      <c r="E250" s="41">
        <v>1</v>
      </c>
      <c r="F250" s="41">
        <v>1</v>
      </c>
      <c r="G250" s="41">
        <v>270</v>
      </c>
      <c r="H250" s="36">
        <v>0</v>
      </c>
      <c r="I250" s="41" t="s">
        <v>35</v>
      </c>
      <c r="J250" s="41">
        <v>1</v>
      </c>
      <c r="K250" s="42">
        <v>77256000</v>
      </c>
      <c r="L250" s="42">
        <v>77256000</v>
      </c>
      <c r="M250" s="41">
        <v>0</v>
      </c>
      <c r="N250" s="41">
        <v>0</v>
      </c>
      <c r="O250" s="36" t="s">
        <v>20</v>
      </c>
      <c r="P250" s="36" t="s">
        <v>21</v>
      </c>
      <c r="Q250" s="41" t="s">
        <v>484</v>
      </c>
      <c r="R250" s="46" t="s">
        <v>485</v>
      </c>
    </row>
    <row r="251" spans="2:18" ht="180" x14ac:dyDescent="0.25">
      <c r="B251" s="35" t="s">
        <v>545</v>
      </c>
      <c r="C251" s="41" t="s">
        <v>503</v>
      </c>
      <c r="D251" s="47" t="s">
        <v>546</v>
      </c>
      <c r="E251" s="41">
        <v>1</v>
      </c>
      <c r="F251" s="41">
        <v>1</v>
      </c>
      <c r="G251" s="41">
        <v>330</v>
      </c>
      <c r="H251" s="36">
        <v>0</v>
      </c>
      <c r="I251" s="41" t="s">
        <v>35</v>
      </c>
      <c r="J251" s="41">
        <v>1</v>
      </c>
      <c r="K251" s="42">
        <v>94424000</v>
      </c>
      <c r="L251" s="42">
        <v>94424000</v>
      </c>
      <c r="M251" s="41">
        <v>0</v>
      </c>
      <c r="N251" s="41">
        <v>0</v>
      </c>
      <c r="O251" s="36" t="s">
        <v>20</v>
      </c>
      <c r="P251" s="36" t="s">
        <v>21</v>
      </c>
      <c r="Q251" s="41" t="s">
        <v>484</v>
      </c>
      <c r="R251" s="46" t="s">
        <v>485</v>
      </c>
    </row>
    <row r="252" spans="2:18" ht="132" x14ac:dyDescent="0.25">
      <c r="B252" s="35" t="s">
        <v>547</v>
      </c>
      <c r="C252" s="41" t="s">
        <v>503</v>
      </c>
      <c r="D252" s="47" t="s">
        <v>548</v>
      </c>
      <c r="E252" s="41">
        <v>1</v>
      </c>
      <c r="F252" s="41">
        <v>1</v>
      </c>
      <c r="G252" s="41">
        <v>345</v>
      </c>
      <c r="H252" s="36">
        <v>0</v>
      </c>
      <c r="I252" s="41" t="s">
        <v>35</v>
      </c>
      <c r="J252" s="41">
        <v>1</v>
      </c>
      <c r="K252" s="42">
        <v>112056000</v>
      </c>
      <c r="L252" s="42">
        <v>112056000</v>
      </c>
      <c r="M252" s="41">
        <v>0</v>
      </c>
      <c r="N252" s="41">
        <v>0</v>
      </c>
      <c r="O252" s="36" t="s">
        <v>20</v>
      </c>
      <c r="P252" s="36" t="s">
        <v>21</v>
      </c>
      <c r="Q252" s="41" t="s">
        <v>484</v>
      </c>
      <c r="R252" s="46" t="s">
        <v>485</v>
      </c>
    </row>
    <row r="253" spans="2:18" ht="60" x14ac:dyDescent="0.25">
      <c r="B253" s="35" t="s">
        <v>549</v>
      </c>
      <c r="C253" s="41" t="s">
        <v>503</v>
      </c>
      <c r="D253" s="47" t="s">
        <v>550</v>
      </c>
      <c r="E253" s="41">
        <v>1</v>
      </c>
      <c r="F253" s="41">
        <v>1</v>
      </c>
      <c r="G253" s="41">
        <v>315</v>
      </c>
      <c r="H253" s="36">
        <v>0</v>
      </c>
      <c r="I253" s="41" t="s">
        <v>35</v>
      </c>
      <c r="J253" s="41">
        <v>1</v>
      </c>
      <c r="K253" s="42">
        <v>60900000</v>
      </c>
      <c r="L253" s="42">
        <v>60900000</v>
      </c>
      <c r="M253" s="41">
        <v>0</v>
      </c>
      <c r="N253" s="41">
        <v>0</v>
      </c>
      <c r="O253" s="36" t="s">
        <v>20</v>
      </c>
      <c r="P253" s="36" t="s">
        <v>21</v>
      </c>
      <c r="Q253" s="41" t="s">
        <v>484</v>
      </c>
      <c r="R253" s="46" t="s">
        <v>485</v>
      </c>
    </row>
    <row r="254" spans="2:18" ht="60" x14ac:dyDescent="0.25">
      <c r="B254" s="35" t="s">
        <v>551</v>
      </c>
      <c r="C254" s="41" t="s">
        <v>503</v>
      </c>
      <c r="D254" s="47" t="s">
        <v>552</v>
      </c>
      <c r="E254" s="41">
        <v>1</v>
      </c>
      <c r="F254" s="41">
        <v>1</v>
      </c>
      <c r="G254" s="41">
        <v>315</v>
      </c>
      <c r="H254" s="36">
        <v>0</v>
      </c>
      <c r="I254" s="41" t="s">
        <v>35</v>
      </c>
      <c r="J254" s="41">
        <v>1</v>
      </c>
      <c r="K254" s="42">
        <v>60900000</v>
      </c>
      <c r="L254" s="42">
        <v>60900000</v>
      </c>
      <c r="M254" s="41">
        <v>0</v>
      </c>
      <c r="N254" s="41">
        <v>0</v>
      </c>
      <c r="O254" s="36" t="s">
        <v>20</v>
      </c>
      <c r="P254" s="36" t="s">
        <v>21</v>
      </c>
      <c r="Q254" s="41" t="s">
        <v>484</v>
      </c>
      <c r="R254" s="46" t="s">
        <v>485</v>
      </c>
    </row>
    <row r="255" spans="2:18" ht="60" x14ac:dyDescent="0.25">
      <c r="B255" s="35" t="s">
        <v>553</v>
      </c>
      <c r="C255" s="41" t="s">
        <v>503</v>
      </c>
      <c r="D255" s="47" t="s">
        <v>554</v>
      </c>
      <c r="E255" s="41">
        <v>1</v>
      </c>
      <c r="F255" s="41">
        <v>1</v>
      </c>
      <c r="G255" s="41">
        <v>315</v>
      </c>
      <c r="H255" s="36">
        <v>0</v>
      </c>
      <c r="I255" s="41" t="s">
        <v>35</v>
      </c>
      <c r="J255" s="41">
        <v>1</v>
      </c>
      <c r="K255" s="42">
        <v>60900000</v>
      </c>
      <c r="L255" s="42">
        <v>60900000</v>
      </c>
      <c r="M255" s="41">
        <v>0</v>
      </c>
      <c r="N255" s="41">
        <v>0</v>
      </c>
      <c r="O255" s="36" t="s">
        <v>20</v>
      </c>
      <c r="P255" s="36" t="s">
        <v>21</v>
      </c>
      <c r="Q255" s="41" t="s">
        <v>484</v>
      </c>
      <c r="R255" s="46" t="s">
        <v>485</v>
      </c>
    </row>
    <row r="256" spans="2:18" ht="60" x14ac:dyDescent="0.25">
      <c r="B256" s="35" t="s">
        <v>555</v>
      </c>
      <c r="C256" s="41" t="s">
        <v>503</v>
      </c>
      <c r="D256" s="47" t="s">
        <v>556</v>
      </c>
      <c r="E256" s="41">
        <v>1</v>
      </c>
      <c r="F256" s="41">
        <v>1</v>
      </c>
      <c r="G256" s="36">
        <v>315</v>
      </c>
      <c r="H256" s="36">
        <v>0</v>
      </c>
      <c r="I256" s="41" t="s">
        <v>35</v>
      </c>
      <c r="J256" s="41">
        <v>1</v>
      </c>
      <c r="K256" s="39">
        <v>60900000</v>
      </c>
      <c r="L256" s="39">
        <v>60900000</v>
      </c>
      <c r="M256" s="41">
        <v>0</v>
      </c>
      <c r="N256" s="41">
        <v>0</v>
      </c>
      <c r="O256" s="36" t="s">
        <v>20</v>
      </c>
      <c r="P256" s="36" t="s">
        <v>21</v>
      </c>
      <c r="Q256" s="41" t="s">
        <v>484</v>
      </c>
      <c r="R256" s="46" t="s">
        <v>485</v>
      </c>
    </row>
    <row r="257" spans="2:18" ht="60" x14ac:dyDescent="0.25">
      <c r="B257" s="35" t="s">
        <v>557</v>
      </c>
      <c r="C257" s="41" t="s">
        <v>503</v>
      </c>
      <c r="D257" s="47" t="s">
        <v>558</v>
      </c>
      <c r="E257" s="41">
        <v>1</v>
      </c>
      <c r="F257" s="41">
        <v>1</v>
      </c>
      <c r="G257" s="36">
        <v>315</v>
      </c>
      <c r="H257" s="36">
        <v>0</v>
      </c>
      <c r="I257" s="41" t="s">
        <v>35</v>
      </c>
      <c r="J257" s="41">
        <v>1</v>
      </c>
      <c r="K257" s="39">
        <v>60900000</v>
      </c>
      <c r="L257" s="39">
        <v>60900000</v>
      </c>
      <c r="M257" s="41">
        <v>0</v>
      </c>
      <c r="N257" s="41">
        <v>0</v>
      </c>
      <c r="O257" s="36" t="s">
        <v>20</v>
      </c>
      <c r="P257" s="36" t="s">
        <v>21</v>
      </c>
      <c r="Q257" s="41" t="s">
        <v>484</v>
      </c>
      <c r="R257" s="46" t="s">
        <v>485</v>
      </c>
    </row>
    <row r="258" spans="2:18" ht="60" x14ac:dyDescent="0.25">
      <c r="B258" s="35" t="s">
        <v>559</v>
      </c>
      <c r="C258" s="41" t="s">
        <v>503</v>
      </c>
      <c r="D258" s="47" t="s">
        <v>560</v>
      </c>
      <c r="E258" s="41">
        <v>1</v>
      </c>
      <c r="F258" s="41">
        <v>1</v>
      </c>
      <c r="G258" s="41">
        <v>270</v>
      </c>
      <c r="H258" s="36">
        <v>0</v>
      </c>
      <c r="I258" s="41" t="s">
        <v>35</v>
      </c>
      <c r="J258" s="41">
        <v>1</v>
      </c>
      <c r="K258" s="42">
        <v>52200000</v>
      </c>
      <c r="L258" s="42">
        <v>52200000</v>
      </c>
      <c r="M258" s="41">
        <v>0</v>
      </c>
      <c r="N258" s="41">
        <v>0</v>
      </c>
      <c r="O258" s="36" t="s">
        <v>20</v>
      </c>
      <c r="P258" s="36" t="s">
        <v>21</v>
      </c>
      <c r="Q258" s="41" t="s">
        <v>484</v>
      </c>
      <c r="R258" s="46" t="s">
        <v>485</v>
      </c>
    </row>
    <row r="259" spans="2:18" ht="60" x14ac:dyDescent="0.25">
      <c r="B259" s="35" t="s">
        <v>561</v>
      </c>
      <c r="C259" s="41" t="s">
        <v>503</v>
      </c>
      <c r="D259" s="47" t="s">
        <v>562</v>
      </c>
      <c r="E259" s="41">
        <v>1</v>
      </c>
      <c r="F259" s="41">
        <v>1</v>
      </c>
      <c r="G259" s="41">
        <v>270</v>
      </c>
      <c r="H259" s="36">
        <v>0</v>
      </c>
      <c r="I259" s="41" t="s">
        <v>35</v>
      </c>
      <c r="J259" s="41">
        <v>1</v>
      </c>
      <c r="K259" s="42">
        <v>52200000</v>
      </c>
      <c r="L259" s="42">
        <v>52200000</v>
      </c>
      <c r="M259" s="41">
        <v>0</v>
      </c>
      <c r="N259" s="41">
        <v>0</v>
      </c>
      <c r="O259" s="36" t="s">
        <v>20</v>
      </c>
      <c r="P259" s="36" t="s">
        <v>21</v>
      </c>
      <c r="Q259" s="41" t="s">
        <v>484</v>
      </c>
      <c r="R259" s="46" t="s">
        <v>485</v>
      </c>
    </row>
    <row r="260" spans="2:18" ht="60" x14ac:dyDescent="0.25">
      <c r="B260" s="35" t="s">
        <v>563</v>
      </c>
      <c r="C260" s="41" t="s">
        <v>503</v>
      </c>
      <c r="D260" s="47" t="s">
        <v>564</v>
      </c>
      <c r="E260" s="41">
        <v>1</v>
      </c>
      <c r="F260" s="41">
        <v>1</v>
      </c>
      <c r="G260" s="35">
        <v>270</v>
      </c>
      <c r="H260" s="36">
        <v>0</v>
      </c>
      <c r="I260" s="41" t="s">
        <v>35</v>
      </c>
      <c r="J260" s="41">
        <v>1</v>
      </c>
      <c r="K260" s="38">
        <v>52200000</v>
      </c>
      <c r="L260" s="38">
        <v>52200000</v>
      </c>
      <c r="M260" s="41">
        <v>0</v>
      </c>
      <c r="N260" s="41">
        <v>0</v>
      </c>
      <c r="O260" s="36" t="s">
        <v>20</v>
      </c>
      <c r="P260" s="36" t="s">
        <v>21</v>
      </c>
      <c r="Q260" s="41" t="s">
        <v>484</v>
      </c>
      <c r="R260" s="46" t="s">
        <v>485</v>
      </c>
    </row>
    <row r="261" spans="2:18" ht="60" x14ac:dyDescent="0.25">
      <c r="B261" s="35" t="s">
        <v>565</v>
      </c>
      <c r="C261" s="41" t="s">
        <v>503</v>
      </c>
      <c r="D261" s="47" t="s">
        <v>566</v>
      </c>
      <c r="E261" s="41">
        <v>1</v>
      </c>
      <c r="F261" s="41">
        <v>1</v>
      </c>
      <c r="G261" s="41">
        <v>270</v>
      </c>
      <c r="H261" s="36">
        <v>0</v>
      </c>
      <c r="I261" s="41" t="s">
        <v>35</v>
      </c>
      <c r="J261" s="41">
        <v>1</v>
      </c>
      <c r="K261" s="42">
        <v>52200000</v>
      </c>
      <c r="L261" s="42">
        <v>52200000</v>
      </c>
      <c r="M261" s="41">
        <v>0</v>
      </c>
      <c r="N261" s="41">
        <v>0</v>
      </c>
      <c r="O261" s="36" t="s">
        <v>20</v>
      </c>
      <c r="P261" s="36" t="s">
        <v>21</v>
      </c>
      <c r="Q261" s="41" t="s">
        <v>484</v>
      </c>
      <c r="R261" s="46" t="s">
        <v>485</v>
      </c>
    </row>
    <row r="262" spans="2:18" ht="60" x14ac:dyDescent="0.25">
      <c r="B262" s="35" t="s">
        <v>567</v>
      </c>
      <c r="C262" s="41" t="s">
        <v>503</v>
      </c>
      <c r="D262" s="47" t="s">
        <v>568</v>
      </c>
      <c r="E262" s="41">
        <v>1</v>
      </c>
      <c r="F262" s="41">
        <v>1</v>
      </c>
      <c r="G262" s="41">
        <v>270</v>
      </c>
      <c r="H262" s="36">
        <v>0</v>
      </c>
      <c r="I262" s="41" t="s">
        <v>35</v>
      </c>
      <c r="J262" s="41">
        <v>1</v>
      </c>
      <c r="K262" s="42">
        <v>52200000</v>
      </c>
      <c r="L262" s="42">
        <v>52200000</v>
      </c>
      <c r="M262" s="41">
        <v>0</v>
      </c>
      <c r="N262" s="41">
        <v>0</v>
      </c>
      <c r="O262" s="36" t="s">
        <v>20</v>
      </c>
      <c r="P262" s="36" t="s">
        <v>21</v>
      </c>
      <c r="Q262" s="41" t="s">
        <v>484</v>
      </c>
      <c r="R262" s="46" t="s">
        <v>485</v>
      </c>
    </row>
    <row r="263" spans="2:18" ht="60" x14ac:dyDescent="0.25">
      <c r="B263" s="35" t="s">
        <v>569</v>
      </c>
      <c r="C263" s="41" t="s">
        <v>503</v>
      </c>
      <c r="D263" s="47" t="s">
        <v>570</v>
      </c>
      <c r="E263" s="41">
        <v>1</v>
      </c>
      <c r="F263" s="41">
        <v>1</v>
      </c>
      <c r="G263" s="41">
        <v>270</v>
      </c>
      <c r="H263" s="36">
        <v>0</v>
      </c>
      <c r="I263" s="41" t="s">
        <v>35</v>
      </c>
      <c r="J263" s="41">
        <v>1</v>
      </c>
      <c r="K263" s="42">
        <v>52200000</v>
      </c>
      <c r="L263" s="42">
        <v>52200000</v>
      </c>
      <c r="M263" s="41">
        <v>0</v>
      </c>
      <c r="N263" s="41">
        <v>0</v>
      </c>
      <c r="O263" s="36" t="s">
        <v>20</v>
      </c>
      <c r="P263" s="36" t="s">
        <v>21</v>
      </c>
      <c r="Q263" s="41" t="s">
        <v>484</v>
      </c>
      <c r="R263" s="46" t="s">
        <v>485</v>
      </c>
    </row>
    <row r="264" spans="2:18" ht="60" x14ac:dyDescent="0.25">
      <c r="B264" s="35" t="s">
        <v>571</v>
      </c>
      <c r="C264" s="41" t="s">
        <v>503</v>
      </c>
      <c r="D264" s="47" t="s">
        <v>572</v>
      </c>
      <c r="E264" s="41">
        <v>1</v>
      </c>
      <c r="F264" s="41">
        <v>1</v>
      </c>
      <c r="G264" s="41">
        <v>270</v>
      </c>
      <c r="H264" s="36">
        <v>0</v>
      </c>
      <c r="I264" s="41" t="s">
        <v>35</v>
      </c>
      <c r="J264" s="41">
        <v>1</v>
      </c>
      <c r="K264" s="42">
        <v>52200000</v>
      </c>
      <c r="L264" s="42">
        <v>52200000</v>
      </c>
      <c r="M264" s="41">
        <v>0</v>
      </c>
      <c r="N264" s="41">
        <v>0</v>
      </c>
      <c r="O264" s="36" t="s">
        <v>20</v>
      </c>
      <c r="P264" s="36" t="s">
        <v>21</v>
      </c>
      <c r="Q264" s="41" t="s">
        <v>484</v>
      </c>
      <c r="R264" s="46" t="s">
        <v>485</v>
      </c>
    </row>
    <row r="265" spans="2:18" ht="168" x14ac:dyDescent="0.25">
      <c r="B265" s="35" t="s">
        <v>573</v>
      </c>
      <c r="C265" s="41" t="s">
        <v>503</v>
      </c>
      <c r="D265" s="47" t="s">
        <v>574</v>
      </c>
      <c r="E265" s="35">
        <v>1</v>
      </c>
      <c r="F265" s="35">
        <v>1</v>
      </c>
      <c r="G265" s="35">
        <v>270</v>
      </c>
      <c r="H265" s="36">
        <v>0</v>
      </c>
      <c r="I265" s="41" t="s">
        <v>35</v>
      </c>
      <c r="J265" s="41">
        <v>1</v>
      </c>
      <c r="K265" s="38">
        <v>62640000</v>
      </c>
      <c r="L265" s="38">
        <v>62640000</v>
      </c>
      <c r="M265" s="41">
        <v>0</v>
      </c>
      <c r="N265" s="41">
        <v>0</v>
      </c>
      <c r="O265" s="36" t="s">
        <v>20</v>
      </c>
      <c r="P265" s="36" t="s">
        <v>21</v>
      </c>
      <c r="Q265" s="41" t="s">
        <v>484</v>
      </c>
      <c r="R265" s="46" t="s">
        <v>485</v>
      </c>
    </row>
    <row r="266" spans="2:18" ht="168" x14ac:dyDescent="0.25">
      <c r="B266" s="35" t="s">
        <v>575</v>
      </c>
      <c r="C266" s="41" t="s">
        <v>503</v>
      </c>
      <c r="D266" s="47" t="s">
        <v>576</v>
      </c>
      <c r="E266" s="35">
        <v>1</v>
      </c>
      <c r="F266" s="35">
        <v>1</v>
      </c>
      <c r="G266" s="41">
        <v>270</v>
      </c>
      <c r="H266" s="36">
        <v>0</v>
      </c>
      <c r="I266" s="41" t="s">
        <v>35</v>
      </c>
      <c r="J266" s="41">
        <v>1</v>
      </c>
      <c r="K266" s="42">
        <v>62640000</v>
      </c>
      <c r="L266" s="42">
        <v>62640000</v>
      </c>
      <c r="M266" s="41">
        <v>0</v>
      </c>
      <c r="N266" s="41">
        <v>0</v>
      </c>
      <c r="O266" s="36" t="s">
        <v>20</v>
      </c>
      <c r="P266" s="36" t="s">
        <v>21</v>
      </c>
      <c r="Q266" s="41" t="s">
        <v>484</v>
      </c>
      <c r="R266" s="46" t="s">
        <v>485</v>
      </c>
    </row>
    <row r="267" spans="2:18" ht="168" x14ac:dyDescent="0.25">
      <c r="B267" s="35" t="s">
        <v>577</v>
      </c>
      <c r="C267" s="41" t="s">
        <v>503</v>
      </c>
      <c r="D267" s="47" t="s">
        <v>578</v>
      </c>
      <c r="E267" s="35">
        <v>1</v>
      </c>
      <c r="F267" s="35">
        <v>1</v>
      </c>
      <c r="G267" s="41">
        <v>270</v>
      </c>
      <c r="H267" s="36">
        <v>0</v>
      </c>
      <c r="I267" s="41" t="s">
        <v>35</v>
      </c>
      <c r="J267" s="41">
        <v>1</v>
      </c>
      <c r="K267" s="42">
        <v>62640000</v>
      </c>
      <c r="L267" s="42">
        <v>62640000</v>
      </c>
      <c r="M267" s="41">
        <v>0</v>
      </c>
      <c r="N267" s="41">
        <v>0</v>
      </c>
      <c r="O267" s="36" t="s">
        <v>20</v>
      </c>
      <c r="P267" s="36" t="s">
        <v>21</v>
      </c>
      <c r="Q267" s="41" t="s">
        <v>484</v>
      </c>
      <c r="R267" s="46" t="s">
        <v>485</v>
      </c>
    </row>
    <row r="268" spans="2:18" ht="228" x14ac:dyDescent="0.25">
      <c r="B268" s="35" t="s">
        <v>579</v>
      </c>
      <c r="C268" s="41" t="s">
        <v>503</v>
      </c>
      <c r="D268" s="47" t="s">
        <v>580</v>
      </c>
      <c r="E268" s="35">
        <v>1</v>
      </c>
      <c r="F268" s="35">
        <v>1</v>
      </c>
      <c r="G268" s="41">
        <v>270</v>
      </c>
      <c r="H268" s="36">
        <v>0</v>
      </c>
      <c r="I268" s="41" t="s">
        <v>35</v>
      </c>
      <c r="J268" s="41">
        <v>1</v>
      </c>
      <c r="K268" s="42">
        <v>62640000</v>
      </c>
      <c r="L268" s="42">
        <v>62640000</v>
      </c>
      <c r="M268" s="41">
        <v>0</v>
      </c>
      <c r="N268" s="41">
        <v>0</v>
      </c>
      <c r="O268" s="36" t="s">
        <v>20</v>
      </c>
      <c r="P268" s="36" t="s">
        <v>21</v>
      </c>
      <c r="Q268" s="41" t="s">
        <v>484</v>
      </c>
      <c r="R268" s="46" t="s">
        <v>485</v>
      </c>
    </row>
    <row r="269" spans="2:18" ht="168" x14ac:dyDescent="0.25">
      <c r="B269" s="35" t="s">
        <v>581</v>
      </c>
      <c r="C269" s="41" t="s">
        <v>503</v>
      </c>
      <c r="D269" s="47" t="s">
        <v>582</v>
      </c>
      <c r="E269" s="35">
        <v>1</v>
      </c>
      <c r="F269" s="35">
        <v>1</v>
      </c>
      <c r="G269" s="41">
        <v>270</v>
      </c>
      <c r="H269" s="36">
        <v>0</v>
      </c>
      <c r="I269" s="41" t="s">
        <v>35</v>
      </c>
      <c r="J269" s="41">
        <v>1</v>
      </c>
      <c r="K269" s="42">
        <v>62640000</v>
      </c>
      <c r="L269" s="42">
        <v>62640000</v>
      </c>
      <c r="M269" s="41">
        <v>0</v>
      </c>
      <c r="N269" s="41">
        <v>0</v>
      </c>
      <c r="O269" s="36" t="s">
        <v>20</v>
      </c>
      <c r="P269" s="36" t="s">
        <v>21</v>
      </c>
      <c r="Q269" s="41" t="s">
        <v>484</v>
      </c>
      <c r="R269" s="46" t="s">
        <v>485</v>
      </c>
    </row>
    <row r="270" spans="2:18" ht="168" x14ac:dyDescent="0.25">
      <c r="B270" s="35" t="s">
        <v>583</v>
      </c>
      <c r="C270" s="41" t="s">
        <v>503</v>
      </c>
      <c r="D270" s="47" t="s">
        <v>584</v>
      </c>
      <c r="E270" s="35">
        <v>1</v>
      </c>
      <c r="F270" s="35">
        <v>1</v>
      </c>
      <c r="G270" s="41">
        <v>270</v>
      </c>
      <c r="H270" s="36">
        <v>0</v>
      </c>
      <c r="I270" s="41" t="s">
        <v>35</v>
      </c>
      <c r="J270" s="41">
        <v>1</v>
      </c>
      <c r="K270" s="42">
        <v>62640000</v>
      </c>
      <c r="L270" s="42">
        <v>62640000</v>
      </c>
      <c r="M270" s="41">
        <v>0</v>
      </c>
      <c r="N270" s="41">
        <v>0</v>
      </c>
      <c r="O270" s="36" t="s">
        <v>20</v>
      </c>
      <c r="P270" s="36" t="s">
        <v>21</v>
      </c>
      <c r="Q270" s="41" t="s">
        <v>484</v>
      </c>
      <c r="R270" s="46" t="s">
        <v>485</v>
      </c>
    </row>
    <row r="271" spans="2:18" ht="96" x14ac:dyDescent="0.25">
      <c r="B271" s="35" t="s">
        <v>585</v>
      </c>
      <c r="C271" s="41" t="s">
        <v>503</v>
      </c>
      <c r="D271" s="48" t="s">
        <v>586</v>
      </c>
      <c r="E271" s="35">
        <v>1</v>
      </c>
      <c r="F271" s="35">
        <v>1</v>
      </c>
      <c r="G271" s="41">
        <v>60</v>
      </c>
      <c r="H271" s="36">
        <v>0</v>
      </c>
      <c r="I271" s="41" t="s">
        <v>35</v>
      </c>
      <c r="J271" s="41">
        <v>1</v>
      </c>
      <c r="K271" s="42">
        <v>8352000</v>
      </c>
      <c r="L271" s="42">
        <v>8352000</v>
      </c>
      <c r="M271" s="41">
        <v>0</v>
      </c>
      <c r="N271" s="41">
        <v>0</v>
      </c>
      <c r="O271" s="36" t="s">
        <v>20</v>
      </c>
      <c r="P271" s="36" t="s">
        <v>21</v>
      </c>
      <c r="Q271" s="41" t="s">
        <v>484</v>
      </c>
      <c r="R271" s="46" t="s">
        <v>485</v>
      </c>
    </row>
    <row r="272" spans="2:18" ht="96" x14ac:dyDescent="0.25">
      <c r="B272" s="35" t="s">
        <v>587</v>
      </c>
      <c r="C272" s="41" t="s">
        <v>503</v>
      </c>
      <c r="D272" s="48" t="s">
        <v>588</v>
      </c>
      <c r="E272" s="35">
        <v>1</v>
      </c>
      <c r="F272" s="35">
        <v>1</v>
      </c>
      <c r="G272" s="41">
        <v>60</v>
      </c>
      <c r="H272" s="36">
        <v>0</v>
      </c>
      <c r="I272" s="41" t="s">
        <v>35</v>
      </c>
      <c r="J272" s="41">
        <v>1</v>
      </c>
      <c r="K272" s="42">
        <v>8352000</v>
      </c>
      <c r="L272" s="42">
        <v>8352000</v>
      </c>
      <c r="M272" s="41">
        <v>0</v>
      </c>
      <c r="N272" s="41">
        <v>0</v>
      </c>
      <c r="O272" s="36" t="s">
        <v>20</v>
      </c>
      <c r="P272" s="36" t="s">
        <v>21</v>
      </c>
      <c r="Q272" s="41" t="s">
        <v>484</v>
      </c>
      <c r="R272" s="46" t="s">
        <v>485</v>
      </c>
    </row>
    <row r="273" spans="2:18" ht="96" x14ac:dyDescent="0.25">
      <c r="B273" s="35" t="s">
        <v>589</v>
      </c>
      <c r="C273" s="41" t="s">
        <v>503</v>
      </c>
      <c r="D273" s="48" t="s">
        <v>590</v>
      </c>
      <c r="E273" s="35">
        <v>1</v>
      </c>
      <c r="F273" s="35">
        <v>1</v>
      </c>
      <c r="G273" s="41">
        <v>60</v>
      </c>
      <c r="H273" s="36">
        <v>0</v>
      </c>
      <c r="I273" s="41" t="s">
        <v>35</v>
      </c>
      <c r="J273" s="41">
        <v>1</v>
      </c>
      <c r="K273" s="42">
        <v>8352000</v>
      </c>
      <c r="L273" s="42">
        <v>8352000</v>
      </c>
      <c r="M273" s="41">
        <v>0</v>
      </c>
      <c r="N273" s="41">
        <v>0</v>
      </c>
      <c r="O273" s="36" t="s">
        <v>20</v>
      </c>
      <c r="P273" s="36" t="s">
        <v>21</v>
      </c>
      <c r="Q273" s="41" t="s">
        <v>484</v>
      </c>
      <c r="R273" s="46" t="s">
        <v>485</v>
      </c>
    </row>
    <row r="274" spans="2:18" ht="96" x14ac:dyDescent="0.25">
      <c r="B274" s="35" t="s">
        <v>591</v>
      </c>
      <c r="C274" s="41" t="s">
        <v>503</v>
      </c>
      <c r="D274" s="48" t="s">
        <v>592</v>
      </c>
      <c r="E274" s="35">
        <v>1</v>
      </c>
      <c r="F274" s="35">
        <v>1</v>
      </c>
      <c r="G274" s="41">
        <v>60</v>
      </c>
      <c r="H274" s="36">
        <v>0</v>
      </c>
      <c r="I274" s="41" t="s">
        <v>35</v>
      </c>
      <c r="J274" s="41">
        <v>1</v>
      </c>
      <c r="K274" s="42">
        <v>8352000</v>
      </c>
      <c r="L274" s="42">
        <v>8352000</v>
      </c>
      <c r="M274" s="41">
        <v>0</v>
      </c>
      <c r="N274" s="41">
        <v>0</v>
      </c>
      <c r="O274" s="36" t="s">
        <v>20</v>
      </c>
      <c r="P274" s="36" t="s">
        <v>21</v>
      </c>
      <c r="Q274" s="41" t="s">
        <v>484</v>
      </c>
      <c r="R274" s="46" t="s">
        <v>485</v>
      </c>
    </row>
    <row r="275" spans="2:18" ht="96" x14ac:dyDescent="0.25">
      <c r="B275" s="35" t="s">
        <v>593</v>
      </c>
      <c r="C275" s="41" t="s">
        <v>594</v>
      </c>
      <c r="D275" s="48" t="s">
        <v>595</v>
      </c>
      <c r="E275" s="35">
        <v>1</v>
      </c>
      <c r="F275" s="35">
        <v>1</v>
      </c>
      <c r="G275" s="41">
        <v>60</v>
      </c>
      <c r="H275" s="36">
        <v>0</v>
      </c>
      <c r="I275" s="41" t="s">
        <v>35</v>
      </c>
      <c r="J275" s="41">
        <v>1</v>
      </c>
      <c r="K275" s="42">
        <v>8352000</v>
      </c>
      <c r="L275" s="42">
        <v>8352000</v>
      </c>
      <c r="M275" s="41">
        <v>0</v>
      </c>
      <c r="N275" s="41">
        <v>0</v>
      </c>
      <c r="O275" s="36" t="s">
        <v>20</v>
      </c>
      <c r="P275" s="36" t="s">
        <v>21</v>
      </c>
      <c r="Q275" s="41" t="s">
        <v>484</v>
      </c>
      <c r="R275" s="46" t="s">
        <v>485</v>
      </c>
    </row>
    <row r="276" spans="2:18" ht="168" x14ac:dyDescent="0.25">
      <c r="B276" s="35" t="s">
        <v>596</v>
      </c>
      <c r="C276" s="41" t="s">
        <v>597</v>
      </c>
      <c r="D276" s="48" t="s">
        <v>598</v>
      </c>
      <c r="E276" s="35">
        <v>1</v>
      </c>
      <c r="F276" s="35">
        <v>1</v>
      </c>
      <c r="G276" s="41">
        <v>315</v>
      </c>
      <c r="H276" s="36">
        <v>0</v>
      </c>
      <c r="I276" s="41" t="s">
        <v>35</v>
      </c>
      <c r="J276" s="41">
        <v>1</v>
      </c>
      <c r="K276" s="42">
        <v>102312000</v>
      </c>
      <c r="L276" s="42">
        <v>102312000</v>
      </c>
      <c r="M276" s="41">
        <v>0</v>
      </c>
      <c r="N276" s="41">
        <v>0</v>
      </c>
      <c r="O276" s="36" t="s">
        <v>20</v>
      </c>
      <c r="P276" s="36" t="s">
        <v>21</v>
      </c>
      <c r="Q276" s="41" t="s">
        <v>484</v>
      </c>
      <c r="R276" s="46" t="s">
        <v>485</v>
      </c>
    </row>
    <row r="277" spans="2:18" ht="84" x14ac:dyDescent="0.25">
      <c r="B277" s="35" t="s">
        <v>599</v>
      </c>
      <c r="C277" s="41" t="s">
        <v>597</v>
      </c>
      <c r="D277" s="43" t="s">
        <v>600</v>
      </c>
      <c r="E277" s="35">
        <v>1</v>
      </c>
      <c r="F277" s="35">
        <v>1</v>
      </c>
      <c r="G277" s="41">
        <v>315</v>
      </c>
      <c r="H277" s="36">
        <v>0</v>
      </c>
      <c r="I277" s="41" t="s">
        <v>35</v>
      </c>
      <c r="J277" s="41">
        <v>1</v>
      </c>
      <c r="K277" s="42">
        <v>114492000</v>
      </c>
      <c r="L277" s="42">
        <v>114492000</v>
      </c>
      <c r="M277" s="41">
        <v>0</v>
      </c>
      <c r="N277" s="41">
        <v>0</v>
      </c>
      <c r="O277" s="36" t="s">
        <v>20</v>
      </c>
      <c r="P277" s="36" t="s">
        <v>21</v>
      </c>
      <c r="Q277" s="41" t="s">
        <v>484</v>
      </c>
      <c r="R277" s="46" t="s">
        <v>485</v>
      </c>
    </row>
    <row r="278" spans="2:18" ht="84" x14ac:dyDescent="0.25">
      <c r="B278" s="35" t="s">
        <v>601</v>
      </c>
      <c r="C278" s="41" t="s">
        <v>597</v>
      </c>
      <c r="D278" s="43" t="s">
        <v>602</v>
      </c>
      <c r="E278" s="35">
        <v>1</v>
      </c>
      <c r="F278" s="35">
        <v>1</v>
      </c>
      <c r="G278" s="41">
        <v>315</v>
      </c>
      <c r="H278" s="36">
        <v>0</v>
      </c>
      <c r="I278" s="41" t="s">
        <v>35</v>
      </c>
      <c r="J278" s="41">
        <v>1</v>
      </c>
      <c r="K278" s="42">
        <v>93786000</v>
      </c>
      <c r="L278" s="42">
        <v>93786000</v>
      </c>
      <c r="M278" s="41">
        <v>0</v>
      </c>
      <c r="N278" s="41">
        <v>0</v>
      </c>
      <c r="O278" s="36" t="s">
        <v>20</v>
      </c>
      <c r="P278" s="36" t="s">
        <v>21</v>
      </c>
      <c r="Q278" s="41" t="s">
        <v>484</v>
      </c>
      <c r="R278" s="46" t="s">
        <v>485</v>
      </c>
    </row>
    <row r="279" spans="2:18" ht="156" x14ac:dyDescent="0.25">
      <c r="B279" s="35" t="s">
        <v>603</v>
      </c>
      <c r="C279" s="41" t="s">
        <v>597</v>
      </c>
      <c r="D279" s="43" t="s">
        <v>604</v>
      </c>
      <c r="E279" s="35">
        <v>1</v>
      </c>
      <c r="F279" s="35">
        <v>1</v>
      </c>
      <c r="G279" s="41">
        <v>315</v>
      </c>
      <c r="H279" s="36">
        <v>0</v>
      </c>
      <c r="I279" s="41" t="s">
        <v>35</v>
      </c>
      <c r="J279" s="41">
        <v>1</v>
      </c>
      <c r="K279" s="42">
        <v>90132000</v>
      </c>
      <c r="L279" s="42">
        <v>90132000</v>
      </c>
      <c r="M279" s="41">
        <v>0</v>
      </c>
      <c r="N279" s="41">
        <v>0</v>
      </c>
      <c r="O279" s="36" t="s">
        <v>20</v>
      </c>
      <c r="P279" s="36" t="s">
        <v>21</v>
      </c>
      <c r="Q279" s="41" t="s">
        <v>484</v>
      </c>
      <c r="R279" s="46" t="s">
        <v>485</v>
      </c>
    </row>
    <row r="280" spans="2:18" ht="84" x14ac:dyDescent="0.25">
      <c r="B280" s="35" t="s">
        <v>605</v>
      </c>
      <c r="C280" s="41" t="s">
        <v>606</v>
      </c>
      <c r="D280" s="43" t="s">
        <v>607</v>
      </c>
      <c r="E280" s="35">
        <v>1</v>
      </c>
      <c r="F280" s="35">
        <v>1</v>
      </c>
      <c r="G280" s="41">
        <v>315</v>
      </c>
      <c r="H280" s="36">
        <v>0</v>
      </c>
      <c r="I280" s="41" t="s">
        <v>35</v>
      </c>
      <c r="J280" s="41">
        <v>1</v>
      </c>
      <c r="K280" s="42">
        <v>114492000</v>
      </c>
      <c r="L280" s="42">
        <v>114492000</v>
      </c>
      <c r="M280" s="41">
        <v>0</v>
      </c>
      <c r="N280" s="41">
        <v>0</v>
      </c>
      <c r="O280" s="36" t="s">
        <v>20</v>
      </c>
      <c r="P280" s="36" t="s">
        <v>21</v>
      </c>
      <c r="Q280" s="41" t="s">
        <v>484</v>
      </c>
      <c r="R280" s="46" t="s">
        <v>485</v>
      </c>
    </row>
    <row r="281" spans="2:18" ht="72" x14ac:dyDescent="0.25">
      <c r="B281" s="35" t="s">
        <v>608</v>
      </c>
      <c r="C281" s="41" t="s">
        <v>606</v>
      </c>
      <c r="D281" s="43" t="s">
        <v>609</v>
      </c>
      <c r="E281" s="35">
        <v>1</v>
      </c>
      <c r="F281" s="35">
        <v>1</v>
      </c>
      <c r="G281" s="41">
        <v>315</v>
      </c>
      <c r="H281" s="36">
        <v>0</v>
      </c>
      <c r="I281" s="41" t="s">
        <v>35</v>
      </c>
      <c r="J281" s="41">
        <v>1</v>
      </c>
      <c r="K281" s="42">
        <v>114492000</v>
      </c>
      <c r="L281" s="42">
        <v>114492000</v>
      </c>
      <c r="M281" s="41">
        <v>0</v>
      </c>
      <c r="N281" s="41">
        <v>0</v>
      </c>
      <c r="O281" s="36" t="s">
        <v>20</v>
      </c>
      <c r="P281" s="36" t="s">
        <v>21</v>
      </c>
      <c r="Q281" s="41" t="s">
        <v>484</v>
      </c>
      <c r="R281" s="46" t="s">
        <v>485</v>
      </c>
    </row>
    <row r="282" spans="2:18" ht="144" x14ac:dyDescent="0.25">
      <c r="B282" s="35" t="s">
        <v>610</v>
      </c>
      <c r="C282" s="41" t="s">
        <v>606</v>
      </c>
      <c r="D282" s="43" t="s">
        <v>611</v>
      </c>
      <c r="E282" s="35">
        <v>1</v>
      </c>
      <c r="F282" s="35">
        <v>1</v>
      </c>
      <c r="G282" s="41">
        <v>315</v>
      </c>
      <c r="H282" s="36">
        <v>0</v>
      </c>
      <c r="I282" s="41" t="s">
        <v>35</v>
      </c>
      <c r="J282" s="41">
        <v>1</v>
      </c>
      <c r="K282" s="42">
        <v>118146000</v>
      </c>
      <c r="L282" s="42">
        <v>118146000</v>
      </c>
      <c r="M282" s="41">
        <v>0</v>
      </c>
      <c r="N282" s="41">
        <v>0</v>
      </c>
      <c r="O282" s="36" t="s">
        <v>20</v>
      </c>
      <c r="P282" s="36" t="s">
        <v>21</v>
      </c>
      <c r="Q282" s="41" t="s">
        <v>484</v>
      </c>
      <c r="R282" s="46" t="s">
        <v>485</v>
      </c>
    </row>
    <row r="283" spans="2:18" ht="72" x14ac:dyDescent="0.25">
      <c r="B283" s="35" t="s">
        <v>612</v>
      </c>
      <c r="C283" s="41" t="s">
        <v>606</v>
      </c>
      <c r="D283" s="43" t="s">
        <v>613</v>
      </c>
      <c r="E283" s="35">
        <v>1</v>
      </c>
      <c r="F283" s="35">
        <v>1</v>
      </c>
      <c r="G283" s="41">
        <v>315</v>
      </c>
      <c r="H283" s="36">
        <v>0</v>
      </c>
      <c r="I283" s="41" t="s">
        <v>35</v>
      </c>
      <c r="J283" s="41">
        <v>1</v>
      </c>
      <c r="K283" s="42">
        <v>109620000</v>
      </c>
      <c r="L283" s="42">
        <v>109620000</v>
      </c>
      <c r="M283" s="41">
        <v>0</v>
      </c>
      <c r="N283" s="41">
        <v>0</v>
      </c>
      <c r="O283" s="36" t="s">
        <v>20</v>
      </c>
      <c r="P283" s="36" t="s">
        <v>21</v>
      </c>
      <c r="Q283" s="41" t="s">
        <v>484</v>
      </c>
      <c r="R283" s="46" t="s">
        <v>485</v>
      </c>
    </row>
    <row r="284" spans="2:18" ht="156" x14ac:dyDescent="0.25">
      <c r="B284" s="35" t="s">
        <v>614</v>
      </c>
      <c r="C284" s="41" t="s">
        <v>482</v>
      </c>
      <c r="D284" s="43" t="s">
        <v>615</v>
      </c>
      <c r="E284" s="35">
        <v>1</v>
      </c>
      <c r="F284" s="35">
        <v>1</v>
      </c>
      <c r="G284" s="41">
        <v>300</v>
      </c>
      <c r="H284" s="36">
        <v>0</v>
      </c>
      <c r="I284" s="41" t="s">
        <v>35</v>
      </c>
      <c r="J284" s="41">
        <v>1</v>
      </c>
      <c r="K284" s="42">
        <v>85840000</v>
      </c>
      <c r="L284" s="42">
        <v>85840000</v>
      </c>
      <c r="M284" s="41">
        <v>0</v>
      </c>
      <c r="N284" s="41">
        <v>0</v>
      </c>
      <c r="O284" s="36" t="s">
        <v>20</v>
      </c>
      <c r="P284" s="36" t="s">
        <v>21</v>
      </c>
      <c r="Q284" s="41" t="s">
        <v>484</v>
      </c>
      <c r="R284" s="46" t="s">
        <v>485</v>
      </c>
    </row>
    <row r="285" spans="2:18" ht="84" x14ac:dyDescent="0.25">
      <c r="B285" s="35" t="s">
        <v>616</v>
      </c>
      <c r="C285" s="41" t="s">
        <v>606</v>
      </c>
      <c r="D285" s="43" t="s">
        <v>617</v>
      </c>
      <c r="E285" s="35">
        <v>1</v>
      </c>
      <c r="F285" s="35">
        <v>1</v>
      </c>
      <c r="G285" s="41">
        <v>300</v>
      </c>
      <c r="H285" s="36">
        <v>0</v>
      </c>
      <c r="I285" s="41" t="s">
        <v>35</v>
      </c>
      <c r="J285" s="41">
        <v>1</v>
      </c>
      <c r="K285" s="42">
        <v>104400000</v>
      </c>
      <c r="L285" s="42">
        <v>104400000</v>
      </c>
      <c r="M285" s="41">
        <v>0</v>
      </c>
      <c r="N285" s="41">
        <v>0</v>
      </c>
      <c r="O285" s="36" t="s">
        <v>20</v>
      </c>
      <c r="P285" s="36" t="s">
        <v>21</v>
      </c>
      <c r="Q285" s="41" t="s">
        <v>484</v>
      </c>
      <c r="R285" s="46" t="s">
        <v>485</v>
      </c>
    </row>
    <row r="286" spans="2:18" ht="84" x14ac:dyDescent="0.25">
      <c r="B286" s="35" t="s">
        <v>618</v>
      </c>
      <c r="C286" s="41" t="s">
        <v>606</v>
      </c>
      <c r="D286" s="43" t="s">
        <v>619</v>
      </c>
      <c r="E286" s="35">
        <v>1</v>
      </c>
      <c r="F286" s="35">
        <v>1</v>
      </c>
      <c r="G286" s="41">
        <v>330</v>
      </c>
      <c r="H286" s="36">
        <v>0</v>
      </c>
      <c r="I286" s="41" t="s">
        <v>35</v>
      </c>
      <c r="J286" s="41">
        <v>1</v>
      </c>
      <c r="K286" s="42">
        <v>51040000</v>
      </c>
      <c r="L286" s="42">
        <v>51040000</v>
      </c>
      <c r="M286" s="41">
        <v>0</v>
      </c>
      <c r="N286" s="41">
        <v>0</v>
      </c>
      <c r="O286" s="36" t="s">
        <v>20</v>
      </c>
      <c r="P286" s="36" t="s">
        <v>21</v>
      </c>
      <c r="Q286" s="41" t="s">
        <v>484</v>
      </c>
      <c r="R286" s="46" t="s">
        <v>485</v>
      </c>
    </row>
    <row r="287" spans="2:18" ht="72" x14ac:dyDescent="0.25">
      <c r="B287" s="35" t="s">
        <v>620</v>
      </c>
      <c r="C287" s="41" t="s">
        <v>606</v>
      </c>
      <c r="D287" s="43" t="s">
        <v>621</v>
      </c>
      <c r="E287" s="35">
        <v>1</v>
      </c>
      <c r="F287" s="35">
        <v>1</v>
      </c>
      <c r="G287" s="41">
        <v>330</v>
      </c>
      <c r="H287" s="36">
        <v>0</v>
      </c>
      <c r="I287" s="41" t="s">
        <v>35</v>
      </c>
      <c r="J287" s="41">
        <v>1</v>
      </c>
      <c r="K287" s="42">
        <v>38280000</v>
      </c>
      <c r="L287" s="42">
        <v>38280000</v>
      </c>
      <c r="M287" s="41">
        <v>0</v>
      </c>
      <c r="N287" s="41">
        <v>0</v>
      </c>
      <c r="O287" s="36" t="s">
        <v>20</v>
      </c>
      <c r="P287" s="36" t="s">
        <v>21</v>
      </c>
      <c r="Q287" s="41" t="s">
        <v>484</v>
      </c>
      <c r="R287" s="46" t="s">
        <v>485</v>
      </c>
    </row>
    <row r="288" spans="2:18" ht="72" x14ac:dyDescent="0.25">
      <c r="B288" s="35" t="s">
        <v>622</v>
      </c>
      <c r="C288" s="41" t="s">
        <v>606</v>
      </c>
      <c r="D288" s="49" t="s">
        <v>623</v>
      </c>
      <c r="E288" s="35">
        <v>1</v>
      </c>
      <c r="F288" s="35">
        <v>1</v>
      </c>
      <c r="G288" s="41">
        <v>300</v>
      </c>
      <c r="H288" s="36">
        <v>0</v>
      </c>
      <c r="I288" s="41" t="s">
        <v>35</v>
      </c>
      <c r="J288" s="41">
        <v>1</v>
      </c>
      <c r="K288" s="42">
        <v>44080000</v>
      </c>
      <c r="L288" s="42">
        <v>44080000</v>
      </c>
      <c r="M288" s="41">
        <v>0</v>
      </c>
      <c r="N288" s="41">
        <v>0</v>
      </c>
      <c r="O288" s="36" t="s">
        <v>20</v>
      </c>
      <c r="P288" s="36" t="s">
        <v>21</v>
      </c>
      <c r="Q288" s="41" t="s">
        <v>484</v>
      </c>
      <c r="R288" s="46" t="s">
        <v>485</v>
      </c>
    </row>
    <row r="289" spans="2:18" ht="72" x14ac:dyDescent="0.25">
      <c r="B289" s="35" t="s">
        <v>624</v>
      </c>
      <c r="C289" s="41" t="s">
        <v>606</v>
      </c>
      <c r="D289" s="49" t="s">
        <v>625</v>
      </c>
      <c r="E289" s="35">
        <v>1</v>
      </c>
      <c r="F289" s="35">
        <v>1</v>
      </c>
      <c r="G289" s="41">
        <v>300</v>
      </c>
      <c r="H289" s="36">
        <v>0</v>
      </c>
      <c r="I289" s="41" t="s">
        <v>35</v>
      </c>
      <c r="J289" s="41">
        <v>1</v>
      </c>
      <c r="K289" s="42">
        <v>51040000</v>
      </c>
      <c r="L289" s="42">
        <v>51040000</v>
      </c>
      <c r="M289" s="41">
        <v>0</v>
      </c>
      <c r="N289" s="41">
        <v>0</v>
      </c>
      <c r="O289" s="36" t="s">
        <v>20</v>
      </c>
      <c r="P289" s="36" t="s">
        <v>21</v>
      </c>
      <c r="Q289" s="41" t="s">
        <v>484</v>
      </c>
      <c r="R289" s="46" t="s">
        <v>485</v>
      </c>
    </row>
    <row r="290" spans="2:18" ht="156" x14ac:dyDescent="0.25">
      <c r="B290" s="35" t="s">
        <v>626</v>
      </c>
      <c r="C290" s="41" t="s">
        <v>606</v>
      </c>
      <c r="D290" s="43" t="s">
        <v>627</v>
      </c>
      <c r="E290" s="41">
        <v>1</v>
      </c>
      <c r="F290" s="41">
        <v>1</v>
      </c>
      <c r="G290" s="41">
        <v>315</v>
      </c>
      <c r="H290" s="36">
        <v>0</v>
      </c>
      <c r="I290" s="41" t="s">
        <v>35</v>
      </c>
      <c r="J290" s="41">
        <v>1</v>
      </c>
      <c r="K290" s="42">
        <v>53592000</v>
      </c>
      <c r="L290" s="42">
        <v>53592000</v>
      </c>
      <c r="M290" s="41">
        <v>0</v>
      </c>
      <c r="N290" s="41">
        <v>0</v>
      </c>
      <c r="O290" s="36" t="s">
        <v>20</v>
      </c>
      <c r="P290" s="36" t="s">
        <v>21</v>
      </c>
      <c r="Q290" s="41" t="s">
        <v>484</v>
      </c>
      <c r="R290" s="46" t="s">
        <v>485</v>
      </c>
    </row>
    <row r="291" spans="2:18" ht="144" x14ac:dyDescent="0.25">
      <c r="B291" s="35" t="s">
        <v>628</v>
      </c>
      <c r="C291" s="41" t="s">
        <v>482</v>
      </c>
      <c r="D291" s="43" t="s">
        <v>629</v>
      </c>
      <c r="E291" s="35">
        <v>1</v>
      </c>
      <c r="F291" s="35">
        <v>1</v>
      </c>
      <c r="G291" s="41">
        <v>300</v>
      </c>
      <c r="H291" s="36">
        <v>0</v>
      </c>
      <c r="I291" s="41" t="s">
        <v>35</v>
      </c>
      <c r="J291" s="41">
        <v>1</v>
      </c>
      <c r="K291" s="42">
        <v>112520000</v>
      </c>
      <c r="L291" s="42">
        <v>112520000</v>
      </c>
      <c r="M291" s="41">
        <v>0</v>
      </c>
      <c r="N291" s="41">
        <v>0</v>
      </c>
      <c r="O291" s="36" t="s">
        <v>20</v>
      </c>
      <c r="P291" s="36" t="s">
        <v>21</v>
      </c>
      <c r="Q291" s="41" t="s">
        <v>484</v>
      </c>
      <c r="R291" s="46" t="s">
        <v>485</v>
      </c>
    </row>
    <row r="292" spans="2:18" ht="84" x14ac:dyDescent="0.25">
      <c r="B292" s="35" t="s">
        <v>630</v>
      </c>
      <c r="C292" s="41" t="s">
        <v>606</v>
      </c>
      <c r="D292" s="43" t="s">
        <v>631</v>
      </c>
      <c r="E292" s="35">
        <v>1</v>
      </c>
      <c r="F292" s="35">
        <v>1</v>
      </c>
      <c r="G292" s="41">
        <v>300</v>
      </c>
      <c r="H292" s="36">
        <v>0</v>
      </c>
      <c r="I292" s="41" t="s">
        <v>35</v>
      </c>
      <c r="J292" s="41">
        <v>1</v>
      </c>
      <c r="K292" s="42">
        <v>51040000</v>
      </c>
      <c r="L292" s="42">
        <v>51040000</v>
      </c>
      <c r="M292" s="41">
        <v>0</v>
      </c>
      <c r="N292" s="41">
        <v>0</v>
      </c>
      <c r="O292" s="36" t="s">
        <v>20</v>
      </c>
      <c r="P292" s="36" t="s">
        <v>21</v>
      </c>
      <c r="Q292" s="41" t="s">
        <v>484</v>
      </c>
      <c r="R292" s="46" t="s">
        <v>485</v>
      </c>
    </row>
    <row r="293" spans="2:18" ht="84" x14ac:dyDescent="0.25">
      <c r="B293" s="35" t="s">
        <v>632</v>
      </c>
      <c r="C293" s="41" t="s">
        <v>606</v>
      </c>
      <c r="D293" s="43" t="s">
        <v>633</v>
      </c>
      <c r="E293" s="35">
        <v>1</v>
      </c>
      <c r="F293" s="35">
        <v>1</v>
      </c>
      <c r="G293" s="41">
        <v>300</v>
      </c>
      <c r="H293" s="36">
        <v>0</v>
      </c>
      <c r="I293" s="41" t="s">
        <v>35</v>
      </c>
      <c r="J293" s="41">
        <v>1</v>
      </c>
      <c r="K293" s="42">
        <v>100920000</v>
      </c>
      <c r="L293" s="42">
        <v>100920000</v>
      </c>
      <c r="M293" s="41">
        <v>0</v>
      </c>
      <c r="N293" s="41">
        <v>0</v>
      </c>
      <c r="O293" s="36" t="s">
        <v>20</v>
      </c>
      <c r="P293" s="36" t="s">
        <v>21</v>
      </c>
      <c r="Q293" s="41" t="s">
        <v>484</v>
      </c>
      <c r="R293" s="46" t="s">
        <v>485</v>
      </c>
    </row>
    <row r="294" spans="2:18" ht="180" x14ac:dyDescent="0.25">
      <c r="B294" s="35" t="s">
        <v>634</v>
      </c>
      <c r="C294" s="41" t="s">
        <v>635</v>
      </c>
      <c r="D294" s="43" t="s">
        <v>636</v>
      </c>
      <c r="E294" s="41">
        <v>1</v>
      </c>
      <c r="F294" s="41">
        <v>1</v>
      </c>
      <c r="G294" s="41"/>
      <c r="H294" s="36">
        <v>0</v>
      </c>
      <c r="I294" s="41" t="s">
        <v>35</v>
      </c>
      <c r="J294" s="41">
        <v>1</v>
      </c>
      <c r="K294" s="42">
        <v>2000000000</v>
      </c>
      <c r="L294" s="42">
        <v>2000000000</v>
      </c>
      <c r="M294" s="41">
        <v>0</v>
      </c>
      <c r="N294" s="41">
        <v>0</v>
      </c>
      <c r="O294" s="36" t="s">
        <v>20</v>
      </c>
      <c r="P294" s="36" t="s">
        <v>21</v>
      </c>
      <c r="Q294" s="41" t="s">
        <v>484</v>
      </c>
      <c r="R294" s="46" t="s">
        <v>485</v>
      </c>
    </row>
    <row r="295" spans="2:18" ht="96" x14ac:dyDescent="0.25">
      <c r="B295" s="35" t="s">
        <v>637</v>
      </c>
      <c r="C295" s="41" t="s">
        <v>482</v>
      </c>
      <c r="D295" s="50" t="s">
        <v>638</v>
      </c>
      <c r="E295" s="35">
        <v>1</v>
      </c>
      <c r="F295" s="35">
        <v>1</v>
      </c>
      <c r="G295" s="41">
        <v>270</v>
      </c>
      <c r="H295" s="36">
        <v>0</v>
      </c>
      <c r="I295" s="41" t="s">
        <v>35</v>
      </c>
      <c r="J295" s="41">
        <v>1</v>
      </c>
      <c r="K295" s="42">
        <v>87696000</v>
      </c>
      <c r="L295" s="42">
        <v>87696000</v>
      </c>
      <c r="M295" s="41">
        <v>0</v>
      </c>
      <c r="N295" s="41">
        <v>0</v>
      </c>
      <c r="O295" s="36" t="s">
        <v>20</v>
      </c>
      <c r="P295" s="36" t="s">
        <v>21</v>
      </c>
      <c r="Q295" s="41" t="s">
        <v>484</v>
      </c>
      <c r="R295" s="46" t="s">
        <v>485</v>
      </c>
    </row>
    <row r="296" spans="2:18" ht="120" x14ac:dyDescent="0.25">
      <c r="B296" s="35" t="s">
        <v>639</v>
      </c>
      <c r="C296" s="41" t="s">
        <v>482</v>
      </c>
      <c r="D296" s="43" t="s">
        <v>640</v>
      </c>
      <c r="E296" s="35">
        <v>1</v>
      </c>
      <c r="F296" s="35">
        <v>1</v>
      </c>
      <c r="G296" s="41">
        <v>270</v>
      </c>
      <c r="H296" s="36">
        <v>0</v>
      </c>
      <c r="I296" s="41" t="s">
        <v>35</v>
      </c>
      <c r="J296" s="41">
        <v>1</v>
      </c>
      <c r="K296" s="42">
        <v>80388000</v>
      </c>
      <c r="L296" s="42">
        <v>80388000</v>
      </c>
      <c r="M296" s="41">
        <v>0</v>
      </c>
      <c r="N296" s="41">
        <v>0</v>
      </c>
      <c r="O296" s="36" t="s">
        <v>20</v>
      </c>
      <c r="P296" s="36" t="s">
        <v>21</v>
      </c>
      <c r="Q296" s="41" t="s">
        <v>484</v>
      </c>
      <c r="R296" s="46" t="s">
        <v>485</v>
      </c>
    </row>
    <row r="297" spans="2:18" ht="96" x14ac:dyDescent="0.25">
      <c r="B297" s="35" t="s">
        <v>641</v>
      </c>
      <c r="C297" s="41" t="s">
        <v>482</v>
      </c>
      <c r="D297" s="43" t="s">
        <v>642</v>
      </c>
      <c r="E297" s="35">
        <v>1</v>
      </c>
      <c r="F297" s="35">
        <v>1</v>
      </c>
      <c r="G297" s="41">
        <v>270</v>
      </c>
      <c r="H297" s="36">
        <v>0</v>
      </c>
      <c r="I297" s="41" t="s">
        <v>35</v>
      </c>
      <c r="J297" s="41">
        <v>1</v>
      </c>
      <c r="K297" s="42">
        <v>80388000</v>
      </c>
      <c r="L297" s="42">
        <v>80388000</v>
      </c>
      <c r="M297" s="41">
        <v>0</v>
      </c>
      <c r="N297" s="41">
        <v>0</v>
      </c>
      <c r="O297" s="36" t="s">
        <v>20</v>
      </c>
      <c r="P297" s="36" t="s">
        <v>21</v>
      </c>
      <c r="Q297" s="41" t="s">
        <v>484</v>
      </c>
      <c r="R297" s="46" t="s">
        <v>485</v>
      </c>
    </row>
    <row r="298" spans="2:18" ht="180" x14ac:dyDescent="0.25">
      <c r="B298" s="35" t="s">
        <v>643</v>
      </c>
      <c r="C298" s="41" t="s">
        <v>482</v>
      </c>
      <c r="D298" s="43" t="s">
        <v>644</v>
      </c>
      <c r="E298" s="35">
        <v>1</v>
      </c>
      <c r="F298" s="35">
        <v>1</v>
      </c>
      <c r="G298" s="41">
        <v>315</v>
      </c>
      <c r="H298" s="36">
        <v>0</v>
      </c>
      <c r="I298" s="41" t="s">
        <v>35</v>
      </c>
      <c r="J298" s="41">
        <v>1</v>
      </c>
      <c r="K298" s="42">
        <v>93786000</v>
      </c>
      <c r="L298" s="42">
        <v>93786000</v>
      </c>
      <c r="M298" s="41">
        <v>0</v>
      </c>
      <c r="N298" s="41">
        <v>0</v>
      </c>
      <c r="O298" s="36" t="s">
        <v>20</v>
      </c>
      <c r="P298" s="36" t="s">
        <v>21</v>
      </c>
      <c r="Q298" s="41" t="s">
        <v>484</v>
      </c>
      <c r="R298" s="46" t="s">
        <v>485</v>
      </c>
    </row>
    <row r="299" spans="2:18" ht="180" x14ac:dyDescent="0.25">
      <c r="B299" s="35" t="s">
        <v>645</v>
      </c>
      <c r="C299" s="41" t="s">
        <v>482</v>
      </c>
      <c r="D299" s="43" t="s">
        <v>646</v>
      </c>
      <c r="E299" s="35">
        <v>1</v>
      </c>
      <c r="F299" s="35">
        <v>1</v>
      </c>
      <c r="G299" s="41">
        <v>315</v>
      </c>
      <c r="H299" s="36">
        <v>0</v>
      </c>
      <c r="I299" s="41" t="s">
        <v>35</v>
      </c>
      <c r="J299" s="41">
        <v>1</v>
      </c>
      <c r="K299" s="42">
        <v>93786000</v>
      </c>
      <c r="L299" s="42">
        <v>93786000</v>
      </c>
      <c r="M299" s="41">
        <v>0</v>
      </c>
      <c r="N299" s="41">
        <v>0</v>
      </c>
      <c r="O299" s="36" t="s">
        <v>20</v>
      </c>
      <c r="P299" s="36" t="s">
        <v>21</v>
      </c>
      <c r="Q299" s="41" t="s">
        <v>484</v>
      </c>
      <c r="R299" s="46" t="s">
        <v>485</v>
      </c>
    </row>
    <row r="300" spans="2:18" ht="180" x14ac:dyDescent="0.25">
      <c r="B300" s="35" t="s">
        <v>647</v>
      </c>
      <c r="C300" s="41" t="s">
        <v>482</v>
      </c>
      <c r="D300" s="43" t="s">
        <v>648</v>
      </c>
      <c r="E300" s="35" t="s">
        <v>649</v>
      </c>
      <c r="F300" s="35" t="s">
        <v>649</v>
      </c>
      <c r="G300" s="41" t="s">
        <v>650</v>
      </c>
      <c r="H300" s="36" t="s">
        <v>651</v>
      </c>
      <c r="I300" s="41" t="s">
        <v>35</v>
      </c>
      <c r="J300" s="41">
        <v>1</v>
      </c>
      <c r="K300" s="42">
        <v>93786000</v>
      </c>
      <c r="L300" s="42">
        <v>93786000</v>
      </c>
      <c r="M300" s="41">
        <v>0</v>
      </c>
      <c r="N300" s="41">
        <v>0</v>
      </c>
      <c r="O300" s="36" t="s">
        <v>20</v>
      </c>
      <c r="P300" s="36" t="s">
        <v>21</v>
      </c>
      <c r="Q300" s="41" t="s">
        <v>484</v>
      </c>
      <c r="R300" s="46" t="s">
        <v>652</v>
      </c>
    </row>
    <row r="301" spans="2:18" ht="156" x14ac:dyDescent="0.25">
      <c r="B301" s="35" t="s">
        <v>653</v>
      </c>
      <c r="C301" s="41" t="s">
        <v>482</v>
      </c>
      <c r="D301" s="43" t="s">
        <v>654</v>
      </c>
      <c r="E301" s="35">
        <v>1</v>
      </c>
      <c r="F301" s="35">
        <v>1</v>
      </c>
      <c r="G301" s="41">
        <v>300</v>
      </c>
      <c r="H301" s="36">
        <v>0</v>
      </c>
      <c r="I301" s="41" t="s">
        <v>35</v>
      </c>
      <c r="J301" s="41">
        <v>1</v>
      </c>
      <c r="K301" s="42">
        <v>46400000</v>
      </c>
      <c r="L301" s="42">
        <v>46400000</v>
      </c>
      <c r="M301" s="41">
        <v>0</v>
      </c>
      <c r="N301" s="41">
        <v>0</v>
      </c>
      <c r="O301" s="36" t="s">
        <v>20</v>
      </c>
      <c r="P301" s="36" t="s">
        <v>21</v>
      </c>
      <c r="Q301" s="41" t="s">
        <v>484</v>
      </c>
      <c r="R301" s="46" t="s">
        <v>485</v>
      </c>
    </row>
    <row r="302" spans="2:18" ht="84" x14ac:dyDescent="0.25">
      <c r="B302" s="35" t="s">
        <v>655</v>
      </c>
      <c r="C302" s="41" t="s">
        <v>606</v>
      </c>
      <c r="D302" s="43" t="s">
        <v>656</v>
      </c>
      <c r="E302" s="35">
        <v>1</v>
      </c>
      <c r="F302" s="35">
        <v>1</v>
      </c>
      <c r="G302" s="41">
        <v>300</v>
      </c>
      <c r="H302" s="36">
        <v>0</v>
      </c>
      <c r="I302" s="41" t="s">
        <v>35</v>
      </c>
      <c r="J302" s="41">
        <v>1</v>
      </c>
      <c r="K302" s="38">
        <v>104400000</v>
      </c>
      <c r="L302" s="39">
        <v>104400000</v>
      </c>
      <c r="M302" s="41">
        <v>0</v>
      </c>
      <c r="N302" s="41">
        <v>0</v>
      </c>
      <c r="O302" s="36" t="s">
        <v>20</v>
      </c>
      <c r="P302" s="36" t="s">
        <v>21</v>
      </c>
      <c r="Q302" s="41" t="s">
        <v>484</v>
      </c>
      <c r="R302" s="46" t="s">
        <v>485</v>
      </c>
    </row>
    <row r="303" spans="2:18" ht="84" x14ac:dyDescent="0.25">
      <c r="B303" s="35" t="s">
        <v>657</v>
      </c>
      <c r="C303" s="41" t="s">
        <v>606</v>
      </c>
      <c r="D303" s="49" t="s">
        <v>658</v>
      </c>
      <c r="E303" s="35">
        <v>1</v>
      </c>
      <c r="F303" s="35">
        <v>1</v>
      </c>
      <c r="G303" s="41">
        <v>300</v>
      </c>
      <c r="H303" s="36">
        <v>0</v>
      </c>
      <c r="I303" s="41" t="s">
        <v>35</v>
      </c>
      <c r="J303" s="41">
        <v>1</v>
      </c>
      <c r="K303" s="51">
        <v>104400000</v>
      </c>
      <c r="L303" s="42">
        <v>104400000</v>
      </c>
      <c r="M303" s="41">
        <v>0</v>
      </c>
      <c r="N303" s="41">
        <v>0</v>
      </c>
      <c r="O303" s="36" t="s">
        <v>20</v>
      </c>
      <c r="P303" s="36" t="s">
        <v>21</v>
      </c>
      <c r="Q303" s="41" t="s">
        <v>484</v>
      </c>
      <c r="R303" s="46" t="s">
        <v>485</v>
      </c>
    </row>
    <row r="304" spans="2:18" ht="60" x14ac:dyDescent="0.25">
      <c r="B304" s="35" t="s">
        <v>659</v>
      </c>
      <c r="C304" s="41" t="s">
        <v>606</v>
      </c>
      <c r="D304" s="52" t="s">
        <v>660</v>
      </c>
      <c r="E304" s="35">
        <v>1</v>
      </c>
      <c r="F304" s="35">
        <v>1</v>
      </c>
      <c r="G304" s="35">
        <v>300</v>
      </c>
      <c r="H304" s="36">
        <v>0</v>
      </c>
      <c r="I304" s="35" t="s">
        <v>35</v>
      </c>
      <c r="J304" s="35">
        <v>1</v>
      </c>
      <c r="K304" s="53">
        <v>104400000</v>
      </c>
      <c r="L304" s="38">
        <v>104400000</v>
      </c>
      <c r="M304" s="35">
        <v>0</v>
      </c>
      <c r="N304" s="35">
        <v>0</v>
      </c>
      <c r="O304" s="36" t="s">
        <v>20</v>
      </c>
      <c r="P304" s="36" t="s">
        <v>21</v>
      </c>
      <c r="Q304" s="54" t="s">
        <v>484</v>
      </c>
      <c r="R304" s="55" t="s">
        <v>485</v>
      </c>
    </row>
    <row r="305" spans="2:18" ht="120" x14ac:dyDescent="0.25">
      <c r="B305" s="35" t="s">
        <v>661</v>
      </c>
      <c r="C305" s="41" t="s">
        <v>662</v>
      </c>
      <c r="D305" s="47" t="s">
        <v>663</v>
      </c>
      <c r="E305" s="35">
        <v>1</v>
      </c>
      <c r="F305" s="35">
        <v>1</v>
      </c>
      <c r="G305" s="35">
        <v>330</v>
      </c>
      <c r="H305" s="36">
        <v>0</v>
      </c>
      <c r="I305" s="35" t="s">
        <v>35</v>
      </c>
      <c r="J305" s="35">
        <v>1</v>
      </c>
      <c r="K305" s="38">
        <v>114840000</v>
      </c>
      <c r="L305" s="38">
        <v>114840000</v>
      </c>
      <c r="M305" s="35">
        <v>0</v>
      </c>
      <c r="N305" s="35">
        <v>0</v>
      </c>
      <c r="O305" s="36" t="s">
        <v>20</v>
      </c>
      <c r="P305" s="36" t="s">
        <v>21</v>
      </c>
      <c r="Q305" s="41" t="s">
        <v>484</v>
      </c>
      <c r="R305" s="46" t="s">
        <v>485</v>
      </c>
    </row>
    <row r="306" spans="2:18" ht="168" x14ac:dyDescent="0.25">
      <c r="B306" s="35" t="s">
        <v>664</v>
      </c>
      <c r="C306" s="41" t="s">
        <v>665</v>
      </c>
      <c r="D306" s="50" t="s">
        <v>666</v>
      </c>
      <c r="E306" s="35">
        <v>1</v>
      </c>
      <c r="F306" s="35">
        <v>1</v>
      </c>
      <c r="G306" s="35">
        <v>285</v>
      </c>
      <c r="H306" s="36">
        <v>0</v>
      </c>
      <c r="I306" s="35" t="s">
        <v>35</v>
      </c>
      <c r="J306" s="35">
        <v>1</v>
      </c>
      <c r="K306" s="42">
        <v>136648000</v>
      </c>
      <c r="L306" s="42">
        <v>136648000</v>
      </c>
      <c r="M306" s="41">
        <v>0</v>
      </c>
      <c r="N306" s="41">
        <v>0</v>
      </c>
      <c r="O306" s="36" t="s">
        <v>20</v>
      </c>
      <c r="P306" s="36" t="s">
        <v>21</v>
      </c>
      <c r="Q306" s="41" t="s">
        <v>484</v>
      </c>
      <c r="R306" s="46" t="s">
        <v>485</v>
      </c>
    </row>
    <row r="307" spans="2:18" ht="168" x14ac:dyDescent="0.25">
      <c r="B307" s="35" t="s">
        <v>667</v>
      </c>
      <c r="C307" s="41" t="s">
        <v>668</v>
      </c>
      <c r="D307" s="50" t="s">
        <v>669</v>
      </c>
      <c r="E307" s="35">
        <v>1</v>
      </c>
      <c r="F307" s="35">
        <v>1</v>
      </c>
      <c r="G307" s="35">
        <v>315</v>
      </c>
      <c r="H307" s="36">
        <v>0</v>
      </c>
      <c r="I307" s="35" t="s">
        <v>35</v>
      </c>
      <c r="J307" s="35">
        <v>1</v>
      </c>
      <c r="K307" s="42">
        <v>126672000</v>
      </c>
      <c r="L307" s="42">
        <v>126672000</v>
      </c>
      <c r="M307" s="41">
        <v>0</v>
      </c>
      <c r="N307" s="41">
        <v>0</v>
      </c>
      <c r="O307" s="36" t="s">
        <v>20</v>
      </c>
      <c r="P307" s="36" t="s">
        <v>21</v>
      </c>
      <c r="Q307" s="41" t="s">
        <v>484</v>
      </c>
      <c r="R307" s="46" t="s">
        <v>485</v>
      </c>
    </row>
    <row r="308" spans="2:18" ht="84" x14ac:dyDescent="0.25">
      <c r="B308" s="35" t="s">
        <v>670</v>
      </c>
      <c r="C308" s="41" t="s">
        <v>671</v>
      </c>
      <c r="D308" s="43" t="s">
        <v>672</v>
      </c>
      <c r="E308" s="35">
        <v>1</v>
      </c>
      <c r="F308" s="35">
        <v>1</v>
      </c>
      <c r="G308" s="35">
        <v>315</v>
      </c>
      <c r="H308" s="36">
        <v>0</v>
      </c>
      <c r="I308" s="35" t="s">
        <v>35</v>
      </c>
      <c r="J308" s="35">
        <v>1</v>
      </c>
      <c r="K308" s="42">
        <v>93786000</v>
      </c>
      <c r="L308" s="42">
        <v>93786000</v>
      </c>
      <c r="M308" s="41">
        <v>0</v>
      </c>
      <c r="N308" s="41">
        <v>0</v>
      </c>
      <c r="O308" s="36" t="s">
        <v>20</v>
      </c>
      <c r="P308" s="36" t="s">
        <v>21</v>
      </c>
      <c r="Q308" s="41" t="s">
        <v>484</v>
      </c>
      <c r="R308" s="46" t="s">
        <v>485</v>
      </c>
    </row>
    <row r="309" spans="2:18" ht="84" x14ac:dyDescent="0.25">
      <c r="B309" s="35" t="s">
        <v>673</v>
      </c>
      <c r="C309" s="41" t="s">
        <v>482</v>
      </c>
      <c r="D309" s="43" t="s">
        <v>674</v>
      </c>
      <c r="E309" s="35">
        <v>1</v>
      </c>
      <c r="F309" s="35">
        <v>1</v>
      </c>
      <c r="G309" s="35">
        <v>315</v>
      </c>
      <c r="H309" s="36">
        <v>0</v>
      </c>
      <c r="I309" s="35" t="s">
        <v>35</v>
      </c>
      <c r="J309" s="35">
        <v>1</v>
      </c>
      <c r="K309" s="38">
        <f>93786000+14384000</f>
        <v>108170000</v>
      </c>
      <c r="L309" s="39">
        <f>+K309</f>
        <v>108170000</v>
      </c>
      <c r="M309" s="41">
        <v>0</v>
      </c>
      <c r="N309" s="41">
        <v>0</v>
      </c>
      <c r="O309" s="36" t="s">
        <v>20</v>
      </c>
      <c r="P309" s="36" t="s">
        <v>21</v>
      </c>
      <c r="Q309" s="41" t="s">
        <v>484</v>
      </c>
      <c r="R309" s="46" t="s">
        <v>485</v>
      </c>
    </row>
    <row r="310" spans="2:18" ht="156" x14ac:dyDescent="0.25">
      <c r="B310" s="35" t="s">
        <v>675</v>
      </c>
      <c r="C310" s="41" t="s">
        <v>482</v>
      </c>
      <c r="D310" s="43" t="s">
        <v>676</v>
      </c>
      <c r="E310" s="35">
        <v>1</v>
      </c>
      <c r="F310" s="35">
        <v>1</v>
      </c>
      <c r="G310" s="41">
        <v>315</v>
      </c>
      <c r="H310" s="36">
        <v>0</v>
      </c>
      <c r="I310" s="41" t="s">
        <v>35</v>
      </c>
      <c r="J310" s="41">
        <v>1</v>
      </c>
      <c r="K310" s="42">
        <v>114492000</v>
      </c>
      <c r="L310" s="42">
        <v>114492000</v>
      </c>
      <c r="M310" s="41">
        <v>0</v>
      </c>
      <c r="N310" s="41">
        <v>0</v>
      </c>
      <c r="O310" s="36" t="s">
        <v>20</v>
      </c>
      <c r="P310" s="36" t="s">
        <v>21</v>
      </c>
      <c r="Q310" s="41" t="s">
        <v>484</v>
      </c>
      <c r="R310" s="46" t="s">
        <v>485</v>
      </c>
    </row>
    <row r="311" spans="2:18" ht="120" x14ac:dyDescent="0.25">
      <c r="B311" s="35" t="s">
        <v>677</v>
      </c>
      <c r="C311" s="41" t="s">
        <v>482</v>
      </c>
      <c r="D311" s="43" t="s">
        <v>678</v>
      </c>
      <c r="E311" s="35">
        <v>1</v>
      </c>
      <c r="F311" s="35">
        <v>1</v>
      </c>
      <c r="G311" s="41">
        <v>315</v>
      </c>
      <c r="H311" s="36">
        <v>0</v>
      </c>
      <c r="I311" s="41" t="s">
        <v>35</v>
      </c>
      <c r="J311" s="41">
        <v>1</v>
      </c>
      <c r="K311" s="42">
        <v>93786000</v>
      </c>
      <c r="L311" s="42">
        <v>93786000</v>
      </c>
      <c r="M311" s="41">
        <v>0</v>
      </c>
      <c r="N311" s="41">
        <v>0</v>
      </c>
      <c r="O311" s="36" t="s">
        <v>20</v>
      </c>
      <c r="P311" s="36" t="s">
        <v>21</v>
      </c>
      <c r="Q311" s="41" t="s">
        <v>484</v>
      </c>
      <c r="R311" s="46" t="s">
        <v>485</v>
      </c>
    </row>
    <row r="312" spans="2:18" ht="132" x14ac:dyDescent="0.25">
      <c r="B312" s="35" t="s">
        <v>679</v>
      </c>
      <c r="C312" s="41" t="s">
        <v>594</v>
      </c>
      <c r="D312" s="43" t="s">
        <v>680</v>
      </c>
      <c r="E312" s="35">
        <v>1</v>
      </c>
      <c r="F312" s="35">
        <v>1</v>
      </c>
      <c r="G312" s="41">
        <v>315</v>
      </c>
      <c r="H312" s="36">
        <v>0</v>
      </c>
      <c r="I312" s="41" t="s">
        <v>35</v>
      </c>
      <c r="J312" s="41">
        <v>1</v>
      </c>
      <c r="K312" s="42">
        <v>93786000</v>
      </c>
      <c r="L312" s="42">
        <v>93786000</v>
      </c>
      <c r="M312" s="41">
        <v>0</v>
      </c>
      <c r="N312" s="41">
        <v>0</v>
      </c>
      <c r="O312" s="36" t="s">
        <v>20</v>
      </c>
      <c r="P312" s="36" t="s">
        <v>21</v>
      </c>
      <c r="Q312" s="41" t="s">
        <v>484</v>
      </c>
      <c r="R312" s="46" t="s">
        <v>485</v>
      </c>
    </row>
    <row r="313" spans="2:18" ht="132" x14ac:dyDescent="0.25">
      <c r="B313" s="35" t="s">
        <v>681</v>
      </c>
      <c r="C313" s="41" t="s">
        <v>482</v>
      </c>
      <c r="D313" s="43" t="s">
        <v>682</v>
      </c>
      <c r="E313" s="35">
        <v>1</v>
      </c>
      <c r="F313" s="35">
        <v>1</v>
      </c>
      <c r="G313" s="41">
        <v>315</v>
      </c>
      <c r="H313" s="36">
        <v>0</v>
      </c>
      <c r="I313" s="41" t="s">
        <v>35</v>
      </c>
      <c r="J313" s="41">
        <v>1</v>
      </c>
      <c r="K313" s="42">
        <v>77952000</v>
      </c>
      <c r="L313" s="42">
        <v>77952000</v>
      </c>
      <c r="M313" s="41">
        <v>0</v>
      </c>
      <c r="N313" s="41">
        <v>0</v>
      </c>
      <c r="O313" s="36" t="s">
        <v>20</v>
      </c>
      <c r="P313" s="36" t="s">
        <v>21</v>
      </c>
      <c r="Q313" s="41" t="s">
        <v>484</v>
      </c>
      <c r="R313" s="46" t="s">
        <v>485</v>
      </c>
    </row>
    <row r="314" spans="2:18" ht="144" x14ac:dyDescent="0.25">
      <c r="B314" s="35" t="s">
        <v>683</v>
      </c>
      <c r="C314" s="56" t="s">
        <v>594</v>
      </c>
      <c r="D314" s="43" t="s">
        <v>684</v>
      </c>
      <c r="E314" s="41">
        <v>1</v>
      </c>
      <c r="F314" s="41">
        <v>1</v>
      </c>
      <c r="G314" s="41">
        <v>300</v>
      </c>
      <c r="H314" s="36">
        <v>0</v>
      </c>
      <c r="I314" s="41" t="s">
        <v>35</v>
      </c>
      <c r="J314" s="41">
        <v>1</v>
      </c>
      <c r="K314" s="42">
        <v>44080000</v>
      </c>
      <c r="L314" s="42">
        <v>44080000</v>
      </c>
      <c r="M314" s="41">
        <v>0</v>
      </c>
      <c r="N314" s="41">
        <v>0</v>
      </c>
      <c r="O314" s="36" t="s">
        <v>20</v>
      </c>
      <c r="P314" s="36" t="s">
        <v>21</v>
      </c>
      <c r="Q314" s="41" t="s">
        <v>484</v>
      </c>
      <c r="R314" s="46" t="s">
        <v>485</v>
      </c>
    </row>
    <row r="315" spans="2:18" ht="168" x14ac:dyDescent="0.25">
      <c r="B315" s="35" t="s">
        <v>685</v>
      </c>
      <c r="C315" s="41" t="s">
        <v>665</v>
      </c>
      <c r="D315" s="43" t="s">
        <v>686</v>
      </c>
      <c r="E315" s="41">
        <v>1</v>
      </c>
      <c r="F315" s="41">
        <v>1</v>
      </c>
      <c r="G315" s="41">
        <v>300</v>
      </c>
      <c r="H315" s="36">
        <v>0</v>
      </c>
      <c r="I315" s="41" t="s">
        <v>35</v>
      </c>
      <c r="J315" s="41">
        <v>1</v>
      </c>
      <c r="K315" s="42">
        <v>120640000</v>
      </c>
      <c r="L315" s="42">
        <v>120640000</v>
      </c>
      <c r="M315" s="41">
        <v>0</v>
      </c>
      <c r="N315" s="41">
        <v>0</v>
      </c>
      <c r="O315" s="36" t="s">
        <v>20</v>
      </c>
      <c r="P315" s="36" t="s">
        <v>21</v>
      </c>
      <c r="Q315" s="41" t="s">
        <v>484</v>
      </c>
      <c r="R315" s="46" t="s">
        <v>485</v>
      </c>
    </row>
    <row r="316" spans="2:18" ht="96" x14ac:dyDescent="0.25">
      <c r="B316" s="35" t="s">
        <v>687</v>
      </c>
      <c r="C316" s="41" t="s">
        <v>482</v>
      </c>
      <c r="D316" s="43" t="s">
        <v>688</v>
      </c>
      <c r="E316" s="41">
        <v>1</v>
      </c>
      <c r="F316" s="41">
        <v>1</v>
      </c>
      <c r="G316" s="41">
        <v>300</v>
      </c>
      <c r="H316" s="36">
        <v>0</v>
      </c>
      <c r="I316" s="41" t="s">
        <v>35</v>
      </c>
      <c r="J316" s="41">
        <v>1</v>
      </c>
      <c r="K316" s="42">
        <v>120640000</v>
      </c>
      <c r="L316" s="42">
        <v>120640000</v>
      </c>
      <c r="M316" s="41">
        <v>0</v>
      </c>
      <c r="N316" s="41">
        <v>0</v>
      </c>
      <c r="O316" s="36" t="s">
        <v>20</v>
      </c>
      <c r="P316" s="36" t="s">
        <v>21</v>
      </c>
      <c r="Q316" s="41" t="s">
        <v>484</v>
      </c>
      <c r="R316" s="46" t="s">
        <v>485</v>
      </c>
    </row>
    <row r="317" spans="2:18" ht="180.75" x14ac:dyDescent="0.25">
      <c r="B317" s="35" t="s">
        <v>689</v>
      </c>
      <c r="C317" s="35" t="s">
        <v>665</v>
      </c>
      <c r="D317" s="45" t="s">
        <v>690</v>
      </c>
      <c r="E317" s="41">
        <v>1</v>
      </c>
      <c r="F317" s="41">
        <v>1</v>
      </c>
      <c r="G317" s="41">
        <v>300</v>
      </c>
      <c r="H317" s="36">
        <v>0</v>
      </c>
      <c r="I317" s="41" t="s">
        <v>35</v>
      </c>
      <c r="J317" s="41">
        <v>1</v>
      </c>
      <c r="K317" s="38">
        <v>97440000</v>
      </c>
      <c r="L317" s="38">
        <v>97440000</v>
      </c>
      <c r="M317" s="41">
        <v>0</v>
      </c>
      <c r="N317" s="41">
        <v>0</v>
      </c>
      <c r="O317" s="36" t="s">
        <v>20</v>
      </c>
      <c r="P317" s="36" t="s">
        <v>21</v>
      </c>
      <c r="Q317" s="41" t="s">
        <v>484</v>
      </c>
      <c r="R317" s="46" t="s">
        <v>485</v>
      </c>
    </row>
    <row r="318" spans="2:18" ht="180.75" x14ac:dyDescent="0.25">
      <c r="B318" s="35" t="s">
        <v>691</v>
      </c>
      <c r="C318" s="35" t="s">
        <v>665</v>
      </c>
      <c r="D318" s="45" t="s">
        <v>692</v>
      </c>
      <c r="E318" s="41">
        <v>1</v>
      </c>
      <c r="F318" s="41">
        <v>1</v>
      </c>
      <c r="G318" s="41">
        <v>300</v>
      </c>
      <c r="H318" s="36">
        <v>0</v>
      </c>
      <c r="I318" s="41" t="s">
        <v>35</v>
      </c>
      <c r="J318" s="41">
        <v>1</v>
      </c>
      <c r="K318" s="38">
        <v>97440000</v>
      </c>
      <c r="L318" s="38">
        <v>97440000</v>
      </c>
      <c r="M318" s="41">
        <v>0</v>
      </c>
      <c r="N318" s="41">
        <v>0</v>
      </c>
      <c r="O318" s="36" t="s">
        <v>20</v>
      </c>
      <c r="P318" s="36" t="s">
        <v>21</v>
      </c>
      <c r="Q318" s="41" t="s">
        <v>484</v>
      </c>
      <c r="R318" s="46" t="s">
        <v>485</v>
      </c>
    </row>
    <row r="319" spans="2:18" ht="180.75" x14ac:dyDescent="0.25">
      <c r="B319" s="35" t="s">
        <v>693</v>
      </c>
      <c r="C319" s="35" t="s">
        <v>665</v>
      </c>
      <c r="D319" s="45" t="s">
        <v>694</v>
      </c>
      <c r="E319" s="41">
        <v>1</v>
      </c>
      <c r="F319" s="41">
        <v>1</v>
      </c>
      <c r="G319" s="41">
        <v>300</v>
      </c>
      <c r="H319" s="36">
        <v>0</v>
      </c>
      <c r="I319" s="41" t="s">
        <v>35</v>
      </c>
      <c r="J319" s="41">
        <v>1</v>
      </c>
      <c r="K319" s="38">
        <v>97440000</v>
      </c>
      <c r="L319" s="38">
        <v>97440000</v>
      </c>
      <c r="M319" s="41">
        <v>0</v>
      </c>
      <c r="N319" s="41">
        <v>0</v>
      </c>
      <c r="O319" s="36" t="s">
        <v>20</v>
      </c>
      <c r="P319" s="36" t="s">
        <v>21</v>
      </c>
      <c r="Q319" s="41" t="s">
        <v>484</v>
      </c>
      <c r="R319" s="46" t="s">
        <v>485</v>
      </c>
    </row>
    <row r="320" spans="2:18" ht="180.75" x14ac:dyDescent="0.25">
      <c r="B320" s="35" t="s">
        <v>695</v>
      </c>
      <c r="C320" s="35" t="s">
        <v>665</v>
      </c>
      <c r="D320" s="45" t="s">
        <v>696</v>
      </c>
      <c r="E320" s="41">
        <v>1</v>
      </c>
      <c r="F320" s="41">
        <v>1</v>
      </c>
      <c r="G320" s="41">
        <v>300</v>
      </c>
      <c r="H320" s="36">
        <v>0</v>
      </c>
      <c r="I320" s="41" t="s">
        <v>35</v>
      </c>
      <c r="J320" s="41">
        <v>1</v>
      </c>
      <c r="K320" s="38">
        <v>97440000</v>
      </c>
      <c r="L320" s="38">
        <v>97440000</v>
      </c>
      <c r="M320" s="41">
        <v>0</v>
      </c>
      <c r="N320" s="41">
        <v>0</v>
      </c>
      <c r="O320" s="36" t="s">
        <v>20</v>
      </c>
      <c r="P320" s="36" t="s">
        <v>21</v>
      </c>
      <c r="Q320" s="41" t="s">
        <v>484</v>
      </c>
      <c r="R320" s="46" t="s">
        <v>485</v>
      </c>
    </row>
    <row r="321" spans="2:18" ht="180.75" x14ac:dyDescent="0.25">
      <c r="B321" s="35" t="s">
        <v>697</v>
      </c>
      <c r="C321" s="35" t="s">
        <v>665</v>
      </c>
      <c r="D321" s="45" t="s">
        <v>698</v>
      </c>
      <c r="E321" s="41">
        <v>1</v>
      </c>
      <c r="F321" s="41">
        <v>1</v>
      </c>
      <c r="G321" s="41">
        <v>300</v>
      </c>
      <c r="H321" s="36">
        <v>0</v>
      </c>
      <c r="I321" s="41" t="s">
        <v>35</v>
      </c>
      <c r="J321" s="41">
        <v>1</v>
      </c>
      <c r="K321" s="38">
        <v>89320000</v>
      </c>
      <c r="L321" s="38">
        <v>89320000</v>
      </c>
      <c r="M321" s="41">
        <v>0</v>
      </c>
      <c r="N321" s="41">
        <v>0</v>
      </c>
      <c r="O321" s="36" t="s">
        <v>20</v>
      </c>
      <c r="P321" s="36" t="s">
        <v>21</v>
      </c>
      <c r="Q321" s="41" t="s">
        <v>484</v>
      </c>
      <c r="R321" s="46" t="s">
        <v>485</v>
      </c>
    </row>
    <row r="322" spans="2:18" ht="120.75" x14ac:dyDescent="0.25">
      <c r="B322" s="35" t="s">
        <v>699</v>
      </c>
      <c r="C322" s="35" t="s">
        <v>606</v>
      </c>
      <c r="D322" s="45" t="s">
        <v>700</v>
      </c>
      <c r="E322" s="41">
        <v>1</v>
      </c>
      <c r="F322" s="41">
        <v>1</v>
      </c>
      <c r="G322" s="41">
        <v>315</v>
      </c>
      <c r="H322" s="36">
        <v>0</v>
      </c>
      <c r="I322" s="41" t="s">
        <v>35</v>
      </c>
      <c r="J322" s="41">
        <v>1</v>
      </c>
      <c r="K322" s="38">
        <v>126672000</v>
      </c>
      <c r="L322" s="38">
        <v>126672000</v>
      </c>
      <c r="M322" s="41">
        <v>0</v>
      </c>
      <c r="N322" s="41">
        <v>0</v>
      </c>
      <c r="O322" s="36" t="s">
        <v>20</v>
      </c>
      <c r="P322" s="36" t="s">
        <v>21</v>
      </c>
      <c r="Q322" s="41" t="s">
        <v>484</v>
      </c>
      <c r="R322" s="46" t="s">
        <v>485</v>
      </c>
    </row>
    <row r="323" spans="2:18" ht="156.75" x14ac:dyDescent="0.25">
      <c r="B323" s="35" t="s">
        <v>701</v>
      </c>
      <c r="C323" s="35" t="s">
        <v>606</v>
      </c>
      <c r="D323" s="45" t="s">
        <v>702</v>
      </c>
      <c r="E323" s="35">
        <v>1</v>
      </c>
      <c r="F323" s="35">
        <v>1</v>
      </c>
      <c r="G323" s="35">
        <v>300</v>
      </c>
      <c r="H323" s="36">
        <v>0</v>
      </c>
      <c r="I323" s="41" t="s">
        <v>35</v>
      </c>
      <c r="J323" s="41">
        <v>1</v>
      </c>
      <c r="K323" s="38">
        <v>97440000</v>
      </c>
      <c r="L323" s="38">
        <v>97440000</v>
      </c>
      <c r="M323" s="41">
        <v>0</v>
      </c>
      <c r="N323" s="41">
        <v>0</v>
      </c>
      <c r="O323" s="36" t="s">
        <v>20</v>
      </c>
      <c r="P323" s="36" t="s">
        <v>21</v>
      </c>
      <c r="Q323" s="41" t="s">
        <v>484</v>
      </c>
      <c r="R323" s="46" t="s">
        <v>485</v>
      </c>
    </row>
    <row r="324" spans="2:18" ht="156" x14ac:dyDescent="0.25">
      <c r="B324" s="35" t="s">
        <v>703</v>
      </c>
      <c r="C324" s="35" t="s">
        <v>704</v>
      </c>
      <c r="D324" s="57" t="s">
        <v>705</v>
      </c>
      <c r="E324" s="35">
        <v>1</v>
      </c>
      <c r="F324" s="35">
        <v>1</v>
      </c>
      <c r="G324" s="35">
        <v>300</v>
      </c>
      <c r="H324" s="36">
        <v>0</v>
      </c>
      <c r="I324" s="41" t="s">
        <v>35</v>
      </c>
      <c r="J324" s="41">
        <v>1</v>
      </c>
      <c r="K324" s="38">
        <v>97440000</v>
      </c>
      <c r="L324" s="38">
        <v>97440000</v>
      </c>
      <c r="M324" s="41">
        <v>0</v>
      </c>
      <c r="N324" s="41">
        <v>0</v>
      </c>
      <c r="O324" s="36" t="s">
        <v>20</v>
      </c>
      <c r="P324" s="36" t="s">
        <v>21</v>
      </c>
      <c r="Q324" s="41" t="s">
        <v>484</v>
      </c>
      <c r="R324" s="46" t="s">
        <v>485</v>
      </c>
    </row>
    <row r="325" spans="2:18" ht="144" x14ac:dyDescent="0.25">
      <c r="B325" s="35" t="s">
        <v>706</v>
      </c>
      <c r="C325" s="35" t="s">
        <v>707</v>
      </c>
      <c r="D325" s="43" t="s">
        <v>708</v>
      </c>
      <c r="E325" s="35">
        <v>1</v>
      </c>
      <c r="F325" s="35">
        <v>1</v>
      </c>
      <c r="G325" s="35">
        <v>300</v>
      </c>
      <c r="H325" s="36">
        <v>0</v>
      </c>
      <c r="I325" s="41" t="s">
        <v>35</v>
      </c>
      <c r="J325" s="41">
        <v>1</v>
      </c>
      <c r="K325" s="38">
        <v>97440000</v>
      </c>
      <c r="L325" s="38">
        <v>97440000</v>
      </c>
      <c r="M325" s="41">
        <v>0</v>
      </c>
      <c r="N325" s="41">
        <v>0</v>
      </c>
      <c r="O325" s="36" t="s">
        <v>20</v>
      </c>
      <c r="P325" s="36" t="s">
        <v>21</v>
      </c>
      <c r="Q325" s="41" t="s">
        <v>484</v>
      </c>
      <c r="R325" s="46" t="s">
        <v>485</v>
      </c>
    </row>
    <row r="326" spans="2:18" ht="144" x14ac:dyDescent="0.25">
      <c r="B326" s="35" t="s">
        <v>709</v>
      </c>
      <c r="C326" s="35" t="s">
        <v>710</v>
      </c>
      <c r="D326" s="43" t="s">
        <v>711</v>
      </c>
      <c r="E326" s="35">
        <v>1</v>
      </c>
      <c r="F326" s="35">
        <v>1</v>
      </c>
      <c r="G326" s="35">
        <v>300</v>
      </c>
      <c r="H326" s="36">
        <v>0</v>
      </c>
      <c r="I326" s="41" t="s">
        <v>35</v>
      </c>
      <c r="J326" s="41">
        <v>1</v>
      </c>
      <c r="K326" s="38">
        <v>97440000</v>
      </c>
      <c r="L326" s="38">
        <v>97440000</v>
      </c>
      <c r="M326" s="41">
        <v>0</v>
      </c>
      <c r="N326" s="41">
        <v>0</v>
      </c>
      <c r="O326" s="36" t="s">
        <v>20</v>
      </c>
      <c r="P326" s="36" t="s">
        <v>21</v>
      </c>
      <c r="Q326" s="41" t="s">
        <v>484</v>
      </c>
      <c r="R326" s="46" t="s">
        <v>485</v>
      </c>
    </row>
    <row r="327" spans="2:18" ht="168" x14ac:dyDescent="0.25">
      <c r="B327" s="35" t="s">
        <v>712</v>
      </c>
      <c r="C327" s="35" t="s">
        <v>671</v>
      </c>
      <c r="D327" s="47" t="s">
        <v>713</v>
      </c>
      <c r="E327" s="35">
        <v>1</v>
      </c>
      <c r="F327" s="35">
        <v>1</v>
      </c>
      <c r="G327" s="35">
        <v>300</v>
      </c>
      <c r="H327" s="36">
        <v>0</v>
      </c>
      <c r="I327" s="41" t="s">
        <v>35</v>
      </c>
      <c r="J327" s="41">
        <v>1</v>
      </c>
      <c r="K327" s="38">
        <v>97440000</v>
      </c>
      <c r="L327" s="38">
        <v>97440000</v>
      </c>
      <c r="M327" s="41">
        <v>0</v>
      </c>
      <c r="N327" s="41">
        <v>0</v>
      </c>
      <c r="O327" s="36" t="s">
        <v>20</v>
      </c>
      <c r="P327" s="36" t="s">
        <v>21</v>
      </c>
      <c r="Q327" s="41" t="s">
        <v>484</v>
      </c>
      <c r="R327" s="46" t="s">
        <v>485</v>
      </c>
    </row>
    <row r="328" spans="2:18" ht="96.75" x14ac:dyDescent="0.25">
      <c r="B328" s="35" t="s">
        <v>714</v>
      </c>
      <c r="C328" s="35" t="s">
        <v>671</v>
      </c>
      <c r="D328" s="45" t="s">
        <v>715</v>
      </c>
      <c r="E328" s="41">
        <v>1</v>
      </c>
      <c r="F328" s="41">
        <v>1</v>
      </c>
      <c r="G328" s="41">
        <v>315</v>
      </c>
      <c r="H328" s="36">
        <v>0</v>
      </c>
      <c r="I328" s="41" t="s">
        <v>35</v>
      </c>
      <c r="J328" s="41">
        <v>1</v>
      </c>
      <c r="K328" s="38">
        <v>118146000</v>
      </c>
      <c r="L328" s="38">
        <v>118146000</v>
      </c>
      <c r="M328" s="41">
        <v>0</v>
      </c>
      <c r="N328" s="41">
        <v>0</v>
      </c>
      <c r="O328" s="36" t="s">
        <v>20</v>
      </c>
      <c r="P328" s="36" t="s">
        <v>21</v>
      </c>
      <c r="Q328" s="41" t="s">
        <v>484</v>
      </c>
      <c r="R328" s="46" t="s">
        <v>485</v>
      </c>
    </row>
    <row r="329" spans="2:18" ht="96.75" x14ac:dyDescent="0.25">
      <c r="B329" s="35" t="s">
        <v>716</v>
      </c>
      <c r="C329" s="35" t="s">
        <v>671</v>
      </c>
      <c r="D329" s="45" t="s">
        <v>717</v>
      </c>
      <c r="E329" s="35">
        <v>1</v>
      </c>
      <c r="F329" s="35">
        <v>1</v>
      </c>
      <c r="G329" s="35">
        <v>300</v>
      </c>
      <c r="H329" s="36">
        <v>0</v>
      </c>
      <c r="I329" s="41" t="s">
        <v>35</v>
      </c>
      <c r="J329" s="41">
        <v>1</v>
      </c>
      <c r="K329" s="38">
        <v>85840000</v>
      </c>
      <c r="L329" s="38">
        <v>85840000</v>
      </c>
      <c r="M329" s="41">
        <v>0</v>
      </c>
      <c r="N329" s="41">
        <v>0</v>
      </c>
      <c r="O329" s="36" t="s">
        <v>20</v>
      </c>
      <c r="P329" s="36" t="s">
        <v>21</v>
      </c>
      <c r="Q329" s="41" t="s">
        <v>484</v>
      </c>
      <c r="R329" s="46" t="s">
        <v>485</v>
      </c>
    </row>
    <row r="330" spans="2:18" ht="84.75" x14ac:dyDescent="0.25">
      <c r="B330" s="35" t="s">
        <v>718</v>
      </c>
      <c r="C330" s="35" t="s">
        <v>671</v>
      </c>
      <c r="D330" s="45" t="s">
        <v>719</v>
      </c>
      <c r="E330" s="35">
        <v>1</v>
      </c>
      <c r="F330" s="35">
        <v>1</v>
      </c>
      <c r="G330" s="35">
        <v>300</v>
      </c>
      <c r="H330" s="36">
        <v>0</v>
      </c>
      <c r="I330" s="41" t="s">
        <v>35</v>
      </c>
      <c r="J330" s="41">
        <v>1</v>
      </c>
      <c r="K330" s="38">
        <v>74240000</v>
      </c>
      <c r="L330" s="38">
        <v>74240000</v>
      </c>
      <c r="M330" s="41">
        <v>0</v>
      </c>
      <c r="N330" s="41">
        <v>0</v>
      </c>
      <c r="O330" s="36" t="s">
        <v>20</v>
      </c>
      <c r="P330" s="36" t="s">
        <v>21</v>
      </c>
      <c r="Q330" s="41" t="s">
        <v>484</v>
      </c>
      <c r="R330" s="46" t="s">
        <v>485</v>
      </c>
    </row>
    <row r="331" spans="2:18" x14ac:dyDescent="0.25">
      <c r="B331" s="35" t="s">
        <v>720</v>
      </c>
      <c r="C331" s="41" t="s">
        <v>18</v>
      </c>
      <c r="D331" s="56" t="s">
        <v>721</v>
      </c>
      <c r="E331" s="35">
        <v>1</v>
      </c>
      <c r="F331" s="35">
        <v>1</v>
      </c>
      <c r="G331" s="41">
        <v>330</v>
      </c>
      <c r="H331" s="41">
        <v>0</v>
      </c>
      <c r="I331" s="41" t="s">
        <v>18</v>
      </c>
      <c r="J331" s="41">
        <v>1</v>
      </c>
      <c r="K331" s="42">
        <v>20000000</v>
      </c>
      <c r="L331" s="42">
        <v>20000000</v>
      </c>
      <c r="M331" s="41">
        <v>0</v>
      </c>
      <c r="N331" s="41">
        <v>0</v>
      </c>
      <c r="O331" s="36" t="s">
        <v>20</v>
      </c>
      <c r="P331" s="36" t="s">
        <v>21</v>
      </c>
      <c r="Q331" s="41" t="s">
        <v>484</v>
      </c>
      <c r="R331" s="46" t="s">
        <v>485</v>
      </c>
    </row>
    <row r="332" spans="2:18" x14ac:dyDescent="0.25">
      <c r="B332" s="35" t="s">
        <v>722</v>
      </c>
      <c r="C332" s="41" t="s">
        <v>18</v>
      </c>
      <c r="D332" s="56" t="s">
        <v>723</v>
      </c>
      <c r="E332" s="35">
        <v>1</v>
      </c>
      <c r="F332" s="35">
        <v>1</v>
      </c>
      <c r="G332" s="41">
        <v>330</v>
      </c>
      <c r="H332" s="41">
        <v>0</v>
      </c>
      <c r="I332" s="41" t="s">
        <v>18</v>
      </c>
      <c r="J332" s="41">
        <v>1</v>
      </c>
      <c r="K332" s="42">
        <v>50000000</v>
      </c>
      <c r="L332" s="42">
        <v>50000000</v>
      </c>
      <c r="M332" s="41">
        <v>0</v>
      </c>
      <c r="N332" s="41">
        <v>0</v>
      </c>
      <c r="O332" s="36" t="s">
        <v>20</v>
      </c>
      <c r="P332" s="36" t="s">
        <v>21</v>
      </c>
      <c r="Q332" s="41" t="s">
        <v>484</v>
      </c>
      <c r="R332" s="46" t="s">
        <v>485</v>
      </c>
    </row>
    <row r="333" spans="2:18" x14ac:dyDescent="0.25">
      <c r="B333" s="35" t="s">
        <v>724</v>
      </c>
      <c r="C333" s="41" t="s">
        <v>18</v>
      </c>
      <c r="D333" s="56" t="s">
        <v>725</v>
      </c>
      <c r="E333" s="35">
        <v>1</v>
      </c>
      <c r="F333" s="35">
        <v>1</v>
      </c>
      <c r="G333" s="41">
        <v>330</v>
      </c>
      <c r="H333" s="41">
        <v>0</v>
      </c>
      <c r="I333" s="41" t="s">
        <v>45</v>
      </c>
      <c r="J333" s="41">
        <v>1</v>
      </c>
      <c r="K333" s="42">
        <v>25000000</v>
      </c>
      <c r="L333" s="42">
        <v>25000000</v>
      </c>
      <c r="M333" s="41">
        <v>0</v>
      </c>
      <c r="N333" s="41">
        <v>0</v>
      </c>
      <c r="O333" s="36" t="s">
        <v>20</v>
      </c>
      <c r="P333" s="36" t="s">
        <v>21</v>
      </c>
      <c r="Q333" s="41" t="s">
        <v>484</v>
      </c>
      <c r="R333" s="46" t="s">
        <v>485</v>
      </c>
    </row>
    <row r="334" spans="2:18" ht="72" x14ac:dyDescent="0.25">
      <c r="B334" s="35" t="s">
        <v>726</v>
      </c>
      <c r="C334" s="41">
        <v>20102301</v>
      </c>
      <c r="D334" s="47" t="s">
        <v>727</v>
      </c>
      <c r="E334" s="35">
        <v>2</v>
      </c>
      <c r="F334" s="35">
        <v>2</v>
      </c>
      <c r="G334" s="41">
        <v>270</v>
      </c>
      <c r="H334" s="41">
        <v>0</v>
      </c>
      <c r="I334" s="41" t="s">
        <v>18</v>
      </c>
      <c r="J334" s="41">
        <v>1</v>
      </c>
      <c r="K334" s="42">
        <v>10262880</v>
      </c>
      <c r="L334" s="42">
        <v>10262880</v>
      </c>
      <c r="M334" s="41">
        <v>0</v>
      </c>
      <c r="N334" s="41">
        <v>0</v>
      </c>
      <c r="O334" s="36" t="s">
        <v>20</v>
      </c>
      <c r="P334" s="36" t="s">
        <v>21</v>
      </c>
      <c r="Q334" s="41" t="s">
        <v>484</v>
      </c>
      <c r="R334" s="46" t="s">
        <v>485</v>
      </c>
    </row>
    <row r="335" spans="2:18" x14ac:dyDescent="0.25">
      <c r="B335" s="31"/>
      <c r="C335" s="32"/>
      <c r="D335" s="14"/>
      <c r="E335" s="31"/>
      <c r="F335" s="31"/>
      <c r="G335" s="31"/>
      <c r="H335" s="31"/>
      <c r="I335" s="31"/>
      <c r="J335" s="31"/>
      <c r="K335" s="16">
        <f>SUM(K221:K334)</f>
        <v>10697846880</v>
      </c>
      <c r="L335" s="16">
        <f>SUM(L221:L334)</f>
        <v>10697846880</v>
      </c>
      <c r="M335" s="17"/>
      <c r="N335" s="17"/>
      <c r="O335" s="17"/>
      <c r="P335" s="17"/>
      <c r="Q335" s="31"/>
      <c r="R335" s="32"/>
    </row>
    <row r="336" spans="2:18" ht="144" x14ac:dyDescent="0.25">
      <c r="B336" s="58" t="s">
        <v>728</v>
      </c>
      <c r="C336" s="58" t="s">
        <v>729</v>
      </c>
      <c r="D336" s="59" t="s">
        <v>730</v>
      </c>
      <c r="E336" s="58">
        <v>1</v>
      </c>
      <c r="F336" s="58">
        <v>1</v>
      </c>
      <c r="G336" s="58">
        <v>315</v>
      </c>
      <c r="H336" s="58">
        <v>0</v>
      </c>
      <c r="I336" s="58" t="s">
        <v>35</v>
      </c>
      <c r="J336" s="58">
        <v>1</v>
      </c>
      <c r="K336" s="60">
        <v>121800000</v>
      </c>
      <c r="L336" s="60">
        <v>121800000</v>
      </c>
      <c r="M336" s="61">
        <v>0</v>
      </c>
      <c r="N336" s="61">
        <v>0</v>
      </c>
      <c r="O336" s="36" t="s">
        <v>20</v>
      </c>
      <c r="P336" s="61" t="s">
        <v>21</v>
      </c>
      <c r="Q336" s="58" t="s">
        <v>484</v>
      </c>
      <c r="R336" s="62" t="s">
        <v>485</v>
      </c>
    </row>
    <row r="337" spans="2:18" ht="144" x14ac:dyDescent="0.25">
      <c r="B337" s="58" t="s">
        <v>731</v>
      </c>
      <c r="C337" s="58" t="s">
        <v>729</v>
      </c>
      <c r="D337" s="59" t="s">
        <v>732</v>
      </c>
      <c r="E337" s="58">
        <v>1</v>
      </c>
      <c r="F337" s="58">
        <v>1</v>
      </c>
      <c r="G337" s="58">
        <v>345</v>
      </c>
      <c r="H337" s="58">
        <v>0</v>
      </c>
      <c r="I337" s="58" t="s">
        <v>35</v>
      </c>
      <c r="J337" s="58">
        <v>1</v>
      </c>
      <c r="K337" s="60">
        <v>142738000</v>
      </c>
      <c r="L337" s="60">
        <v>142738000</v>
      </c>
      <c r="M337" s="61">
        <v>0</v>
      </c>
      <c r="N337" s="61">
        <v>0</v>
      </c>
      <c r="O337" s="36" t="s">
        <v>20</v>
      </c>
      <c r="P337" s="61" t="s">
        <v>21</v>
      </c>
      <c r="Q337" s="58" t="s">
        <v>484</v>
      </c>
      <c r="R337" s="62" t="s">
        <v>485</v>
      </c>
    </row>
    <row r="338" spans="2:18" ht="156" x14ac:dyDescent="0.25">
      <c r="B338" s="58" t="s">
        <v>733</v>
      </c>
      <c r="C338" s="58" t="s">
        <v>729</v>
      </c>
      <c r="D338" s="59" t="s">
        <v>734</v>
      </c>
      <c r="E338" s="58">
        <v>1</v>
      </c>
      <c r="F338" s="58">
        <v>1</v>
      </c>
      <c r="G338" s="58">
        <v>315</v>
      </c>
      <c r="H338" s="58">
        <v>0</v>
      </c>
      <c r="I338" s="58" t="s">
        <v>35</v>
      </c>
      <c r="J338" s="58">
        <v>1</v>
      </c>
      <c r="K338" s="60">
        <v>90132000</v>
      </c>
      <c r="L338" s="60">
        <v>90132000</v>
      </c>
      <c r="M338" s="61">
        <v>0</v>
      </c>
      <c r="N338" s="61">
        <v>0</v>
      </c>
      <c r="O338" s="36" t="s">
        <v>20</v>
      </c>
      <c r="P338" s="61" t="s">
        <v>21</v>
      </c>
      <c r="Q338" s="58" t="s">
        <v>484</v>
      </c>
      <c r="R338" s="62" t="s">
        <v>485</v>
      </c>
    </row>
    <row r="339" spans="2:18" ht="144" x14ac:dyDescent="0.25">
      <c r="B339" s="58" t="s">
        <v>735</v>
      </c>
      <c r="C339" s="58" t="s">
        <v>729</v>
      </c>
      <c r="D339" s="59" t="s">
        <v>736</v>
      </c>
      <c r="E339" s="58">
        <v>1</v>
      </c>
      <c r="F339" s="58">
        <v>1</v>
      </c>
      <c r="G339" s="58">
        <v>315</v>
      </c>
      <c r="H339" s="58">
        <v>0</v>
      </c>
      <c r="I339" s="58" t="s">
        <v>35</v>
      </c>
      <c r="J339" s="58">
        <v>1</v>
      </c>
      <c r="K339" s="60">
        <v>109620000</v>
      </c>
      <c r="L339" s="60">
        <v>109620000</v>
      </c>
      <c r="M339" s="61">
        <v>0</v>
      </c>
      <c r="N339" s="61">
        <v>0</v>
      </c>
      <c r="O339" s="36" t="s">
        <v>20</v>
      </c>
      <c r="P339" s="61" t="s">
        <v>21</v>
      </c>
      <c r="Q339" s="58" t="s">
        <v>484</v>
      </c>
      <c r="R339" s="62" t="s">
        <v>485</v>
      </c>
    </row>
    <row r="340" spans="2:18" ht="144" x14ac:dyDescent="0.25">
      <c r="B340" s="58" t="s">
        <v>737</v>
      </c>
      <c r="C340" s="58" t="s">
        <v>738</v>
      </c>
      <c r="D340" s="63" t="s">
        <v>739</v>
      </c>
      <c r="E340" s="58">
        <v>1</v>
      </c>
      <c r="F340" s="58">
        <v>1</v>
      </c>
      <c r="G340" s="58">
        <v>315</v>
      </c>
      <c r="H340" s="58">
        <v>0</v>
      </c>
      <c r="I340" s="58" t="s">
        <v>35</v>
      </c>
      <c r="J340" s="58">
        <v>1</v>
      </c>
      <c r="K340" s="60">
        <v>105966000</v>
      </c>
      <c r="L340" s="60">
        <v>105966000</v>
      </c>
      <c r="M340" s="61">
        <v>0</v>
      </c>
      <c r="N340" s="61">
        <v>0</v>
      </c>
      <c r="O340" s="36" t="s">
        <v>20</v>
      </c>
      <c r="P340" s="61" t="s">
        <v>21</v>
      </c>
      <c r="Q340" s="58" t="s">
        <v>484</v>
      </c>
      <c r="R340" s="62" t="s">
        <v>485</v>
      </c>
    </row>
    <row r="341" spans="2:18" ht="96" x14ac:dyDescent="0.25">
      <c r="B341" s="58" t="s">
        <v>740</v>
      </c>
      <c r="C341" s="58" t="s">
        <v>671</v>
      </c>
      <c r="D341" s="63" t="s">
        <v>741</v>
      </c>
      <c r="E341" s="58">
        <v>1</v>
      </c>
      <c r="F341" s="58">
        <v>1</v>
      </c>
      <c r="G341" s="58">
        <v>285</v>
      </c>
      <c r="H341" s="58">
        <v>0</v>
      </c>
      <c r="I341" s="58" t="s">
        <v>35</v>
      </c>
      <c r="J341" s="58">
        <v>1</v>
      </c>
      <c r="K341" s="60">
        <v>41876000</v>
      </c>
      <c r="L341" s="60">
        <v>41876000</v>
      </c>
      <c r="M341" s="61">
        <v>0</v>
      </c>
      <c r="N341" s="61">
        <v>0</v>
      </c>
      <c r="O341" s="36" t="s">
        <v>20</v>
      </c>
      <c r="P341" s="61" t="s">
        <v>21</v>
      </c>
      <c r="Q341" s="58" t="s">
        <v>484</v>
      </c>
      <c r="R341" s="62" t="s">
        <v>485</v>
      </c>
    </row>
    <row r="342" spans="2:18" ht="96" x14ac:dyDescent="0.25">
      <c r="B342" s="58" t="s">
        <v>742</v>
      </c>
      <c r="C342" s="58" t="s">
        <v>671</v>
      </c>
      <c r="D342" s="63" t="s">
        <v>743</v>
      </c>
      <c r="E342" s="58">
        <v>1</v>
      </c>
      <c r="F342" s="58">
        <v>1</v>
      </c>
      <c r="G342" s="58">
        <v>285</v>
      </c>
      <c r="H342" s="58">
        <v>0</v>
      </c>
      <c r="I342" s="58" t="s">
        <v>35</v>
      </c>
      <c r="J342" s="58">
        <v>1</v>
      </c>
      <c r="K342" s="60">
        <v>41876000</v>
      </c>
      <c r="L342" s="60">
        <v>41876000</v>
      </c>
      <c r="M342" s="61">
        <v>0</v>
      </c>
      <c r="N342" s="61">
        <v>0</v>
      </c>
      <c r="O342" s="36" t="s">
        <v>20</v>
      </c>
      <c r="P342" s="61" t="s">
        <v>21</v>
      </c>
      <c r="Q342" s="58" t="s">
        <v>484</v>
      </c>
      <c r="R342" s="62" t="s">
        <v>485</v>
      </c>
    </row>
    <row r="343" spans="2:18" ht="96" x14ac:dyDescent="0.25">
      <c r="B343" s="58" t="s">
        <v>744</v>
      </c>
      <c r="C343" s="58" t="s">
        <v>671</v>
      </c>
      <c r="D343" s="63" t="s">
        <v>745</v>
      </c>
      <c r="E343" s="58">
        <v>1</v>
      </c>
      <c r="F343" s="58">
        <v>1</v>
      </c>
      <c r="G343" s="58">
        <v>285</v>
      </c>
      <c r="H343" s="58">
        <v>0</v>
      </c>
      <c r="I343" s="58" t="s">
        <v>35</v>
      </c>
      <c r="J343" s="58">
        <v>1</v>
      </c>
      <c r="K343" s="60">
        <v>41876000</v>
      </c>
      <c r="L343" s="60">
        <v>41876000</v>
      </c>
      <c r="M343" s="61">
        <v>0</v>
      </c>
      <c r="N343" s="61">
        <v>0</v>
      </c>
      <c r="O343" s="36" t="s">
        <v>20</v>
      </c>
      <c r="P343" s="61" t="s">
        <v>21</v>
      </c>
      <c r="Q343" s="58" t="s">
        <v>484</v>
      </c>
      <c r="R343" s="62" t="s">
        <v>485</v>
      </c>
    </row>
    <row r="344" spans="2:18" ht="96" x14ac:dyDescent="0.25">
      <c r="B344" s="58" t="s">
        <v>746</v>
      </c>
      <c r="C344" s="58" t="s">
        <v>671</v>
      </c>
      <c r="D344" s="63" t="s">
        <v>747</v>
      </c>
      <c r="E344" s="58">
        <v>1</v>
      </c>
      <c r="F344" s="58">
        <v>1</v>
      </c>
      <c r="G344" s="58">
        <v>285</v>
      </c>
      <c r="H344" s="58">
        <v>0</v>
      </c>
      <c r="I344" s="58" t="s">
        <v>35</v>
      </c>
      <c r="J344" s="58">
        <v>1</v>
      </c>
      <c r="K344" s="60">
        <v>41876000</v>
      </c>
      <c r="L344" s="60">
        <v>41876000</v>
      </c>
      <c r="M344" s="61">
        <v>0</v>
      </c>
      <c r="N344" s="61">
        <v>0</v>
      </c>
      <c r="O344" s="36" t="s">
        <v>20</v>
      </c>
      <c r="P344" s="61" t="s">
        <v>21</v>
      </c>
      <c r="Q344" s="58" t="s">
        <v>484</v>
      </c>
      <c r="R344" s="62" t="s">
        <v>485</v>
      </c>
    </row>
    <row r="345" spans="2:18" ht="132" x14ac:dyDescent="0.25">
      <c r="B345" s="58" t="s">
        <v>748</v>
      </c>
      <c r="C345" s="58" t="s">
        <v>668</v>
      </c>
      <c r="D345" s="63" t="s">
        <v>749</v>
      </c>
      <c r="E345" s="58">
        <v>1</v>
      </c>
      <c r="F345" s="58">
        <v>1</v>
      </c>
      <c r="G345" s="58">
        <v>330</v>
      </c>
      <c r="H345" s="58">
        <v>0</v>
      </c>
      <c r="I345" s="58" t="s">
        <v>35</v>
      </c>
      <c r="J345" s="58">
        <v>1</v>
      </c>
      <c r="K345" s="60">
        <v>80388000</v>
      </c>
      <c r="L345" s="60">
        <v>80388000</v>
      </c>
      <c r="M345" s="61">
        <v>0</v>
      </c>
      <c r="N345" s="61">
        <v>0</v>
      </c>
      <c r="O345" s="36" t="s">
        <v>20</v>
      </c>
      <c r="P345" s="61" t="s">
        <v>21</v>
      </c>
      <c r="Q345" s="58" t="s">
        <v>484</v>
      </c>
      <c r="R345" s="62" t="s">
        <v>485</v>
      </c>
    </row>
    <row r="346" spans="2:18" ht="72" x14ac:dyDescent="0.25">
      <c r="B346" s="58" t="s">
        <v>750</v>
      </c>
      <c r="C346" s="58" t="s">
        <v>671</v>
      </c>
      <c r="D346" s="63" t="s">
        <v>751</v>
      </c>
      <c r="E346" s="58">
        <v>1</v>
      </c>
      <c r="F346" s="58">
        <v>1</v>
      </c>
      <c r="G346" s="58">
        <v>300</v>
      </c>
      <c r="H346" s="58">
        <v>0</v>
      </c>
      <c r="I346" s="58" t="s">
        <v>35</v>
      </c>
      <c r="J346" s="58">
        <v>1</v>
      </c>
      <c r="K346" s="60">
        <v>92800000</v>
      </c>
      <c r="L346" s="60">
        <v>92800000</v>
      </c>
      <c r="M346" s="61">
        <v>0</v>
      </c>
      <c r="N346" s="61">
        <v>0</v>
      </c>
      <c r="O346" s="36" t="s">
        <v>20</v>
      </c>
      <c r="P346" s="61" t="s">
        <v>21</v>
      </c>
      <c r="Q346" s="58" t="s">
        <v>484</v>
      </c>
      <c r="R346" s="62" t="s">
        <v>485</v>
      </c>
    </row>
    <row r="347" spans="2:18" ht="108" x14ac:dyDescent="0.25">
      <c r="B347" s="58" t="s">
        <v>752</v>
      </c>
      <c r="C347" s="58" t="s">
        <v>671</v>
      </c>
      <c r="D347" s="63" t="s">
        <v>753</v>
      </c>
      <c r="E347" s="58">
        <v>1</v>
      </c>
      <c r="F347" s="58">
        <v>1</v>
      </c>
      <c r="G347" s="58">
        <v>315</v>
      </c>
      <c r="H347" s="58">
        <v>0</v>
      </c>
      <c r="I347" s="58" t="s">
        <v>35</v>
      </c>
      <c r="J347" s="58">
        <v>1</v>
      </c>
      <c r="K347" s="60">
        <v>73080000</v>
      </c>
      <c r="L347" s="60">
        <v>73080000</v>
      </c>
      <c r="M347" s="61">
        <v>0</v>
      </c>
      <c r="N347" s="61">
        <v>0</v>
      </c>
      <c r="O347" s="36" t="s">
        <v>20</v>
      </c>
      <c r="P347" s="61" t="s">
        <v>21</v>
      </c>
      <c r="Q347" s="58" t="s">
        <v>484</v>
      </c>
      <c r="R347" s="62" t="s">
        <v>485</v>
      </c>
    </row>
    <row r="348" spans="2:18" ht="96" x14ac:dyDescent="0.25">
      <c r="B348" s="58" t="s">
        <v>754</v>
      </c>
      <c r="C348" s="58" t="s">
        <v>671</v>
      </c>
      <c r="D348" s="63" t="s">
        <v>755</v>
      </c>
      <c r="E348" s="58">
        <v>1</v>
      </c>
      <c r="F348" s="58">
        <v>1</v>
      </c>
      <c r="G348" s="58">
        <v>315</v>
      </c>
      <c r="H348" s="58">
        <v>0</v>
      </c>
      <c r="I348" s="58" t="s">
        <v>35</v>
      </c>
      <c r="J348" s="58">
        <v>1</v>
      </c>
      <c r="K348" s="60">
        <v>118146000</v>
      </c>
      <c r="L348" s="60">
        <v>118146000</v>
      </c>
      <c r="M348" s="61">
        <v>0</v>
      </c>
      <c r="N348" s="61">
        <v>0</v>
      </c>
      <c r="O348" s="36" t="s">
        <v>20</v>
      </c>
      <c r="P348" s="61" t="s">
        <v>21</v>
      </c>
      <c r="Q348" s="58" t="s">
        <v>484</v>
      </c>
      <c r="R348" s="62" t="s">
        <v>485</v>
      </c>
    </row>
    <row r="349" spans="2:18" ht="96" x14ac:dyDescent="0.25">
      <c r="B349" s="58" t="s">
        <v>756</v>
      </c>
      <c r="C349" s="58" t="s">
        <v>671</v>
      </c>
      <c r="D349" s="63" t="s">
        <v>757</v>
      </c>
      <c r="E349" s="58">
        <v>1</v>
      </c>
      <c r="F349" s="58">
        <v>1</v>
      </c>
      <c r="G349" s="58">
        <v>315</v>
      </c>
      <c r="H349" s="58">
        <v>0</v>
      </c>
      <c r="I349" s="58" t="s">
        <v>35</v>
      </c>
      <c r="J349" s="58">
        <v>1</v>
      </c>
      <c r="K349" s="60">
        <v>90132000</v>
      </c>
      <c r="L349" s="60">
        <v>90132000</v>
      </c>
      <c r="M349" s="61">
        <v>0</v>
      </c>
      <c r="N349" s="61">
        <v>0</v>
      </c>
      <c r="O349" s="36" t="s">
        <v>20</v>
      </c>
      <c r="P349" s="61" t="s">
        <v>21</v>
      </c>
      <c r="Q349" s="58" t="s">
        <v>484</v>
      </c>
      <c r="R349" s="62" t="s">
        <v>485</v>
      </c>
    </row>
    <row r="350" spans="2:18" ht="108" x14ac:dyDescent="0.25">
      <c r="B350" s="58" t="s">
        <v>758</v>
      </c>
      <c r="C350" s="58" t="s">
        <v>671</v>
      </c>
      <c r="D350" s="63" t="s">
        <v>759</v>
      </c>
      <c r="E350" s="58">
        <v>1</v>
      </c>
      <c r="F350" s="58">
        <v>1</v>
      </c>
      <c r="G350" s="58">
        <v>315</v>
      </c>
      <c r="H350" s="58">
        <v>0</v>
      </c>
      <c r="I350" s="58" t="s">
        <v>35</v>
      </c>
      <c r="J350" s="58">
        <v>1</v>
      </c>
      <c r="K350" s="60">
        <v>90132000</v>
      </c>
      <c r="L350" s="60">
        <v>90132000</v>
      </c>
      <c r="M350" s="61">
        <v>0</v>
      </c>
      <c r="N350" s="61">
        <v>0</v>
      </c>
      <c r="O350" s="36" t="s">
        <v>20</v>
      </c>
      <c r="P350" s="61" t="s">
        <v>21</v>
      </c>
      <c r="Q350" s="58" t="s">
        <v>484</v>
      </c>
      <c r="R350" s="62" t="s">
        <v>485</v>
      </c>
    </row>
    <row r="351" spans="2:18" ht="120" x14ac:dyDescent="0.25">
      <c r="B351" s="58" t="s">
        <v>760</v>
      </c>
      <c r="C351" s="58" t="s">
        <v>671</v>
      </c>
      <c r="D351" s="63" t="s">
        <v>761</v>
      </c>
      <c r="E351" s="58">
        <v>1</v>
      </c>
      <c r="F351" s="58">
        <v>1</v>
      </c>
      <c r="G351" s="58">
        <v>210</v>
      </c>
      <c r="H351" s="58">
        <v>0</v>
      </c>
      <c r="I351" s="58" t="s">
        <v>35</v>
      </c>
      <c r="J351" s="58">
        <v>1</v>
      </c>
      <c r="K351" s="60">
        <v>46052000</v>
      </c>
      <c r="L351" s="60">
        <v>46052000</v>
      </c>
      <c r="M351" s="61">
        <v>0</v>
      </c>
      <c r="N351" s="61">
        <v>0</v>
      </c>
      <c r="O351" s="36" t="s">
        <v>20</v>
      </c>
      <c r="P351" s="61" t="s">
        <v>21</v>
      </c>
      <c r="Q351" s="58" t="s">
        <v>484</v>
      </c>
      <c r="R351" s="62" t="s">
        <v>485</v>
      </c>
    </row>
    <row r="352" spans="2:18" ht="192" x14ac:dyDescent="0.25">
      <c r="B352" s="58" t="s">
        <v>762</v>
      </c>
      <c r="C352" s="58" t="s">
        <v>763</v>
      </c>
      <c r="D352" s="63" t="s">
        <v>764</v>
      </c>
      <c r="E352" s="58">
        <v>1</v>
      </c>
      <c r="F352" s="58">
        <v>1</v>
      </c>
      <c r="G352" s="58">
        <v>330</v>
      </c>
      <c r="H352" s="58">
        <v>0</v>
      </c>
      <c r="I352" s="58" t="s">
        <v>35</v>
      </c>
      <c r="J352" s="58">
        <v>1</v>
      </c>
      <c r="K352" s="60">
        <v>81664000</v>
      </c>
      <c r="L352" s="60">
        <v>81664000</v>
      </c>
      <c r="M352" s="61">
        <v>0</v>
      </c>
      <c r="N352" s="61">
        <v>0</v>
      </c>
      <c r="O352" s="36" t="s">
        <v>20</v>
      </c>
      <c r="P352" s="61" t="s">
        <v>21</v>
      </c>
      <c r="Q352" s="58" t="s">
        <v>484</v>
      </c>
      <c r="R352" s="62" t="s">
        <v>485</v>
      </c>
    </row>
    <row r="353" spans="2:18" ht="132" x14ac:dyDescent="0.25">
      <c r="B353" s="58" t="s">
        <v>765</v>
      </c>
      <c r="C353" s="58" t="s">
        <v>763</v>
      </c>
      <c r="D353" s="63" t="s">
        <v>766</v>
      </c>
      <c r="E353" s="58">
        <v>1</v>
      </c>
      <c r="F353" s="58">
        <v>1</v>
      </c>
      <c r="G353" s="58">
        <v>330</v>
      </c>
      <c r="H353" s="58">
        <v>0</v>
      </c>
      <c r="I353" s="58" t="s">
        <v>35</v>
      </c>
      <c r="J353" s="58">
        <v>1</v>
      </c>
      <c r="K353" s="60">
        <v>85492000</v>
      </c>
      <c r="L353" s="60">
        <v>85492000</v>
      </c>
      <c r="M353" s="61">
        <v>0</v>
      </c>
      <c r="N353" s="61">
        <v>0</v>
      </c>
      <c r="O353" s="36" t="s">
        <v>20</v>
      </c>
      <c r="P353" s="61" t="s">
        <v>21</v>
      </c>
      <c r="Q353" s="58" t="s">
        <v>484</v>
      </c>
      <c r="R353" s="62" t="s">
        <v>485</v>
      </c>
    </row>
    <row r="354" spans="2:18" ht="204" x14ac:dyDescent="0.25">
      <c r="B354" s="58" t="s">
        <v>767</v>
      </c>
      <c r="C354" s="58" t="s">
        <v>763</v>
      </c>
      <c r="D354" s="63" t="s">
        <v>768</v>
      </c>
      <c r="E354" s="58">
        <v>1</v>
      </c>
      <c r="F354" s="58">
        <v>1</v>
      </c>
      <c r="G354" s="58">
        <v>315</v>
      </c>
      <c r="H354" s="58">
        <v>0</v>
      </c>
      <c r="I354" s="58" t="s">
        <v>35</v>
      </c>
      <c r="J354" s="58">
        <v>1</v>
      </c>
      <c r="K354" s="60">
        <v>81606000</v>
      </c>
      <c r="L354" s="60">
        <v>81606000</v>
      </c>
      <c r="M354" s="61">
        <v>0</v>
      </c>
      <c r="N354" s="61">
        <v>0</v>
      </c>
      <c r="O354" s="36" t="s">
        <v>20</v>
      </c>
      <c r="P354" s="61" t="s">
        <v>21</v>
      </c>
      <c r="Q354" s="58" t="s">
        <v>484</v>
      </c>
      <c r="R354" s="62" t="s">
        <v>485</v>
      </c>
    </row>
    <row r="355" spans="2:18" ht="108" x14ac:dyDescent="0.25">
      <c r="B355" s="58" t="s">
        <v>769</v>
      </c>
      <c r="C355" s="58" t="s">
        <v>763</v>
      </c>
      <c r="D355" s="63" t="s">
        <v>770</v>
      </c>
      <c r="E355" s="58">
        <v>1</v>
      </c>
      <c r="F355" s="58">
        <v>1</v>
      </c>
      <c r="G355" s="58">
        <v>345</v>
      </c>
      <c r="H355" s="58">
        <v>0</v>
      </c>
      <c r="I355" s="58" t="s">
        <v>35</v>
      </c>
      <c r="J355" s="58">
        <v>1</v>
      </c>
      <c r="K355" s="60">
        <v>53360000</v>
      </c>
      <c r="L355" s="60">
        <v>53360000</v>
      </c>
      <c r="M355" s="61">
        <v>0</v>
      </c>
      <c r="N355" s="61">
        <v>0</v>
      </c>
      <c r="O355" s="36" t="s">
        <v>20</v>
      </c>
      <c r="P355" s="61" t="s">
        <v>21</v>
      </c>
      <c r="Q355" s="58" t="s">
        <v>484</v>
      </c>
      <c r="R355" s="62" t="s">
        <v>485</v>
      </c>
    </row>
    <row r="356" spans="2:18" ht="192" x14ac:dyDescent="0.25">
      <c r="B356" s="58" t="s">
        <v>771</v>
      </c>
      <c r="C356" s="58" t="s">
        <v>763</v>
      </c>
      <c r="D356" s="63" t="s">
        <v>772</v>
      </c>
      <c r="E356" s="58">
        <v>1</v>
      </c>
      <c r="F356" s="58">
        <v>1</v>
      </c>
      <c r="G356" s="58">
        <v>330</v>
      </c>
      <c r="H356" s="58">
        <v>0</v>
      </c>
      <c r="I356" s="58" t="s">
        <v>35</v>
      </c>
      <c r="J356" s="58">
        <v>1</v>
      </c>
      <c r="K356" s="60">
        <v>89320000</v>
      </c>
      <c r="L356" s="60">
        <v>89320000</v>
      </c>
      <c r="M356" s="61">
        <v>0</v>
      </c>
      <c r="N356" s="61">
        <v>0</v>
      </c>
      <c r="O356" s="36" t="s">
        <v>20</v>
      </c>
      <c r="P356" s="61" t="s">
        <v>21</v>
      </c>
      <c r="Q356" s="58" t="s">
        <v>484</v>
      </c>
      <c r="R356" s="62" t="s">
        <v>485</v>
      </c>
    </row>
    <row r="357" spans="2:18" ht="204" x14ac:dyDescent="0.25">
      <c r="B357" s="58" t="s">
        <v>773</v>
      </c>
      <c r="C357" s="58" t="s">
        <v>763</v>
      </c>
      <c r="D357" s="63" t="s">
        <v>774</v>
      </c>
      <c r="E357" s="58">
        <v>1</v>
      </c>
      <c r="F357" s="58">
        <v>1</v>
      </c>
      <c r="G357" s="58">
        <v>315</v>
      </c>
      <c r="H357" s="58">
        <v>0</v>
      </c>
      <c r="I357" s="58" t="s">
        <v>35</v>
      </c>
      <c r="J357" s="58">
        <v>1</v>
      </c>
      <c r="K357" s="60">
        <v>81606000</v>
      </c>
      <c r="L357" s="60">
        <v>81606000</v>
      </c>
      <c r="M357" s="61">
        <v>0</v>
      </c>
      <c r="N357" s="61">
        <v>0</v>
      </c>
      <c r="O357" s="36" t="s">
        <v>20</v>
      </c>
      <c r="P357" s="61" t="s">
        <v>21</v>
      </c>
      <c r="Q357" s="58" t="s">
        <v>484</v>
      </c>
      <c r="R357" s="62" t="s">
        <v>485</v>
      </c>
    </row>
    <row r="358" spans="2:18" ht="180" x14ac:dyDescent="0.25">
      <c r="B358" s="58" t="s">
        <v>775</v>
      </c>
      <c r="C358" s="58" t="s">
        <v>763</v>
      </c>
      <c r="D358" s="63" t="s">
        <v>776</v>
      </c>
      <c r="E358" s="58">
        <v>1</v>
      </c>
      <c r="F358" s="58">
        <v>1</v>
      </c>
      <c r="G358" s="58">
        <v>330</v>
      </c>
      <c r="H358" s="58">
        <v>0</v>
      </c>
      <c r="I358" s="58" t="s">
        <v>35</v>
      </c>
      <c r="J358" s="58">
        <v>1</v>
      </c>
      <c r="K358" s="60">
        <v>102080000</v>
      </c>
      <c r="L358" s="60">
        <v>102080000</v>
      </c>
      <c r="M358" s="61">
        <v>0</v>
      </c>
      <c r="N358" s="61">
        <v>0</v>
      </c>
      <c r="O358" s="36" t="s">
        <v>20</v>
      </c>
      <c r="P358" s="61" t="s">
        <v>21</v>
      </c>
      <c r="Q358" s="58" t="s">
        <v>484</v>
      </c>
      <c r="R358" s="62" t="s">
        <v>485</v>
      </c>
    </row>
    <row r="359" spans="2:18" ht="156" x14ac:dyDescent="0.25">
      <c r="B359" s="58" t="s">
        <v>777</v>
      </c>
      <c r="C359" s="58" t="s">
        <v>763</v>
      </c>
      <c r="D359" s="63" t="s">
        <v>778</v>
      </c>
      <c r="E359" s="58">
        <v>1</v>
      </c>
      <c r="F359" s="58">
        <v>1</v>
      </c>
      <c r="G359" s="58">
        <v>330</v>
      </c>
      <c r="H359" s="58">
        <v>0</v>
      </c>
      <c r="I359" s="58" t="s">
        <v>35</v>
      </c>
      <c r="J359" s="58">
        <v>1</v>
      </c>
      <c r="K359" s="60">
        <v>102080000</v>
      </c>
      <c r="L359" s="60">
        <v>102080000</v>
      </c>
      <c r="M359" s="61">
        <v>0</v>
      </c>
      <c r="N359" s="61">
        <v>0</v>
      </c>
      <c r="O359" s="36" t="s">
        <v>20</v>
      </c>
      <c r="P359" s="61" t="s">
        <v>21</v>
      </c>
      <c r="Q359" s="58" t="s">
        <v>484</v>
      </c>
      <c r="R359" s="62" t="s">
        <v>485</v>
      </c>
    </row>
    <row r="360" spans="2:18" ht="168" x14ac:dyDescent="0.25">
      <c r="B360" s="58" t="s">
        <v>779</v>
      </c>
      <c r="C360" s="58" t="s">
        <v>763</v>
      </c>
      <c r="D360" s="63" t="s">
        <v>780</v>
      </c>
      <c r="E360" s="58">
        <v>1</v>
      </c>
      <c r="F360" s="58">
        <v>1</v>
      </c>
      <c r="G360" s="58">
        <v>315</v>
      </c>
      <c r="H360" s="58">
        <v>0</v>
      </c>
      <c r="I360" s="58" t="s">
        <v>35</v>
      </c>
      <c r="J360" s="58">
        <v>1</v>
      </c>
      <c r="K360" s="60">
        <v>97440000</v>
      </c>
      <c r="L360" s="60">
        <v>97440000</v>
      </c>
      <c r="M360" s="61">
        <v>0</v>
      </c>
      <c r="N360" s="61">
        <v>0</v>
      </c>
      <c r="O360" s="36" t="s">
        <v>20</v>
      </c>
      <c r="P360" s="61" t="s">
        <v>21</v>
      </c>
      <c r="Q360" s="58" t="s">
        <v>484</v>
      </c>
      <c r="R360" s="62" t="s">
        <v>485</v>
      </c>
    </row>
    <row r="361" spans="2:18" ht="168" x14ac:dyDescent="0.25">
      <c r="B361" s="58" t="s">
        <v>781</v>
      </c>
      <c r="C361" s="58" t="s">
        <v>763</v>
      </c>
      <c r="D361" s="63" t="s">
        <v>782</v>
      </c>
      <c r="E361" s="58">
        <v>1</v>
      </c>
      <c r="F361" s="58">
        <v>1</v>
      </c>
      <c r="G361" s="58">
        <v>315</v>
      </c>
      <c r="H361" s="58">
        <v>0</v>
      </c>
      <c r="I361" s="58" t="s">
        <v>35</v>
      </c>
      <c r="J361" s="58">
        <v>1</v>
      </c>
      <c r="K361" s="60">
        <v>57246000</v>
      </c>
      <c r="L361" s="60">
        <v>57246000</v>
      </c>
      <c r="M361" s="61">
        <v>0</v>
      </c>
      <c r="N361" s="61">
        <v>0</v>
      </c>
      <c r="O361" s="36" t="s">
        <v>20</v>
      </c>
      <c r="P361" s="61" t="s">
        <v>21</v>
      </c>
      <c r="Q361" s="58" t="s">
        <v>484</v>
      </c>
      <c r="R361" s="62" t="s">
        <v>485</v>
      </c>
    </row>
    <row r="362" spans="2:18" ht="156" x14ac:dyDescent="0.25">
      <c r="B362" s="58" t="s">
        <v>783</v>
      </c>
      <c r="C362" s="58" t="s">
        <v>763</v>
      </c>
      <c r="D362" s="63" t="s">
        <v>784</v>
      </c>
      <c r="E362" s="58">
        <v>1</v>
      </c>
      <c r="F362" s="58">
        <v>1</v>
      </c>
      <c r="G362" s="58">
        <v>330</v>
      </c>
      <c r="H362" s="58">
        <v>0</v>
      </c>
      <c r="I362" s="58" t="s">
        <v>35</v>
      </c>
      <c r="J362" s="58">
        <v>1</v>
      </c>
      <c r="K362" s="60">
        <v>102080000</v>
      </c>
      <c r="L362" s="60">
        <v>102080000</v>
      </c>
      <c r="M362" s="61">
        <v>0</v>
      </c>
      <c r="N362" s="61">
        <v>0</v>
      </c>
      <c r="O362" s="36" t="s">
        <v>20</v>
      </c>
      <c r="P362" s="61" t="s">
        <v>21</v>
      </c>
      <c r="Q362" s="58" t="s">
        <v>484</v>
      </c>
      <c r="R362" s="62" t="s">
        <v>485</v>
      </c>
    </row>
    <row r="363" spans="2:18" ht="108" x14ac:dyDescent="0.25">
      <c r="B363" s="58" t="s">
        <v>785</v>
      </c>
      <c r="C363" s="58" t="s">
        <v>594</v>
      </c>
      <c r="D363" s="63" t="s">
        <v>786</v>
      </c>
      <c r="E363" s="58">
        <v>1</v>
      </c>
      <c r="F363" s="58">
        <v>1</v>
      </c>
      <c r="G363" s="58">
        <v>330</v>
      </c>
      <c r="H363" s="58">
        <v>0</v>
      </c>
      <c r="I363" s="58" t="s">
        <v>35</v>
      </c>
      <c r="J363" s="58">
        <v>1</v>
      </c>
      <c r="K363" s="60">
        <v>119944000</v>
      </c>
      <c r="L363" s="60">
        <v>119944000</v>
      </c>
      <c r="M363" s="61">
        <v>0</v>
      </c>
      <c r="N363" s="61">
        <v>0</v>
      </c>
      <c r="O363" s="36" t="s">
        <v>20</v>
      </c>
      <c r="P363" s="61" t="s">
        <v>21</v>
      </c>
      <c r="Q363" s="58" t="s">
        <v>484</v>
      </c>
      <c r="R363" s="62" t="s">
        <v>485</v>
      </c>
    </row>
    <row r="364" spans="2:18" ht="120" x14ac:dyDescent="0.25">
      <c r="B364" s="58" t="s">
        <v>787</v>
      </c>
      <c r="C364" s="58" t="s">
        <v>594</v>
      </c>
      <c r="D364" s="63" t="s">
        <v>788</v>
      </c>
      <c r="E364" s="58">
        <v>1</v>
      </c>
      <c r="F364" s="58">
        <v>1</v>
      </c>
      <c r="G364" s="58">
        <v>315</v>
      </c>
      <c r="H364" s="58">
        <v>0</v>
      </c>
      <c r="I364" s="58" t="s">
        <v>35</v>
      </c>
      <c r="J364" s="58">
        <v>1</v>
      </c>
      <c r="K364" s="60">
        <v>90132000</v>
      </c>
      <c r="L364" s="60">
        <v>90132000</v>
      </c>
      <c r="M364" s="61">
        <v>0</v>
      </c>
      <c r="N364" s="61">
        <v>0</v>
      </c>
      <c r="O364" s="36" t="s">
        <v>20</v>
      </c>
      <c r="P364" s="61" t="s">
        <v>21</v>
      </c>
      <c r="Q364" s="58" t="s">
        <v>484</v>
      </c>
      <c r="R364" s="62" t="s">
        <v>485</v>
      </c>
    </row>
    <row r="365" spans="2:18" ht="120" x14ac:dyDescent="0.25">
      <c r="B365" s="58" t="s">
        <v>789</v>
      </c>
      <c r="C365" s="58" t="s">
        <v>594</v>
      </c>
      <c r="D365" s="63" t="s">
        <v>790</v>
      </c>
      <c r="E365" s="58">
        <v>1</v>
      </c>
      <c r="F365" s="58">
        <v>1</v>
      </c>
      <c r="G365" s="58">
        <v>315</v>
      </c>
      <c r="H365" s="58">
        <v>0</v>
      </c>
      <c r="I365" s="58" t="s">
        <v>35</v>
      </c>
      <c r="J365" s="58">
        <v>1</v>
      </c>
      <c r="K365" s="60">
        <v>90132000</v>
      </c>
      <c r="L365" s="60">
        <v>90132000</v>
      </c>
      <c r="M365" s="61">
        <v>0</v>
      </c>
      <c r="N365" s="61">
        <v>0</v>
      </c>
      <c r="O365" s="36" t="s">
        <v>20</v>
      </c>
      <c r="P365" s="61" t="s">
        <v>21</v>
      </c>
      <c r="Q365" s="58" t="s">
        <v>484</v>
      </c>
      <c r="R365" s="62" t="s">
        <v>485</v>
      </c>
    </row>
    <row r="366" spans="2:18" ht="120" x14ac:dyDescent="0.25">
      <c r="B366" s="58" t="s">
        <v>791</v>
      </c>
      <c r="C366" s="58" t="s">
        <v>594</v>
      </c>
      <c r="D366" s="63" t="s">
        <v>792</v>
      </c>
      <c r="E366" s="58">
        <v>1</v>
      </c>
      <c r="F366" s="58">
        <v>1</v>
      </c>
      <c r="G366" s="58">
        <v>315</v>
      </c>
      <c r="H366" s="58">
        <v>0</v>
      </c>
      <c r="I366" s="58" t="s">
        <v>35</v>
      </c>
      <c r="J366" s="58">
        <v>1</v>
      </c>
      <c r="K366" s="60">
        <v>93786000</v>
      </c>
      <c r="L366" s="60">
        <v>93786000</v>
      </c>
      <c r="M366" s="61">
        <v>0</v>
      </c>
      <c r="N366" s="61">
        <v>0</v>
      </c>
      <c r="O366" s="36" t="s">
        <v>20</v>
      </c>
      <c r="P366" s="61" t="s">
        <v>21</v>
      </c>
      <c r="Q366" s="58" t="s">
        <v>484</v>
      </c>
      <c r="R366" s="62" t="s">
        <v>485</v>
      </c>
    </row>
    <row r="367" spans="2:18" ht="120" x14ac:dyDescent="0.25">
      <c r="B367" s="58" t="s">
        <v>793</v>
      </c>
      <c r="C367" s="58" t="s">
        <v>594</v>
      </c>
      <c r="D367" s="63" t="s">
        <v>794</v>
      </c>
      <c r="E367" s="58">
        <v>1</v>
      </c>
      <c r="F367" s="58">
        <v>1</v>
      </c>
      <c r="G367" s="58">
        <v>315</v>
      </c>
      <c r="H367" s="58">
        <v>0</v>
      </c>
      <c r="I367" s="58" t="s">
        <v>35</v>
      </c>
      <c r="J367" s="58">
        <v>1</v>
      </c>
      <c r="K367" s="60">
        <v>90132000</v>
      </c>
      <c r="L367" s="60">
        <v>90132000</v>
      </c>
      <c r="M367" s="61">
        <v>0</v>
      </c>
      <c r="N367" s="61">
        <v>0</v>
      </c>
      <c r="O367" s="36" t="s">
        <v>20</v>
      </c>
      <c r="P367" s="61" t="s">
        <v>21</v>
      </c>
      <c r="Q367" s="58" t="s">
        <v>484</v>
      </c>
      <c r="R367" s="62" t="s">
        <v>485</v>
      </c>
    </row>
    <row r="368" spans="2:18" ht="120" x14ac:dyDescent="0.25">
      <c r="B368" s="58" t="s">
        <v>795</v>
      </c>
      <c r="C368" s="58" t="s">
        <v>594</v>
      </c>
      <c r="D368" s="63" t="s">
        <v>796</v>
      </c>
      <c r="E368" s="58">
        <v>1</v>
      </c>
      <c r="F368" s="58">
        <v>1</v>
      </c>
      <c r="G368" s="58">
        <v>330</v>
      </c>
      <c r="H368" s="58">
        <v>0</v>
      </c>
      <c r="I368" s="58" t="s">
        <v>35</v>
      </c>
      <c r="J368" s="58">
        <v>1</v>
      </c>
      <c r="K368" s="60">
        <v>94424000</v>
      </c>
      <c r="L368" s="60">
        <v>94424000</v>
      </c>
      <c r="M368" s="61">
        <v>0</v>
      </c>
      <c r="N368" s="61">
        <v>0</v>
      </c>
      <c r="O368" s="36" t="s">
        <v>20</v>
      </c>
      <c r="P368" s="61" t="s">
        <v>21</v>
      </c>
      <c r="Q368" s="58" t="s">
        <v>484</v>
      </c>
      <c r="R368" s="62" t="s">
        <v>485</v>
      </c>
    </row>
    <row r="369" spans="2:18" ht="120" x14ac:dyDescent="0.25">
      <c r="B369" s="58" t="s">
        <v>797</v>
      </c>
      <c r="C369" s="58" t="s">
        <v>594</v>
      </c>
      <c r="D369" s="63" t="s">
        <v>798</v>
      </c>
      <c r="E369" s="58">
        <v>1</v>
      </c>
      <c r="F369" s="58">
        <v>1</v>
      </c>
      <c r="G369" s="58">
        <v>315</v>
      </c>
      <c r="H369" s="58">
        <v>0</v>
      </c>
      <c r="I369" s="58" t="s">
        <v>35</v>
      </c>
      <c r="J369" s="58">
        <v>1</v>
      </c>
      <c r="K369" s="60">
        <v>90132000</v>
      </c>
      <c r="L369" s="60">
        <v>90132000</v>
      </c>
      <c r="M369" s="61">
        <v>0</v>
      </c>
      <c r="N369" s="61">
        <v>0</v>
      </c>
      <c r="O369" s="36" t="s">
        <v>20</v>
      </c>
      <c r="P369" s="61" t="s">
        <v>21</v>
      </c>
      <c r="Q369" s="58" t="s">
        <v>484</v>
      </c>
      <c r="R369" s="62" t="s">
        <v>485</v>
      </c>
    </row>
    <row r="370" spans="2:18" ht="120" x14ac:dyDescent="0.25">
      <c r="B370" s="58" t="s">
        <v>799</v>
      </c>
      <c r="C370" s="58" t="s">
        <v>594</v>
      </c>
      <c r="D370" s="63" t="s">
        <v>800</v>
      </c>
      <c r="E370" s="58">
        <v>1</v>
      </c>
      <c r="F370" s="58">
        <v>1</v>
      </c>
      <c r="G370" s="58">
        <v>330</v>
      </c>
      <c r="H370" s="58">
        <v>0</v>
      </c>
      <c r="I370" s="58" t="s">
        <v>35</v>
      </c>
      <c r="J370" s="58">
        <v>1</v>
      </c>
      <c r="K370" s="60">
        <v>94424000</v>
      </c>
      <c r="L370" s="60">
        <v>94424000</v>
      </c>
      <c r="M370" s="61">
        <v>0</v>
      </c>
      <c r="N370" s="61">
        <v>0</v>
      </c>
      <c r="O370" s="36" t="s">
        <v>20</v>
      </c>
      <c r="P370" s="61" t="s">
        <v>21</v>
      </c>
      <c r="Q370" s="58" t="s">
        <v>484</v>
      </c>
      <c r="R370" s="62" t="s">
        <v>485</v>
      </c>
    </row>
    <row r="371" spans="2:18" ht="120" x14ac:dyDescent="0.25">
      <c r="B371" s="58" t="s">
        <v>801</v>
      </c>
      <c r="C371" s="58" t="s">
        <v>594</v>
      </c>
      <c r="D371" s="63" t="s">
        <v>802</v>
      </c>
      <c r="E371" s="58">
        <v>1</v>
      </c>
      <c r="F371" s="58">
        <v>1</v>
      </c>
      <c r="G371" s="58">
        <v>330</v>
      </c>
      <c r="H371" s="58">
        <v>0</v>
      </c>
      <c r="I371" s="58" t="s">
        <v>35</v>
      </c>
      <c r="J371" s="58">
        <v>1</v>
      </c>
      <c r="K371" s="60">
        <v>94424000</v>
      </c>
      <c r="L371" s="60">
        <v>94424000</v>
      </c>
      <c r="M371" s="61">
        <v>0</v>
      </c>
      <c r="N371" s="61">
        <v>0</v>
      </c>
      <c r="O371" s="36" t="s">
        <v>20</v>
      </c>
      <c r="P371" s="61" t="s">
        <v>21</v>
      </c>
      <c r="Q371" s="58" t="s">
        <v>484</v>
      </c>
      <c r="R371" s="62" t="s">
        <v>485</v>
      </c>
    </row>
    <row r="372" spans="2:18" ht="120" x14ac:dyDescent="0.25">
      <c r="B372" s="58" t="s">
        <v>803</v>
      </c>
      <c r="C372" s="58" t="s">
        <v>594</v>
      </c>
      <c r="D372" s="63" t="s">
        <v>804</v>
      </c>
      <c r="E372" s="58">
        <v>1</v>
      </c>
      <c r="F372" s="58">
        <v>1</v>
      </c>
      <c r="G372" s="58">
        <v>315</v>
      </c>
      <c r="H372" s="58">
        <v>0</v>
      </c>
      <c r="I372" s="58" t="s">
        <v>35</v>
      </c>
      <c r="J372" s="58">
        <v>1</v>
      </c>
      <c r="K372" s="60">
        <v>77952000</v>
      </c>
      <c r="L372" s="60">
        <v>77952000</v>
      </c>
      <c r="M372" s="61">
        <v>0</v>
      </c>
      <c r="N372" s="61">
        <v>0</v>
      </c>
      <c r="O372" s="36" t="s">
        <v>20</v>
      </c>
      <c r="P372" s="61" t="s">
        <v>21</v>
      </c>
      <c r="Q372" s="58" t="s">
        <v>484</v>
      </c>
      <c r="R372" s="62" t="s">
        <v>485</v>
      </c>
    </row>
    <row r="373" spans="2:18" ht="120" x14ac:dyDescent="0.25">
      <c r="B373" s="58" t="s">
        <v>805</v>
      </c>
      <c r="C373" s="58" t="s">
        <v>594</v>
      </c>
      <c r="D373" s="63" t="s">
        <v>806</v>
      </c>
      <c r="E373" s="58">
        <v>1</v>
      </c>
      <c r="F373" s="58">
        <v>1</v>
      </c>
      <c r="G373" s="58">
        <v>315</v>
      </c>
      <c r="H373" s="58">
        <v>0</v>
      </c>
      <c r="I373" s="58" t="s">
        <v>35</v>
      </c>
      <c r="J373" s="58">
        <v>1</v>
      </c>
      <c r="K373" s="60">
        <v>81606000</v>
      </c>
      <c r="L373" s="60">
        <v>81606000</v>
      </c>
      <c r="M373" s="61">
        <v>0</v>
      </c>
      <c r="N373" s="61">
        <v>0</v>
      </c>
      <c r="O373" s="36" t="s">
        <v>20</v>
      </c>
      <c r="P373" s="61" t="s">
        <v>21</v>
      </c>
      <c r="Q373" s="58" t="s">
        <v>484</v>
      </c>
      <c r="R373" s="62" t="s">
        <v>485</v>
      </c>
    </row>
    <row r="374" spans="2:18" ht="108" x14ac:dyDescent="0.25">
      <c r="B374" s="58" t="s">
        <v>807</v>
      </c>
      <c r="C374" s="58" t="s">
        <v>594</v>
      </c>
      <c r="D374" s="63" t="s">
        <v>808</v>
      </c>
      <c r="E374" s="58">
        <v>1</v>
      </c>
      <c r="F374" s="58">
        <v>1</v>
      </c>
      <c r="G374" s="58">
        <v>330</v>
      </c>
      <c r="H374" s="58">
        <v>0</v>
      </c>
      <c r="I374" s="58" t="s">
        <v>35</v>
      </c>
      <c r="J374" s="58">
        <v>1</v>
      </c>
      <c r="K374" s="60">
        <v>119944000</v>
      </c>
      <c r="L374" s="60">
        <v>119944000</v>
      </c>
      <c r="M374" s="61">
        <v>0</v>
      </c>
      <c r="N374" s="61">
        <v>0</v>
      </c>
      <c r="O374" s="36" t="s">
        <v>20</v>
      </c>
      <c r="P374" s="61" t="s">
        <v>21</v>
      </c>
      <c r="Q374" s="58" t="s">
        <v>484</v>
      </c>
      <c r="R374" s="62" t="s">
        <v>485</v>
      </c>
    </row>
    <row r="375" spans="2:18" ht="120" x14ac:dyDescent="0.25">
      <c r="B375" s="58" t="s">
        <v>809</v>
      </c>
      <c r="C375" s="58" t="s">
        <v>594</v>
      </c>
      <c r="D375" s="63" t="s">
        <v>810</v>
      </c>
      <c r="E375" s="58">
        <v>1</v>
      </c>
      <c r="F375" s="58">
        <v>1</v>
      </c>
      <c r="G375" s="58">
        <v>315</v>
      </c>
      <c r="H375" s="58">
        <v>0</v>
      </c>
      <c r="I375" s="58" t="s">
        <v>35</v>
      </c>
      <c r="J375" s="58">
        <v>1</v>
      </c>
      <c r="K375" s="60">
        <v>90132000</v>
      </c>
      <c r="L375" s="60">
        <v>90132000</v>
      </c>
      <c r="M375" s="61">
        <v>0</v>
      </c>
      <c r="N375" s="61">
        <v>0</v>
      </c>
      <c r="O375" s="36" t="s">
        <v>20</v>
      </c>
      <c r="P375" s="61" t="s">
        <v>21</v>
      </c>
      <c r="Q375" s="58" t="s">
        <v>484</v>
      </c>
      <c r="R375" s="62" t="s">
        <v>485</v>
      </c>
    </row>
    <row r="376" spans="2:18" ht="120" x14ac:dyDescent="0.25">
      <c r="B376" s="58" t="s">
        <v>811</v>
      </c>
      <c r="C376" s="58" t="s">
        <v>594</v>
      </c>
      <c r="D376" s="63" t="s">
        <v>812</v>
      </c>
      <c r="E376" s="58">
        <v>1</v>
      </c>
      <c r="F376" s="58">
        <v>1</v>
      </c>
      <c r="G376" s="58">
        <v>330</v>
      </c>
      <c r="H376" s="58">
        <v>0</v>
      </c>
      <c r="I376" s="58" t="s">
        <v>35</v>
      </c>
      <c r="J376" s="58">
        <v>1</v>
      </c>
      <c r="K376" s="60">
        <v>94424000</v>
      </c>
      <c r="L376" s="60">
        <v>94424000</v>
      </c>
      <c r="M376" s="61">
        <v>0</v>
      </c>
      <c r="N376" s="61">
        <v>0</v>
      </c>
      <c r="O376" s="36" t="s">
        <v>20</v>
      </c>
      <c r="P376" s="61" t="s">
        <v>21</v>
      </c>
      <c r="Q376" s="58" t="s">
        <v>484</v>
      </c>
      <c r="R376" s="62" t="s">
        <v>485</v>
      </c>
    </row>
    <row r="377" spans="2:18" ht="120" x14ac:dyDescent="0.25">
      <c r="B377" s="58" t="s">
        <v>813</v>
      </c>
      <c r="C377" s="58" t="s">
        <v>594</v>
      </c>
      <c r="D377" s="63" t="s">
        <v>814</v>
      </c>
      <c r="E377" s="58">
        <v>1</v>
      </c>
      <c r="F377" s="58">
        <v>1</v>
      </c>
      <c r="G377" s="58">
        <v>315</v>
      </c>
      <c r="H377" s="58">
        <v>0</v>
      </c>
      <c r="I377" s="58" t="s">
        <v>35</v>
      </c>
      <c r="J377" s="58">
        <v>1</v>
      </c>
      <c r="K377" s="60">
        <v>90132000</v>
      </c>
      <c r="L377" s="60">
        <v>90132000</v>
      </c>
      <c r="M377" s="61">
        <v>0</v>
      </c>
      <c r="N377" s="61">
        <v>0</v>
      </c>
      <c r="O377" s="36" t="s">
        <v>20</v>
      </c>
      <c r="P377" s="61" t="s">
        <v>21</v>
      </c>
      <c r="Q377" s="58" t="s">
        <v>484</v>
      </c>
      <c r="R377" s="62" t="s">
        <v>485</v>
      </c>
    </row>
    <row r="378" spans="2:18" ht="120" x14ac:dyDescent="0.25">
      <c r="B378" s="58" t="s">
        <v>815</v>
      </c>
      <c r="C378" s="58" t="s">
        <v>594</v>
      </c>
      <c r="D378" s="63" t="s">
        <v>816</v>
      </c>
      <c r="E378" s="58">
        <v>1</v>
      </c>
      <c r="F378" s="58">
        <v>1</v>
      </c>
      <c r="G378" s="58">
        <v>315</v>
      </c>
      <c r="H378" s="58">
        <v>0</v>
      </c>
      <c r="I378" s="58" t="s">
        <v>35</v>
      </c>
      <c r="J378" s="58">
        <v>1</v>
      </c>
      <c r="K378" s="60">
        <v>85260000</v>
      </c>
      <c r="L378" s="60">
        <v>85260000</v>
      </c>
      <c r="M378" s="61">
        <v>0</v>
      </c>
      <c r="N378" s="61">
        <v>0</v>
      </c>
      <c r="O378" s="36" t="s">
        <v>20</v>
      </c>
      <c r="P378" s="61" t="s">
        <v>21</v>
      </c>
      <c r="Q378" s="58" t="s">
        <v>484</v>
      </c>
      <c r="R378" s="62" t="s">
        <v>485</v>
      </c>
    </row>
    <row r="379" spans="2:18" ht="120" x14ac:dyDescent="0.25">
      <c r="B379" s="58" t="s">
        <v>817</v>
      </c>
      <c r="C379" s="58" t="s">
        <v>594</v>
      </c>
      <c r="D379" s="63" t="s">
        <v>818</v>
      </c>
      <c r="E379" s="58">
        <v>1</v>
      </c>
      <c r="F379" s="58">
        <v>1</v>
      </c>
      <c r="G379" s="58">
        <v>300</v>
      </c>
      <c r="H379" s="58">
        <v>0</v>
      </c>
      <c r="I379" s="58" t="s">
        <v>35</v>
      </c>
      <c r="J379" s="58">
        <v>1</v>
      </c>
      <c r="K379" s="60">
        <v>52258000</v>
      </c>
      <c r="L379" s="60">
        <v>52258000</v>
      </c>
      <c r="M379" s="61">
        <v>0</v>
      </c>
      <c r="N379" s="61">
        <v>0</v>
      </c>
      <c r="O379" s="36" t="s">
        <v>20</v>
      </c>
      <c r="P379" s="61" t="s">
        <v>21</v>
      </c>
      <c r="Q379" s="58" t="s">
        <v>484</v>
      </c>
      <c r="R379" s="62" t="s">
        <v>485</v>
      </c>
    </row>
    <row r="380" spans="2:18" ht="132" x14ac:dyDescent="0.25">
      <c r="B380" s="58" t="s">
        <v>819</v>
      </c>
      <c r="C380" s="58" t="s">
        <v>594</v>
      </c>
      <c r="D380" s="63" t="s">
        <v>820</v>
      </c>
      <c r="E380" s="58">
        <v>1</v>
      </c>
      <c r="F380" s="58">
        <v>1</v>
      </c>
      <c r="G380" s="58">
        <v>315</v>
      </c>
      <c r="H380" s="58">
        <v>0</v>
      </c>
      <c r="I380" s="58" t="s">
        <v>35</v>
      </c>
      <c r="J380" s="58">
        <v>1</v>
      </c>
      <c r="K380" s="60">
        <v>126672000</v>
      </c>
      <c r="L380" s="60">
        <v>126672000</v>
      </c>
      <c r="M380" s="61">
        <v>0</v>
      </c>
      <c r="N380" s="61">
        <v>0</v>
      </c>
      <c r="O380" s="36" t="s">
        <v>20</v>
      </c>
      <c r="P380" s="61" t="s">
        <v>21</v>
      </c>
      <c r="Q380" s="58" t="s">
        <v>484</v>
      </c>
      <c r="R380" s="62" t="s">
        <v>485</v>
      </c>
    </row>
    <row r="381" spans="2:18" ht="132" x14ac:dyDescent="0.25">
      <c r="B381" s="58" t="s">
        <v>821</v>
      </c>
      <c r="C381" s="58" t="s">
        <v>594</v>
      </c>
      <c r="D381" s="63" t="s">
        <v>822</v>
      </c>
      <c r="E381" s="58">
        <v>1</v>
      </c>
      <c r="F381" s="58">
        <v>1</v>
      </c>
      <c r="G381" s="58">
        <v>315</v>
      </c>
      <c r="H381" s="58">
        <v>0</v>
      </c>
      <c r="I381" s="58" t="s">
        <v>35</v>
      </c>
      <c r="J381" s="58">
        <v>1</v>
      </c>
      <c r="K381" s="60">
        <v>126672000</v>
      </c>
      <c r="L381" s="60">
        <v>126672000</v>
      </c>
      <c r="M381" s="61">
        <v>0</v>
      </c>
      <c r="N381" s="61">
        <v>0</v>
      </c>
      <c r="O381" s="36" t="s">
        <v>20</v>
      </c>
      <c r="P381" s="61" t="s">
        <v>21</v>
      </c>
      <c r="Q381" s="58" t="s">
        <v>484</v>
      </c>
      <c r="R381" s="62" t="s">
        <v>485</v>
      </c>
    </row>
    <row r="382" spans="2:18" ht="108" x14ac:dyDescent="0.25">
      <c r="B382" s="58" t="s">
        <v>823</v>
      </c>
      <c r="C382" s="58" t="s">
        <v>594</v>
      </c>
      <c r="D382" s="63" t="s">
        <v>824</v>
      </c>
      <c r="E382" s="58">
        <v>1</v>
      </c>
      <c r="F382" s="58">
        <v>1</v>
      </c>
      <c r="G382" s="58">
        <v>330</v>
      </c>
      <c r="H382" s="58">
        <v>0</v>
      </c>
      <c r="I382" s="58" t="s">
        <v>35</v>
      </c>
      <c r="J382" s="58">
        <v>1</v>
      </c>
      <c r="K382" s="60">
        <v>119944000</v>
      </c>
      <c r="L382" s="60">
        <v>119944000</v>
      </c>
      <c r="M382" s="61">
        <v>0</v>
      </c>
      <c r="N382" s="61">
        <v>0</v>
      </c>
      <c r="O382" s="36" t="s">
        <v>20</v>
      </c>
      <c r="P382" s="61" t="s">
        <v>21</v>
      </c>
      <c r="Q382" s="58" t="s">
        <v>484</v>
      </c>
      <c r="R382" s="62" t="s">
        <v>485</v>
      </c>
    </row>
    <row r="383" spans="2:18" ht="120" x14ac:dyDescent="0.25">
      <c r="B383" s="58" t="s">
        <v>825</v>
      </c>
      <c r="C383" s="58" t="s">
        <v>594</v>
      </c>
      <c r="D383" s="63" t="s">
        <v>826</v>
      </c>
      <c r="E383" s="58">
        <v>1</v>
      </c>
      <c r="F383" s="58">
        <v>1</v>
      </c>
      <c r="G383" s="58">
        <v>330</v>
      </c>
      <c r="H383" s="58">
        <v>0</v>
      </c>
      <c r="I383" s="58" t="s">
        <v>35</v>
      </c>
      <c r="J383" s="58">
        <v>1</v>
      </c>
      <c r="K383" s="60">
        <v>94424000</v>
      </c>
      <c r="L383" s="60">
        <v>94424000</v>
      </c>
      <c r="M383" s="61">
        <v>0</v>
      </c>
      <c r="N383" s="61">
        <v>0</v>
      </c>
      <c r="O383" s="36" t="s">
        <v>20</v>
      </c>
      <c r="P383" s="61" t="s">
        <v>21</v>
      </c>
      <c r="Q383" s="58" t="s">
        <v>484</v>
      </c>
      <c r="R383" s="62" t="s">
        <v>485</v>
      </c>
    </row>
    <row r="384" spans="2:18" ht="120" x14ac:dyDescent="0.25">
      <c r="B384" s="58" t="s">
        <v>827</v>
      </c>
      <c r="C384" s="58" t="s">
        <v>594</v>
      </c>
      <c r="D384" s="63" t="s">
        <v>828</v>
      </c>
      <c r="E384" s="58">
        <v>1</v>
      </c>
      <c r="F384" s="58">
        <v>1</v>
      </c>
      <c r="G384" s="58">
        <v>330</v>
      </c>
      <c r="H384" s="58">
        <v>0</v>
      </c>
      <c r="I384" s="58" t="s">
        <v>35</v>
      </c>
      <c r="J384" s="58">
        <v>1</v>
      </c>
      <c r="K384" s="60">
        <v>94424000</v>
      </c>
      <c r="L384" s="60">
        <v>94424000</v>
      </c>
      <c r="M384" s="61">
        <v>0</v>
      </c>
      <c r="N384" s="61">
        <v>0</v>
      </c>
      <c r="O384" s="36" t="s">
        <v>20</v>
      </c>
      <c r="P384" s="61" t="s">
        <v>21</v>
      </c>
      <c r="Q384" s="58" t="s">
        <v>484</v>
      </c>
      <c r="R384" s="62" t="s">
        <v>485</v>
      </c>
    </row>
    <row r="385" spans="2:18" ht="120" x14ac:dyDescent="0.25">
      <c r="B385" s="58" t="s">
        <v>829</v>
      </c>
      <c r="C385" s="58" t="s">
        <v>594</v>
      </c>
      <c r="D385" s="63" t="s">
        <v>830</v>
      </c>
      <c r="E385" s="58">
        <v>1</v>
      </c>
      <c r="F385" s="58">
        <v>1</v>
      </c>
      <c r="G385" s="58">
        <v>330</v>
      </c>
      <c r="H385" s="58">
        <v>0</v>
      </c>
      <c r="I385" s="58" t="s">
        <v>35</v>
      </c>
      <c r="J385" s="58">
        <v>1</v>
      </c>
      <c r="K385" s="60">
        <v>94424000</v>
      </c>
      <c r="L385" s="60">
        <v>94424000</v>
      </c>
      <c r="M385" s="61">
        <v>0</v>
      </c>
      <c r="N385" s="61">
        <v>0</v>
      </c>
      <c r="O385" s="36" t="s">
        <v>20</v>
      </c>
      <c r="P385" s="61" t="s">
        <v>21</v>
      </c>
      <c r="Q385" s="58" t="s">
        <v>484</v>
      </c>
      <c r="R385" s="62" t="s">
        <v>485</v>
      </c>
    </row>
    <row r="386" spans="2:18" ht="120" x14ac:dyDescent="0.25">
      <c r="B386" s="58" t="s">
        <v>831</v>
      </c>
      <c r="C386" s="58" t="s">
        <v>594</v>
      </c>
      <c r="D386" s="63" t="s">
        <v>832</v>
      </c>
      <c r="E386" s="58">
        <v>1</v>
      </c>
      <c r="F386" s="58">
        <v>1</v>
      </c>
      <c r="G386" s="58">
        <v>330</v>
      </c>
      <c r="H386" s="58">
        <v>0</v>
      </c>
      <c r="I386" s="58" t="s">
        <v>35</v>
      </c>
      <c r="J386" s="58">
        <v>1</v>
      </c>
      <c r="K386" s="60">
        <v>94424000</v>
      </c>
      <c r="L386" s="60">
        <v>94424000</v>
      </c>
      <c r="M386" s="61">
        <v>0</v>
      </c>
      <c r="N386" s="61">
        <v>0</v>
      </c>
      <c r="O386" s="36" t="s">
        <v>20</v>
      </c>
      <c r="P386" s="61" t="s">
        <v>21</v>
      </c>
      <c r="Q386" s="58" t="s">
        <v>484</v>
      </c>
      <c r="R386" s="62" t="s">
        <v>485</v>
      </c>
    </row>
    <row r="387" spans="2:18" ht="120" x14ac:dyDescent="0.25">
      <c r="B387" s="58" t="s">
        <v>833</v>
      </c>
      <c r="C387" s="58" t="s">
        <v>594</v>
      </c>
      <c r="D387" s="63" t="s">
        <v>834</v>
      </c>
      <c r="E387" s="58">
        <v>1</v>
      </c>
      <c r="F387" s="58">
        <v>1</v>
      </c>
      <c r="G387" s="58">
        <v>330</v>
      </c>
      <c r="H387" s="58">
        <v>0</v>
      </c>
      <c r="I387" s="58" t="s">
        <v>35</v>
      </c>
      <c r="J387" s="58">
        <v>1</v>
      </c>
      <c r="K387" s="60">
        <v>56144000</v>
      </c>
      <c r="L387" s="60">
        <v>56144000</v>
      </c>
      <c r="M387" s="61">
        <v>0</v>
      </c>
      <c r="N387" s="61">
        <v>0</v>
      </c>
      <c r="O387" s="36" t="s">
        <v>20</v>
      </c>
      <c r="P387" s="61" t="s">
        <v>21</v>
      </c>
      <c r="Q387" s="58" t="s">
        <v>484</v>
      </c>
      <c r="R387" s="62" t="s">
        <v>485</v>
      </c>
    </row>
    <row r="388" spans="2:18" ht="108" x14ac:dyDescent="0.25">
      <c r="B388" s="58" t="s">
        <v>835</v>
      </c>
      <c r="C388" s="58" t="s">
        <v>594</v>
      </c>
      <c r="D388" s="63" t="s">
        <v>836</v>
      </c>
      <c r="E388" s="58">
        <v>1</v>
      </c>
      <c r="F388" s="58">
        <v>1</v>
      </c>
      <c r="G388" s="58">
        <v>315</v>
      </c>
      <c r="H388" s="58">
        <v>0</v>
      </c>
      <c r="I388" s="58" t="s">
        <v>35</v>
      </c>
      <c r="J388" s="58">
        <v>1</v>
      </c>
      <c r="K388" s="60">
        <v>114492000</v>
      </c>
      <c r="L388" s="60">
        <v>114492000</v>
      </c>
      <c r="M388" s="61">
        <v>0</v>
      </c>
      <c r="N388" s="61">
        <v>0</v>
      </c>
      <c r="O388" s="36" t="s">
        <v>20</v>
      </c>
      <c r="P388" s="61" t="s">
        <v>21</v>
      </c>
      <c r="Q388" s="58" t="s">
        <v>484</v>
      </c>
      <c r="R388" s="62" t="s">
        <v>485</v>
      </c>
    </row>
    <row r="389" spans="2:18" ht="120" x14ac:dyDescent="0.25">
      <c r="B389" s="58" t="s">
        <v>837</v>
      </c>
      <c r="C389" s="58" t="s">
        <v>594</v>
      </c>
      <c r="D389" s="63" t="s">
        <v>838</v>
      </c>
      <c r="E389" s="58">
        <v>1</v>
      </c>
      <c r="F389" s="58">
        <v>1</v>
      </c>
      <c r="G389" s="58">
        <v>315</v>
      </c>
      <c r="H389" s="58">
        <v>0</v>
      </c>
      <c r="I389" s="58" t="s">
        <v>35</v>
      </c>
      <c r="J389" s="58">
        <v>1</v>
      </c>
      <c r="K389" s="60">
        <v>90132000</v>
      </c>
      <c r="L389" s="60">
        <v>90132000</v>
      </c>
      <c r="M389" s="61">
        <v>0</v>
      </c>
      <c r="N389" s="61">
        <v>0</v>
      </c>
      <c r="O389" s="36" t="s">
        <v>20</v>
      </c>
      <c r="P389" s="61" t="s">
        <v>21</v>
      </c>
      <c r="Q389" s="58" t="s">
        <v>484</v>
      </c>
      <c r="R389" s="62" t="s">
        <v>485</v>
      </c>
    </row>
    <row r="390" spans="2:18" ht="120" x14ac:dyDescent="0.25">
      <c r="B390" s="58" t="s">
        <v>839</v>
      </c>
      <c r="C390" s="58" t="s">
        <v>594</v>
      </c>
      <c r="D390" s="63" t="s">
        <v>840</v>
      </c>
      <c r="E390" s="58">
        <v>1</v>
      </c>
      <c r="F390" s="58">
        <v>1</v>
      </c>
      <c r="G390" s="58">
        <v>315</v>
      </c>
      <c r="H390" s="58">
        <v>0</v>
      </c>
      <c r="I390" s="58" t="s">
        <v>35</v>
      </c>
      <c r="J390" s="58">
        <v>1</v>
      </c>
      <c r="K390" s="60">
        <v>90132000</v>
      </c>
      <c r="L390" s="60">
        <v>90132000</v>
      </c>
      <c r="M390" s="61">
        <v>0</v>
      </c>
      <c r="N390" s="61">
        <v>0</v>
      </c>
      <c r="O390" s="36" t="s">
        <v>20</v>
      </c>
      <c r="P390" s="61" t="s">
        <v>21</v>
      </c>
      <c r="Q390" s="58" t="s">
        <v>484</v>
      </c>
      <c r="R390" s="62" t="s">
        <v>485</v>
      </c>
    </row>
    <row r="391" spans="2:18" ht="120" x14ac:dyDescent="0.25">
      <c r="B391" s="58" t="s">
        <v>841</v>
      </c>
      <c r="C391" s="58" t="s">
        <v>594</v>
      </c>
      <c r="D391" s="63" t="s">
        <v>842</v>
      </c>
      <c r="E391" s="58">
        <v>1</v>
      </c>
      <c r="F391" s="58">
        <v>1</v>
      </c>
      <c r="G391" s="58">
        <v>315</v>
      </c>
      <c r="H391" s="58">
        <v>0</v>
      </c>
      <c r="I391" s="58" t="s">
        <v>35</v>
      </c>
      <c r="J391" s="58">
        <v>1</v>
      </c>
      <c r="K391" s="60">
        <v>90132000</v>
      </c>
      <c r="L391" s="60">
        <v>90132000</v>
      </c>
      <c r="M391" s="61">
        <v>0</v>
      </c>
      <c r="N391" s="61">
        <v>0</v>
      </c>
      <c r="O391" s="36" t="s">
        <v>20</v>
      </c>
      <c r="P391" s="61" t="s">
        <v>21</v>
      </c>
      <c r="Q391" s="58" t="s">
        <v>484</v>
      </c>
      <c r="R391" s="62" t="s">
        <v>485</v>
      </c>
    </row>
    <row r="392" spans="2:18" ht="120" x14ac:dyDescent="0.25">
      <c r="B392" s="58" t="s">
        <v>843</v>
      </c>
      <c r="C392" s="58" t="s">
        <v>668</v>
      </c>
      <c r="D392" s="63" t="s">
        <v>844</v>
      </c>
      <c r="E392" s="58">
        <v>1</v>
      </c>
      <c r="F392" s="58">
        <v>1</v>
      </c>
      <c r="G392" s="58">
        <v>330</v>
      </c>
      <c r="H392" s="58">
        <v>0</v>
      </c>
      <c r="I392" s="58" t="s">
        <v>35</v>
      </c>
      <c r="J392" s="58">
        <v>1</v>
      </c>
      <c r="K392" s="60">
        <v>45936000</v>
      </c>
      <c r="L392" s="60">
        <v>45936000</v>
      </c>
      <c r="M392" s="61">
        <v>0</v>
      </c>
      <c r="N392" s="61">
        <v>0</v>
      </c>
      <c r="O392" s="36" t="s">
        <v>20</v>
      </c>
      <c r="P392" s="61" t="s">
        <v>21</v>
      </c>
      <c r="Q392" s="58" t="s">
        <v>484</v>
      </c>
      <c r="R392" s="62" t="s">
        <v>485</v>
      </c>
    </row>
    <row r="393" spans="2:18" ht="144" x14ac:dyDescent="0.25">
      <c r="B393" s="58" t="s">
        <v>845</v>
      </c>
      <c r="C393" s="58" t="s">
        <v>606</v>
      </c>
      <c r="D393" s="63" t="s">
        <v>846</v>
      </c>
      <c r="E393" s="58">
        <v>1</v>
      </c>
      <c r="F393" s="58">
        <v>1</v>
      </c>
      <c r="G393" s="58">
        <v>315</v>
      </c>
      <c r="H393" s="58">
        <v>0</v>
      </c>
      <c r="I393" s="58" t="s">
        <v>35</v>
      </c>
      <c r="J393" s="58">
        <v>1</v>
      </c>
      <c r="K393" s="60">
        <v>109620000</v>
      </c>
      <c r="L393" s="60">
        <v>109620000</v>
      </c>
      <c r="M393" s="61">
        <v>0</v>
      </c>
      <c r="N393" s="61">
        <v>0</v>
      </c>
      <c r="O393" s="36" t="s">
        <v>20</v>
      </c>
      <c r="P393" s="61" t="s">
        <v>21</v>
      </c>
      <c r="Q393" s="58" t="s">
        <v>484</v>
      </c>
      <c r="R393" s="62" t="s">
        <v>485</v>
      </c>
    </row>
    <row r="394" spans="2:18" ht="156" x14ac:dyDescent="0.25">
      <c r="B394" s="58" t="s">
        <v>847</v>
      </c>
      <c r="C394" s="58" t="s">
        <v>606</v>
      </c>
      <c r="D394" s="63" t="s">
        <v>848</v>
      </c>
      <c r="E394" s="58">
        <v>1</v>
      </c>
      <c r="F394" s="58">
        <v>1</v>
      </c>
      <c r="G394" s="58">
        <v>315</v>
      </c>
      <c r="H394" s="58">
        <v>0</v>
      </c>
      <c r="I394" s="58" t="s">
        <v>35</v>
      </c>
      <c r="J394" s="58">
        <v>1</v>
      </c>
      <c r="K394" s="60">
        <v>53592000</v>
      </c>
      <c r="L394" s="60">
        <v>53592000</v>
      </c>
      <c r="M394" s="61">
        <v>0</v>
      </c>
      <c r="N394" s="61">
        <v>0</v>
      </c>
      <c r="O394" s="36" t="s">
        <v>20</v>
      </c>
      <c r="P394" s="61" t="s">
        <v>21</v>
      </c>
      <c r="Q394" s="58" t="s">
        <v>484</v>
      </c>
      <c r="R394" s="62" t="s">
        <v>485</v>
      </c>
    </row>
    <row r="395" spans="2:18" ht="96" x14ac:dyDescent="0.25">
      <c r="B395" s="58" t="s">
        <v>849</v>
      </c>
      <c r="C395" s="58" t="s">
        <v>606</v>
      </c>
      <c r="D395" s="63" t="s">
        <v>850</v>
      </c>
      <c r="E395" s="58">
        <v>1</v>
      </c>
      <c r="F395" s="58">
        <v>1</v>
      </c>
      <c r="G395" s="58">
        <v>315</v>
      </c>
      <c r="H395" s="58">
        <v>0</v>
      </c>
      <c r="I395" s="58" t="s">
        <v>35</v>
      </c>
      <c r="J395" s="58">
        <v>1</v>
      </c>
      <c r="K395" s="60">
        <v>109620000</v>
      </c>
      <c r="L395" s="60">
        <v>109620000</v>
      </c>
      <c r="M395" s="61">
        <v>0</v>
      </c>
      <c r="N395" s="61">
        <v>0</v>
      </c>
      <c r="O395" s="36" t="s">
        <v>20</v>
      </c>
      <c r="P395" s="61" t="s">
        <v>21</v>
      </c>
      <c r="Q395" s="58" t="s">
        <v>484</v>
      </c>
      <c r="R395" s="62" t="s">
        <v>485</v>
      </c>
    </row>
    <row r="396" spans="2:18" ht="96" x14ac:dyDescent="0.25">
      <c r="B396" s="58" t="s">
        <v>851</v>
      </c>
      <c r="C396" s="58" t="s">
        <v>606</v>
      </c>
      <c r="D396" s="63" t="s">
        <v>852</v>
      </c>
      <c r="E396" s="58">
        <v>1</v>
      </c>
      <c r="F396" s="58">
        <v>1</v>
      </c>
      <c r="G396" s="58">
        <v>315</v>
      </c>
      <c r="H396" s="58">
        <v>0</v>
      </c>
      <c r="I396" s="58" t="s">
        <v>35</v>
      </c>
      <c r="J396" s="58">
        <v>1</v>
      </c>
      <c r="K396" s="60">
        <v>105966000</v>
      </c>
      <c r="L396" s="60">
        <v>105966000</v>
      </c>
      <c r="M396" s="61">
        <v>0</v>
      </c>
      <c r="N396" s="61">
        <v>0</v>
      </c>
      <c r="O396" s="36" t="s">
        <v>20</v>
      </c>
      <c r="P396" s="61" t="s">
        <v>21</v>
      </c>
      <c r="Q396" s="58" t="s">
        <v>484</v>
      </c>
      <c r="R396" s="62" t="s">
        <v>485</v>
      </c>
    </row>
    <row r="397" spans="2:18" ht="156" x14ac:dyDescent="0.25">
      <c r="B397" s="58" t="s">
        <v>853</v>
      </c>
      <c r="C397" s="58" t="s">
        <v>606</v>
      </c>
      <c r="D397" s="63" t="s">
        <v>854</v>
      </c>
      <c r="E397" s="58">
        <v>1</v>
      </c>
      <c r="F397" s="58">
        <v>1</v>
      </c>
      <c r="G397" s="58">
        <v>315</v>
      </c>
      <c r="H397" s="58">
        <v>0</v>
      </c>
      <c r="I397" s="58" t="s">
        <v>35</v>
      </c>
      <c r="J397" s="58">
        <v>1</v>
      </c>
      <c r="K397" s="60">
        <v>118146000</v>
      </c>
      <c r="L397" s="60">
        <v>118146000</v>
      </c>
      <c r="M397" s="61">
        <v>0</v>
      </c>
      <c r="N397" s="61">
        <v>0</v>
      </c>
      <c r="O397" s="36" t="s">
        <v>20</v>
      </c>
      <c r="P397" s="61" t="s">
        <v>21</v>
      </c>
      <c r="Q397" s="58" t="s">
        <v>484</v>
      </c>
      <c r="R397" s="62" t="s">
        <v>485</v>
      </c>
    </row>
    <row r="398" spans="2:18" ht="84" x14ac:dyDescent="0.25">
      <c r="B398" s="58" t="s">
        <v>855</v>
      </c>
      <c r="C398" s="58" t="s">
        <v>606</v>
      </c>
      <c r="D398" s="63" t="s">
        <v>856</v>
      </c>
      <c r="E398" s="58">
        <v>1</v>
      </c>
      <c r="F398" s="58">
        <v>1</v>
      </c>
      <c r="G398" s="58">
        <v>315</v>
      </c>
      <c r="H398" s="58">
        <v>0</v>
      </c>
      <c r="I398" s="58" t="s">
        <v>35</v>
      </c>
      <c r="J398" s="58">
        <v>1</v>
      </c>
      <c r="K398" s="60">
        <v>46284000</v>
      </c>
      <c r="L398" s="60">
        <v>46284000</v>
      </c>
      <c r="M398" s="61">
        <v>0</v>
      </c>
      <c r="N398" s="61">
        <v>0</v>
      </c>
      <c r="O398" s="36" t="s">
        <v>20</v>
      </c>
      <c r="P398" s="61" t="s">
        <v>21</v>
      </c>
      <c r="Q398" s="58" t="s">
        <v>484</v>
      </c>
      <c r="R398" s="62" t="s">
        <v>485</v>
      </c>
    </row>
    <row r="399" spans="2:18" ht="84" x14ac:dyDescent="0.25">
      <c r="B399" s="58" t="s">
        <v>857</v>
      </c>
      <c r="C399" s="58" t="s">
        <v>606</v>
      </c>
      <c r="D399" s="63" t="s">
        <v>858</v>
      </c>
      <c r="E399" s="58">
        <v>1</v>
      </c>
      <c r="F399" s="58">
        <v>1</v>
      </c>
      <c r="G399" s="58">
        <v>315</v>
      </c>
      <c r="H399" s="58">
        <v>0</v>
      </c>
      <c r="I399" s="58" t="s">
        <v>35</v>
      </c>
      <c r="J399" s="58">
        <v>1</v>
      </c>
      <c r="K399" s="60">
        <v>102312000</v>
      </c>
      <c r="L399" s="60">
        <v>102312000</v>
      </c>
      <c r="M399" s="61">
        <v>0</v>
      </c>
      <c r="N399" s="61">
        <v>0</v>
      </c>
      <c r="O399" s="36" t="s">
        <v>20</v>
      </c>
      <c r="P399" s="61" t="s">
        <v>21</v>
      </c>
      <c r="Q399" s="58" t="s">
        <v>484</v>
      </c>
      <c r="R399" s="62" t="s">
        <v>485</v>
      </c>
    </row>
    <row r="400" spans="2:18" ht="84" x14ac:dyDescent="0.25">
      <c r="B400" s="58" t="s">
        <v>859</v>
      </c>
      <c r="C400" s="58" t="s">
        <v>606</v>
      </c>
      <c r="D400" s="63" t="s">
        <v>860</v>
      </c>
      <c r="E400" s="58">
        <v>1</v>
      </c>
      <c r="F400" s="58">
        <v>1</v>
      </c>
      <c r="G400" s="58">
        <v>315</v>
      </c>
      <c r="H400" s="58">
        <v>0</v>
      </c>
      <c r="I400" s="58" t="s">
        <v>35</v>
      </c>
      <c r="J400" s="58">
        <v>1</v>
      </c>
      <c r="K400" s="60">
        <v>109620000</v>
      </c>
      <c r="L400" s="60">
        <v>109620000</v>
      </c>
      <c r="M400" s="61">
        <v>0</v>
      </c>
      <c r="N400" s="61">
        <v>0</v>
      </c>
      <c r="O400" s="36" t="s">
        <v>20</v>
      </c>
      <c r="P400" s="61" t="s">
        <v>21</v>
      </c>
      <c r="Q400" s="58" t="s">
        <v>484</v>
      </c>
      <c r="R400" s="62" t="s">
        <v>485</v>
      </c>
    </row>
    <row r="401" spans="2:18" ht="132" x14ac:dyDescent="0.25">
      <c r="B401" s="58" t="s">
        <v>861</v>
      </c>
      <c r="C401" s="58" t="s">
        <v>606</v>
      </c>
      <c r="D401" s="63" t="s">
        <v>862</v>
      </c>
      <c r="E401" s="58">
        <v>1</v>
      </c>
      <c r="F401" s="58">
        <v>1</v>
      </c>
      <c r="G401" s="58">
        <v>315</v>
      </c>
      <c r="H401" s="58">
        <v>0</v>
      </c>
      <c r="I401" s="58" t="s">
        <v>35</v>
      </c>
      <c r="J401" s="58">
        <v>1</v>
      </c>
      <c r="K401" s="60">
        <v>109620000</v>
      </c>
      <c r="L401" s="60">
        <v>109620000</v>
      </c>
      <c r="M401" s="61">
        <v>0</v>
      </c>
      <c r="N401" s="61">
        <v>0</v>
      </c>
      <c r="O401" s="36" t="s">
        <v>20</v>
      </c>
      <c r="P401" s="61" t="s">
        <v>21</v>
      </c>
      <c r="Q401" s="58" t="s">
        <v>484</v>
      </c>
      <c r="R401" s="62" t="s">
        <v>485</v>
      </c>
    </row>
    <row r="402" spans="2:18" ht="156" x14ac:dyDescent="0.25">
      <c r="B402" s="58" t="s">
        <v>863</v>
      </c>
      <c r="C402" s="58" t="s">
        <v>606</v>
      </c>
      <c r="D402" s="63" t="s">
        <v>864</v>
      </c>
      <c r="E402" s="58">
        <v>1</v>
      </c>
      <c r="F402" s="58">
        <v>1</v>
      </c>
      <c r="G402" s="58">
        <v>315</v>
      </c>
      <c r="H402" s="58">
        <v>0</v>
      </c>
      <c r="I402" s="58" t="s">
        <v>35</v>
      </c>
      <c r="J402" s="58">
        <v>1</v>
      </c>
      <c r="K402" s="60">
        <v>46284000</v>
      </c>
      <c r="L402" s="60">
        <v>46284000</v>
      </c>
      <c r="M402" s="61">
        <v>0</v>
      </c>
      <c r="N402" s="61">
        <v>0</v>
      </c>
      <c r="O402" s="36" t="s">
        <v>20</v>
      </c>
      <c r="P402" s="61" t="s">
        <v>21</v>
      </c>
      <c r="Q402" s="58" t="s">
        <v>484</v>
      </c>
      <c r="R402" s="62" t="s">
        <v>485</v>
      </c>
    </row>
    <row r="403" spans="2:18" ht="84" x14ac:dyDescent="0.25">
      <c r="B403" s="58" t="s">
        <v>865</v>
      </c>
      <c r="C403" s="58" t="s">
        <v>606</v>
      </c>
      <c r="D403" s="63" t="s">
        <v>866</v>
      </c>
      <c r="E403" s="58">
        <v>1</v>
      </c>
      <c r="F403" s="58">
        <v>1</v>
      </c>
      <c r="G403" s="58">
        <v>315</v>
      </c>
      <c r="H403" s="58">
        <v>0</v>
      </c>
      <c r="I403" s="58" t="s">
        <v>35</v>
      </c>
      <c r="J403" s="58">
        <v>1</v>
      </c>
      <c r="K403" s="60">
        <v>93786000</v>
      </c>
      <c r="L403" s="60">
        <v>93786000</v>
      </c>
      <c r="M403" s="61">
        <v>0</v>
      </c>
      <c r="N403" s="61">
        <v>0</v>
      </c>
      <c r="O403" s="36" t="s">
        <v>20</v>
      </c>
      <c r="P403" s="61" t="s">
        <v>21</v>
      </c>
      <c r="Q403" s="58" t="s">
        <v>484</v>
      </c>
      <c r="R403" s="62" t="s">
        <v>485</v>
      </c>
    </row>
    <row r="404" spans="2:18" ht="72" x14ac:dyDescent="0.25">
      <c r="B404" s="58" t="s">
        <v>867</v>
      </c>
      <c r="C404" s="58" t="s">
        <v>606</v>
      </c>
      <c r="D404" s="63" t="s">
        <v>868</v>
      </c>
      <c r="E404" s="58">
        <v>1</v>
      </c>
      <c r="F404" s="58">
        <v>1</v>
      </c>
      <c r="G404" s="58">
        <v>315</v>
      </c>
      <c r="H404" s="58">
        <v>0</v>
      </c>
      <c r="I404" s="58" t="s">
        <v>35</v>
      </c>
      <c r="J404" s="58">
        <v>1</v>
      </c>
      <c r="K404" s="60">
        <v>43848000</v>
      </c>
      <c r="L404" s="60">
        <v>43848000</v>
      </c>
      <c r="M404" s="61">
        <v>0</v>
      </c>
      <c r="N404" s="61">
        <v>0</v>
      </c>
      <c r="O404" s="36" t="s">
        <v>20</v>
      </c>
      <c r="P404" s="61" t="s">
        <v>21</v>
      </c>
      <c r="Q404" s="58" t="s">
        <v>484</v>
      </c>
      <c r="R404" s="62" t="s">
        <v>485</v>
      </c>
    </row>
    <row r="405" spans="2:18" ht="72" x14ac:dyDescent="0.25">
      <c r="B405" s="58" t="s">
        <v>869</v>
      </c>
      <c r="C405" s="58" t="s">
        <v>606</v>
      </c>
      <c r="D405" s="63" t="s">
        <v>870</v>
      </c>
      <c r="E405" s="58">
        <v>1</v>
      </c>
      <c r="F405" s="58">
        <v>1</v>
      </c>
      <c r="G405" s="58">
        <v>315</v>
      </c>
      <c r="H405" s="58">
        <v>0</v>
      </c>
      <c r="I405" s="58" t="s">
        <v>35</v>
      </c>
      <c r="J405" s="58">
        <v>1</v>
      </c>
      <c r="K405" s="60">
        <v>109620000</v>
      </c>
      <c r="L405" s="60">
        <v>109620000</v>
      </c>
      <c r="M405" s="61">
        <v>0</v>
      </c>
      <c r="N405" s="61">
        <v>0</v>
      </c>
      <c r="O405" s="36" t="s">
        <v>20</v>
      </c>
      <c r="P405" s="61" t="s">
        <v>21</v>
      </c>
      <c r="Q405" s="58" t="s">
        <v>484</v>
      </c>
      <c r="R405" s="62" t="s">
        <v>485</v>
      </c>
    </row>
    <row r="406" spans="2:18" ht="72" x14ac:dyDescent="0.25">
      <c r="B406" s="58" t="s">
        <v>871</v>
      </c>
      <c r="C406" s="58" t="s">
        <v>606</v>
      </c>
      <c r="D406" s="63" t="s">
        <v>872</v>
      </c>
      <c r="E406" s="58">
        <v>1</v>
      </c>
      <c r="F406" s="58">
        <v>1</v>
      </c>
      <c r="G406" s="58">
        <v>315</v>
      </c>
      <c r="H406" s="58">
        <v>0</v>
      </c>
      <c r="I406" s="58" t="s">
        <v>35</v>
      </c>
      <c r="J406" s="58">
        <v>1</v>
      </c>
      <c r="K406" s="60">
        <v>81606000</v>
      </c>
      <c r="L406" s="60">
        <v>81606000</v>
      </c>
      <c r="M406" s="61">
        <v>0</v>
      </c>
      <c r="N406" s="61">
        <v>0</v>
      </c>
      <c r="O406" s="36" t="s">
        <v>20</v>
      </c>
      <c r="P406" s="61" t="s">
        <v>21</v>
      </c>
      <c r="Q406" s="58" t="s">
        <v>484</v>
      </c>
      <c r="R406" s="62" t="s">
        <v>485</v>
      </c>
    </row>
    <row r="407" spans="2:18" ht="84" x14ac:dyDescent="0.25">
      <c r="B407" s="58" t="s">
        <v>873</v>
      </c>
      <c r="C407" s="58" t="s">
        <v>606</v>
      </c>
      <c r="D407" s="63" t="s">
        <v>874</v>
      </c>
      <c r="E407" s="58">
        <v>1</v>
      </c>
      <c r="F407" s="58">
        <v>1</v>
      </c>
      <c r="G407" s="58">
        <v>315</v>
      </c>
      <c r="H407" s="58">
        <v>0</v>
      </c>
      <c r="I407" s="58" t="s">
        <v>35</v>
      </c>
      <c r="J407" s="58">
        <v>1</v>
      </c>
      <c r="K407" s="60">
        <v>93786000</v>
      </c>
      <c r="L407" s="60">
        <v>93786000</v>
      </c>
      <c r="M407" s="61">
        <v>0</v>
      </c>
      <c r="N407" s="61">
        <v>0</v>
      </c>
      <c r="O407" s="36" t="s">
        <v>20</v>
      </c>
      <c r="P407" s="61" t="s">
        <v>21</v>
      </c>
      <c r="Q407" s="58" t="s">
        <v>484</v>
      </c>
      <c r="R407" s="62" t="s">
        <v>485</v>
      </c>
    </row>
    <row r="408" spans="2:18" ht="24" x14ac:dyDescent="0.25">
      <c r="B408" s="58" t="s">
        <v>875</v>
      </c>
      <c r="C408" s="58" t="s">
        <v>43</v>
      </c>
      <c r="D408" s="63" t="s">
        <v>876</v>
      </c>
      <c r="E408" s="58">
        <v>1</v>
      </c>
      <c r="F408" s="58">
        <v>1</v>
      </c>
      <c r="G408" s="58">
        <v>330</v>
      </c>
      <c r="H408" s="58">
        <v>0</v>
      </c>
      <c r="I408" s="58" t="s">
        <v>45</v>
      </c>
      <c r="J408" s="58">
        <v>1</v>
      </c>
      <c r="K408" s="60">
        <v>25000000</v>
      </c>
      <c r="L408" s="60">
        <v>25000000</v>
      </c>
      <c r="M408" s="61">
        <v>0</v>
      </c>
      <c r="N408" s="61">
        <v>0</v>
      </c>
      <c r="O408" s="36" t="s">
        <v>20</v>
      </c>
      <c r="P408" s="61" t="s">
        <v>21</v>
      </c>
      <c r="Q408" s="58" t="s">
        <v>22</v>
      </c>
      <c r="R408" s="58" t="s">
        <v>23</v>
      </c>
    </row>
    <row r="409" spans="2:18" ht="24" x14ac:dyDescent="0.25">
      <c r="B409" s="58" t="s">
        <v>877</v>
      </c>
      <c r="C409" s="58" t="s">
        <v>18</v>
      </c>
      <c r="D409" s="63" t="s">
        <v>878</v>
      </c>
      <c r="E409" s="58">
        <v>1</v>
      </c>
      <c r="F409" s="58">
        <v>1</v>
      </c>
      <c r="G409" s="58">
        <v>330</v>
      </c>
      <c r="H409" s="58">
        <v>0</v>
      </c>
      <c r="I409" s="58" t="s">
        <v>18</v>
      </c>
      <c r="J409" s="58">
        <v>1</v>
      </c>
      <c r="K409" s="60">
        <v>51636000</v>
      </c>
      <c r="L409" s="60">
        <v>51636000</v>
      </c>
      <c r="M409" s="61">
        <v>0</v>
      </c>
      <c r="N409" s="61">
        <v>0</v>
      </c>
      <c r="O409" s="36" t="s">
        <v>20</v>
      </c>
      <c r="P409" s="61" t="s">
        <v>21</v>
      </c>
      <c r="Q409" s="58" t="s">
        <v>22</v>
      </c>
      <c r="R409" s="58" t="s">
        <v>23</v>
      </c>
    </row>
    <row r="410" spans="2:18" ht="24" x14ac:dyDescent="0.25">
      <c r="B410" s="58" t="s">
        <v>879</v>
      </c>
      <c r="C410" s="58" t="s">
        <v>18</v>
      </c>
      <c r="D410" s="63" t="s">
        <v>880</v>
      </c>
      <c r="E410" s="58">
        <v>1</v>
      </c>
      <c r="F410" s="58">
        <v>1</v>
      </c>
      <c r="G410" s="58">
        <v>330</v>
      </c>
      <c r="H410" s="58">
        <v>0</v>
      </c>
      <c r="I410" s="58" t="s">
        <v>18</v>
      </c>
      <c r="J410" s="58">
        <v>1</v>
      </c>
      <c r="K410" s="60">
        <v>30000000</v>
      </c>
      <c r="L410" s="60">
        <v>30000000</v>
      </c>
      <c r="M410" s="61">
        <v>0</v>
      </c>
      <c r="N410" s="61">
        <v>0</v>
      </c>
      <c r="O410" s="36" t="s">
        <v>20</v>
      </c>
      <c r="P410" s="61" t="s">
        <v>21</v>
      </c>
      <c r="Q410" s="58" t="s">
        <v>22</v>
      </c>
      <c r="R410" s="58" t="s">
        <v>23</v>
      </c>
    </row>
    <row r="411" spans="2:18" ht="60" x14ac:dyDescent="0.25">
      <c r="B411" s="58" t="s">
        <v>881</v>
      </c>
      <c r="C411" s="58">
        <v>20102301</v>
      </c>
      <c r="D411" s="63" t="s">
        <v>882</v>
      </c>
      <c r="E411" s="58">
        <v>2</v>
      </c>
      <c r="F411" s="58">
        <v>2</v>
      </c>
      <c r="G411" s="58">
        <v>270</v>
      </c>
      <c r="H411" s="58">
        <v>0</v>
      </c>
      <c r="I411" s="58" t="s">
        <v>18</v>
      </c>
      <c r="J411" s="58">
        <v>1</v>
      </c>
      <c r="K411" s="60">
        <v>5000000</v>
      </c>
      <c r="L411" s="60">
        <v>5000000</v>
      </c>
      <c r="M411" s="61">
        <v>0</v>
      </c>
      <c r="N411" s="61">
        <v>0</v>
      </c>
      <c r="O411" s="36" t="s">
        <v>20</v>
      </c>
      <c r="P411" s="61" t="s">
        <v>21</v>
      </c>
      <c r="Q411" s="58" t="s">
        <v>22</v>
      </c>
      <c r="R411" s="58" t="s">
        <v>23</v>
      </c>
    </row>
    <row r="412" spans="2:18" ht="96" x14ac:dyDescent="0.25">
      <c r="B412" s="58" t="s">
        <v>883</v>
      </c>
      <c r="C412" s="58" t="s">
        <v>884</v>
      </c>
      <c r="D412" s="63" t="s">
        <v>885</v>
      </c>
      <c r="E412" s="61">
        <v>1</v>
      </c>
      <c r="F412" s="61">
        <v>1</v>
      </c>
      <c r="G412" s="61">
        <v>300</v>
      </c>
      <c r="H412" s="61">
        <v>0</v>
      </c>
      <c r="I412" s="58" t="s">
        <v>35</v>
      </c>
      <c r="J412" s="58">
        <v>1</v>
      </c>
      <c r="K412" s="60">
        <v>5000000</v>
      </c>
      <c r="L412" s="60">
        <v>5000000</v>
      </c>
      <c r="M412" s="61">
        <v>0</v>
      </c>
      <c r="N412" s="61">
        <v>0</v>
      </c>
      <c r="O412" s="36" t="s">
        <v>886</v>
      </c>
      <c r="P412" s="61" t="s">
        <v>21</v>
      </c>
      <c r="Q412" s="58" t="s">
        <v>484</v>
      </c>
      <c r="R412" s="58" t="s">
        <v>652</v>
      </c>
    </row>
    <row r="413" spans="2:18" x14ac:dyDescent="0.25">
      <c r="B413" s="32"/>
      <c r="C413" s="32"/>
      <c r="D413" s="14"/>
      <c r="E413" s="32"/>
      <c r="F413" s="32"/>
      <c r="G413" s="32"/>
      <c r="H413" s="32"/>
      <c r="I413" s="32"/>
      <c r="J413" s="32"/>
      <c r="K413" s="16">
        <f>SUM(K336:K412)</f>
        <v>6500000000</v>
      </c>
      <c r="L413" s="16">
        <f>SUM(L336:L412)</f>
        <v>6500000000</v>
      </c>
      <c r="M413" s="64"/>
      <c r="N413" s="64"/>
      <c r="O413" s="64"/>
      <c r="P413" s="64"/>
      <c r="Q413" s="32"/>
      <c r="R413" s="32"/>
    </row>
    <row r="414" spans="2:18" ht="108" x14ac:dyDescent="0.25">
      <c r="B414" s="65" t="s">
        <v>887</v>
      </c>
      <c r="C414" s="66" t="s">
        <v>738</v>
      </c>
      <c r="D414" s="67" t="s">
        <v>888</v>
      </c>
      <c r="E414" s="66">
        <v>1</v>
      </c>
      <c r="F414" s="66">
        <v>1</v>
      </c>
      <c r="G414" s="66">
        <v>345</v>
      </c>
      <c r="H414" s="68">
        <v>0</v>
      </c>
      <c r="I414" s="68" t="s">
        <v>35</v>
      </c>
      <c r="J414" s="68">
        <v>1</v>
      </c>
      <c r="K414" s="69">
        <v>112056000</v>
      </c>
      <c r="L414" s="69">
        <f t="shared" ref="L414:L418" si="0">9744000*11.5</f>
        <v>112056000</v>
      </c>
      <c r="M414" s="70">
        <v>0</v>
      </c>
      <c r="N414" s="70">
        <v>0</v>
      </c>
      <c r="O414" s="70" t="s">
        <v>20</v>
      </c>
      <c r="P414" s="70" t="s">
        <v>21</v>
      </c>
      <c r="Q414" s="68" t="s">
        <v>889</v>
      </c>
      <c r="R414" s="71" t="s">
        <v>890</v>
      </c>
    </row>
    <row r="415" spans="2:18" ht="108" x14ac:dyDescent="0.25">
      <c r="B415" s="65" t="s">
        <v>891</v>
      </c>
      <c r="C415" s="66" t="s">
        <v>738</v>
      </c>
      <c r="D415" s="67" t="s">
        <v>892</v>
      </c>
      <c r="E415" s="66">
        <v>1</v>
      </c>
      <c r="F415" s="66">
        <v>1</v>
      </c>
      <c r="G415" s="66">
        <v>345</v>
      </c>
      <c r="H415" s="68">
        <v>0</v>
      </c>
      <c r="I415" s="68" t="s">
        <v>35</v>
      </c>
      <c r="J415" s="68">
        <v>1</v>
      </c>
      <c r="K415" s="69">
        <v>112056000</v>
      </c>
      <c r="L415" s="69">
        <f t="shared" si="0"/>
        <v>112056000</v>
      </c>
      <c r="M415" s="70">
        <v>0</v>
      </c>
      <c r="N415" s="70">
        <v>0</v>
      </c>
      <c r="O415" s="70" t="s">
        <v>20</v>
      </c>
      <c r="P415" s="70" t="s">
        <v>21</v>
      </c>
      <c r="Q415" s="68" t="s">
        <v>889</v>
      </c>
      <c r="R415" s="71" t="s">
        <v>890</v>
      </c>
    </row>
    <row r="416" spans="2:18" ht="108" x14ac:dyDescent="0.25">
      <c r="B416" s="65" t="s">
        <v>893</v>
      </c>
      <c r="C416" s="66" t="s">
        <v>738</v>
      </c>
      <c r="D416" s="67" t="s">
        <v>894</v>
      </c>
      <c r="E416" s="66">
        <v>1</v>
      </c>
      <c r="F416" s="66">
        <v>1</v>
      </c>
      <c r="G416" s="66">
        <v>345</v>
      </c>
      <c r="H416" s="68">
        <v>0</v>
      </c>
      <c r="I416" s="68" t="s">
        <v>35</v>
      </c>
      <c r="J416" s="68">
        <v>1</v>
      </c>
      <c r="K416" s="69">
        <v>112056000</v>
      </c>
      <c r="L416" s="69">
        <f t="shared" si="0"/>
        <v>112056000</v>
      </c>
      <c r="M416" s="70">
        <v>0</v>
      </c>
      <c r="N416" s="70">
        <v>0</v>
      </c>
      <c r="O416" s="70" t="s">
        <v>20</v>
      </c>
      <c r="P416" s="70" t="s">
        <v>21</v>
      </c>
      <c r="Q416" s="68" t="s">
        <v>889</v>
      </c>
      <c r="R416" s="71" t="s">
        <v>890</v>
      </c>
    </row>
    <row r="417" spans="2:18" ht="108" x14ac:dyDescent="0.25">
      <c r="B417" s="65" t="s">
        <v>895</v>
      </c>
      <c r="C417" s="66" t="s">
        <v>738</v>
      </c>
      <c r="D417" s="67" t="s">
        <v>896</v>
      </c>
      <c r="E417" s="66">
        <v>1</v>
      </c>
      <c r="F417" s="66">
        <v>1</v>
      </c>
      <c r="G417" s="66">
        <v>345</v>
      </c>
      <c r="H417" s="68">
        <v>0</v>
      </c>
      <c r="I417" s="68" t="s">
        <v>35</v>
      </c>
      <c r="J417" s="68">
        <v>1</v>
      </c>
      <c r="K417" s="69">
        <v>112056000</v>
      </c>
      <c r="L417" s="69">
        <f t="shared" si="0"/>
        <v>112056000</v>
      </c>
      <c r="M417" s="70">
        <v>0</v>
      </c>
      <c r="N417" s="70">
        <v>0</v>
      </c>
      <c r="O417" s="70" t="s">
        <v>20</v>
      </c>
      <c r="P417" s="70" t="s">
        <v>21</v>
      </c>
      <c r="Q417" s="68" t="s">
        <v>889</v>
      </c>
      <c r="R417" s="71" t="s">
        <v>890</v>
      </c>
    </row>
    <row r="418" spans="2:18" ht="108" x14ac:dyDescent="0.25">
      <c r="B418" s="65" t="s">
        <v>897</v>
      </c>
      <c r="C418" s="66" t="s">
        <v>738</v>
      </c>
      <c r="D418" s="67" t="s">
        <v>898</v>
      </c>
      <c r="E418" s="66">
        <v>1</v>
      </c>
      <c r="F418" s="66">
        <v>1</v>
      </c>
      <c r="G418" s="66">
        <v>345</v>
      </c>
      <c r="H418" s="68">
        <v>0</v>
      </c>
      <c r="I418" s="68" t="s">
        <v>35</v>
      </c>
      <c r="J418" s="68">
        <v>1</v>
      </c>
      <c r="K418" s="69">
        <v>112056000</v>
      </c>
      <c r="L418" s="69">
        <f t="shared" si="0"/>
        <v>112056000</v>
      </c>
      <c r="M418" s="70">
        <v>0</v>
      </c>
      <c r="N418" s="70">
        <v>0</v>
      </c>
      <c r="O418" s="70" t="s">
        <v>20</v>
      </c>
      <c r="P418" s="70" t="s">
        <v>21</v>
      </c>
      <c r="Q418" s="68" t="s">
        <v>889</v>
      </c>
      <c r="R418" s="71" t="s">
        <v>890</v>
      </c>
    </row>
    <row r="419" spans="2:18" ht="108" x14ac:dyDescent="0.25">
      <c r="B419" s="65" t="s">
        <v>899</v>
      </c>
      <c r="C419" s="66" t="s">
        <v>738</v>
      </c>
      <c r="D419" s="67" t="s">
        <v>900</v>
      </c>
      <c r="E419" s="66">
        <v>1</v>
      </c>
      <c r="F419" s="66">
        <v>1</v>
      </c>
      <c r="G419" s="66">
        <v>345</v>
      </c>
      <c r="H419" s="68">
        <v>0</v>
      </c>
      <c r="I419" s="68" t="s">
        <v>35</v>
      </c>
      <c r="J419" s="68">
        <v>1</v>
      </c>
      <c r="K419" s="69">
        <v>66700000</v>
      </c>
      <c r="L419" s="69">
        <f>5800000*11.5</f>
        <v>66700000</v>
      </c>
      <c r="M419" s="70">
        <v>0</v>
      </c>
      <c r="N419" s="70">
        <v>0</v>
      </c>
      <c r="O419" s="70" t="s">
        <v>20</v>
      </c>
      <c r="P419" s="70" t="s">
        <v>21</v>
      </c>
      <c r="Q419" s="68" t="s">
        <v>889</v>
      </c>
      <c r="R419" s="71" t="s">
        <v>890</v>
      </c>
    </row>
    <row r="420" spans="2:18" ht="108" x14ac:dyDescent="0.25">
      <c r="B420" s="72" t="s">
        <v>901</v>
      </c>
      <c r="C420" s="66" t="s">
        <v>738</v>
      </c>
      <c r="D420" s="67" t="s">
        <v>902</v>
      </c>
      <c r="E420" s="66">
        <v>1</v>
      </c>
      <c r="F420" s="66">
        <v>1</v>
      </c>
      <c r="G420" s="66">
        <v>345</v>
      </c>
      <c r="H420" s="68">
        <v>0</v>
      </c>
      <c r="I420" s="68" t="s">
        <v>35</v>
      </c>
      <c r="J420" s="68">
        <v>1</v>
      </c>
      <c r="K420" s="69">
        <v>66700000</v>
      </c>
      <c r="L420" s="69">
        <f>5800000*11.5</f>
        <v>66700000</v>
      </c>
      <c r="M420" s="70">
        <v>0</v>
      </c>
      <c r="N420" s="70">
        <v>0</v>
      </c>
      <c r="O420" s="70" t="s">
        <v>20</v>
      </c>
      <c r="P420" s="70" t="s">
        <v>21</v>
      </c>
      <c r="Q420" s="68" t="s">
        <v>889</v>
      </c>
      <c r="R420" s="71" t="s">
        <v>890</v>
      </c>
    </row>
    <row r="421" spans="2:18" ht="108" x14ac:dyDescent="0.25">
      <c r="B421" s="72" t="s">
        <v>903</v>
      </c>
      <c r="C421" s="66" t="s">
        <v>738</v>
      </c>
      <c r="D421" s="67" t="s">
        <v>904</v>
      </c>
      <c r="E421" s="66">
        <v>1</v>
      </c>
      <c r="F421" s="66">
        <v>1</v>
      </c>
      <c r="G421" s="66">
        <v>345</v>
      </c>
      <c r="H421" s="68">
        <v>0</v>
      </c>
      <c r="I421" s="68" t="s">
        <v>35</v>
      </c>
      <c r="J421" s="68">
        <v>1</v>
      </c>
      <c r="K421" s="69">
        <v>80040000</v>
      </c>
      <c r="L421" s="69">
        <v>80040000</v>
      </c>
      <c r="M421" s="70">
        <v>0</v>
      </c>
      <c r="N421" s="70">
        <v>0</v>
      </c>
      <c r="O421" s="70" t="s">
        <v>20</v>
      </c>
      <c r="P421" s="70" t="s">
        <v>21</v>
      </c>
      <c r="Q421" s="68" t="s">
        <v>484</v>
      </c>
      <c r="R421" s="71" t="s">
        <v>485</v>
      </c>
    </row>
    <row r="422" spans="2:18" ht="108" x14ac:dyDescent="0.25">
      <c r="B422" s="65" t="s">
        <v>905</v>
      </c>
      <c r="C422" s="66" t="s">
        <v>738</v>
      </c>
      <c r="D422" s="67" t="s">
        <v>906</v>
      </c>
      <c r="E422" s="66">
        <v>1</v>
      </c>
      <c r="F422" s="66">
        <v>1</v>
      </c>
      <c r="G422" s="66">
        <v>345</v>
      </c>
      <c r="H422" s="68">
        <v>0</v>
      </c>
      <c r="I422" s="68" t="s">
        <v>35</v>
      </c>
      <c r="J422" s="68">
        <v>1</v>
      </c>
      <c r="K422" s="69">
        <v>66700000</v>
      </c>
      <c r="L422" s="69">
        <f>5800000*11.5</f>
        <v>66700000</v>
      </c>
      <c r="M422" s="70">
        <v>0</v>
      </c>
      <c r="N422" s="70">
        <v>0</v>
      </c>
      <c r="O422" s="70" t="s">
        <v>20</v>
      </c>
      <c r="P422" s="70" t="s">
        <v>21</v>
      </c>
      <c r="Q422" s="68" t="s">
        <v>889</v>
      </c>
      <c r="R422" s="71" t="s">
        <v>890</v>
      </c>
    </row>
    <row r="423" spans="2:18" ht="84" x14ac:dyDescent="0.25">
      <c r="B423" s="65" t="s">
        <v>907</v>
      </c>
      <c r="C423" s="72" t="s">
        <v>908</v>
      </c>
      <c r="D423" s="67" t="s">
        <v>909</v>
      </c>
      <c r="E423" s="66">
        <v>1</v>
      </c>
      <c r="F423" s="66">
        <v>1</v>
      </c>
      <c r="G423" s="66">
        <v>345</v>
      </c>
      <c r="H423" s="68">
        <v>0</v>
      </c>
      <c r="I423" s="68" t="s">
        <v>35</v>
      </c>
      <c r="J423" s="68">
        <v>1</v>
      </c>
      <c r="K423" s="69">
        <v>102718000</v>
      </c>
      <c r="L423" s="69">
        <v>102718000</v>
      </c>
      <c r="M423" s="70">
        <v>0</v>
      </c>
      <c r="N423" s="70">
        <v>0</v>
      </c>
      <c r="O423" s="70" t="s">
        <v>20</v>
      </c>
      <c r="P423" s="70" t="s">
        <v>21</v>
      </c>
      <c r="Q423" s="68" t="s">
        <v>22</v>
      </c>
      <c r="R423" s="73" t="s">
        <v>23</v>
      </c>
    </row>
    <row r="424" spans="2:18" ht="84" x14ac:dyDescent="0.25">
      <c r="B424" s="65" t="s">
        <v>910</v>
      </c>
      <c r="C424" s="72" t="s">
        <v>908</v>
      </c>
      <c r="D424" s="67" t="s">
        <v>911</v>
      </c>
      <c r="E424" s="66">
        <v>1</v>
      </c>
      <c r="F424" s="66">
        <v>1</v>
      </c>
      <c r="G424" s="66">
        <v>345</v>
      </c>
      <c r="H424" s="68">
        <v>0</v>
      </c>
      <c r="I424" s="68" t="s">
        <v>35</v>
      </c>
      <c r="J424" s="68">
        <v>1</v>
      </c>
      <c r="K424" s="69">
        <v>102718000</v>
      </c>
      <c r="L424" s="69">
        <v>102718000</v>
      </c>
      <c r="M424" s="70">
        <v>0</v>
      </c>
      <c r="N424" s="70">
        <v>0</v>
      </c>
      <c r="O424" s="70" t="s">
        <v>20</v>
      </c>
      <c r="P424" s="70" t="s">
        <v>21</v>
      </c>
      <c r="Q424" s="68" t="s">
        <v>22</v>
      </c>
      <c r="R424" s="73" t="s">
        <v>23</v>
      </c>
    </row>
    <row r="425" spans="2:18" ht="84" x14ac:dyDescent="0.25">
      <c r="B425" s="65" t="s">
        <v>912</v>
      </c>
      <c r="C425" s="72" t="s">
        <v>908</v>
      </c>
      <c r="D425" s="67" t="s">
        <v>913</v>
      </c>
      <c r="E425" s="66">
        <v>1</v>
      </c>
      <c r="F425" s="66">
        <v>1</v>
      </c>
      <c r="G425" s="66">
        <v>345</v>
      </c>
      <c r="H425" s="68">
        <v>0</v>
      </c>
      <c r="I425" s="68" t="s">
        <v>35</v>
      </c>
      <c r="J425" s="68">
        <v>1</v>
      </c>
      <c r="K425" s="69">
        <v>102718000</v>
      </c>
      <c r="L425" s="69">
        <v>102718000</v>
      </c>
      <c r="M425" s="70">
        <v>0</v>
      </c>
      <c r="N425" s="70">
        <v>0</v>
      </c>
      <c r="O425" s="70" t="s">
        <v>20</v>
      </c>
      <c r="P425" s="70" t="s">
        <v>21</v>
      </c>
      <c r="Q425" s="68" t="s">
        <v>22</v>
      </c>
      <c r="R425" s="73" t="s">
        <v>23</v>
      </c>
    </row>
    <row r="426" spans="2:18" ht="60" x14ac:dyDescent="0.25">
      <c r="B426" s="65" t="s">
        <v>914</v>
      </c>
      <c r="C426" s="72" t="s">
        <v>908</v>
      </c>
      <c r="D426" s="67" t="s">
        <v>915</v>
      </c>
      <c r="E426" s="66">
        <v>1</v>
      </c>
      <c r="F426" s="66">
        <v>1</v>
      </c>
      <c r="G426" s="66">
        <v>345</v>
      </c>
      <c r="H426" s="68">
        <v>0</v>
      </c>
      <c r="I426" s="68" t="s">
        <v>35</v>
      </c>
      <c r="J426" s="68">
        <v>1</v>
      </c>
      <c r="K426" s="69">
        <v>85376000</v>
      </c>
      <c r="L426" s="69">
        <v>85376000</v>
      </c>
      <c r="M426" s="70">
        <v>0</v>
      </c>
      <c r="N426" s="70">
        <v>0</v>
      </c>
      <c r="O426" s="70" t="s">
        <v>20</v>
      </c>
      <c r="P426" s="70" t="s">
        <v>21</v>
      </c>
      <c r="Q426" s="68" t="s">
        <v>22</v>
      </c>
      <c r="R426" s="73" t="s">
        <v>23</v>
      </c>
    </row>
    <row r="427" spans="2:18" ht="60" x14ac:dyDescent="0.25">
      <c r="B427" s="65" t="s">
        <v>916</v>
      </c>
      <c r="C427" s="72" t="s">
        <v>908</v>
      </c>
      <c r="D427" s="67" t="s">
        <v>917</v>
      </c>
      <c r="E427" s="66">
        <v>1</v>
      </c>
      <c r="F427" s="66">
        <v>1</v>
      </c>
      <c r="G427" s="66">
        <v>345</v>
      </c>
      <c r="H427" s="68">
        <v>0</v>
      </c>
      <c r="I427" s="68" t="s">
        <v>35</v>
      </c>
      <c r="J427" s="68">
        <v>1</v>
      </c>
      <c r="K427" s="69">
        <v>85376000</v>
      </c>
      <c r="L427" s="69">
        <v>85376000</v>
      </c>
      <c r="M427" s="70">
        <v>0</v>
      </c>
      <c r="N427" s="70">
        <v>0</v>
      </c>
      <c r="O427" s="70" t="s">
        <v>20</v>
      </c>
      <c r="P427" s="70" t="s">
        <v>21</v>
      </c>
      <c r="Q427" s="68" t="s">
        <v>22</v>
      </c>
      <c r="R427" s="73" t="s">
        <v>23</v>
      </c>
    </row>
    <row r="428" spans="2:18" ht="72" x14ac:dyDescent="0.25">
      <c r="B428" s="65" t="s">
        <v>918</v>
      </c>
      <c r="C428" s="72" t="s">
        <v>668</v>
      </c>
      <c r="D428" s="67" t="s">
        <v>919</v>
      </c>
      <c r="E428" s="66">
        <v>1</v>
      </c>
      <c r="F428" s="66">
        <v>1</v>
      </c>
      <c r="G428" s="66">
        <v>345</v>
      </c>
      <c r="H428" s="68">
        <v>0</v>
      </c>
      <c r="I428" s="68" t="s">
        <v>35</v>
      </c>
      <c r="J428" s="68">
        <v>1</v>
      </c>
      <c r="K428" s="69">
        <v>48024000</v>
      </c>
      <c r="L428" s="69">
        <f>4176000*11.5</f>
        <v>48024000</v>
      </c>
      <c r="M428" s="70">
        <v>0</v>
      </c>
      <c r="N428" s="70">
        <v>0</v>
      </c>
      <c r="O428" s="70" t="s">
        <v>20</v>
      </c>
      <c r="P428" s="70" t="s">
        <v>21</v>
      </c>
      <c r="Q428" s="68" t="s">
        <v>22</v>
      </c>
      <c r="R428" s="73" t="s">
        <v>23</v>
      </c>
    </row>
    <row r="429" spans="2:18" ht="120" x14ac:dyDescent="0.25">
      <c r="B429" s="65" t="s">
        <v>920</v>
      </c>
      <c r="C429" s="72" t="s">
        <v>921</v>
      </c>
      <c r="D429" s="67" t="s">
        <v>922</v>
      </c>
      <c r="E429" s="66">
        <v>1</v>
      </c>
      <c r="F429" s="66">
        <v>1</v>
      </c>
      <c r="G429" s="66">
        <v>330</v>
      </c>
      <c r="H429" s="68">
        <v>0</v>
      </c>
      <c r="I429" s="68" t="s">
        <v>35</v>
      </c>
      <c r="J429" s="68">
        <v>1</v>
      </c>
      <c r="K429" s="69">
        <v>85492000</v>
      </c>
      <c r="L429" s="69">
        <f t="shared" ref="L429:L431" si="1">7772000*11</f>
        <v>85492000</v>
      </c>
      <c r="M429" s="70">
        <v>0</v>
      </c>
      <c r="N429" s="70">
        <v>0</v>
      </c>
      <c r="O429" s="70" t="s">
        <v>20</v>
      </c>
      <c r="P429" s="70" t="s">
        <v>21</v>
      </c>
      <c r="Q429" s="68" t="s">
        <v>22</v>
      </c>
      <c r="R429" s="73" t="s">
        <v>23</v>
      </c>
    </row>
    <row r="430" spans="2:18" ht="192" x14ac:dyDescent="0.25">
      <c r="B430" s="65" t="s">
        <v>923</v>
      </c>
      <c r="C430" s="72" t="s">
        <v>921</v>
      </c>
      <c r="D430" s="67" t="s">
        <v>924</v>
      </c>
      <c r="E430" s="66">
        <v>1</v>
      </c>
      <c r="F430" s="66">
        <v>1</v>
      </c>
      <c r="G430" s="66">
        <v>330</v>
      </c>
      <c r="H430" s="68">
        <v>0</v>
      </c>
      <c r="I430" s="68" t="s">
        <v>35</v>
      </c>
      <c r="J430" s="68">
        <v>1</v>
      </c>
      <c r="K430" s="69">
        <v>85492000</v>
      </c>
      <c r="L430" s="69">
        <f t="shared" si="1"/>
        <v>85492000</v>
      </c>
      <c r="M430" s="70">
        <v>0</v>
      </c>
      <c r="N430" s="70">
        <v>0</v>
      </c>
      <c r="O430" s="70" t="s">
        <v>20</v>
      </c>
      <c r="P430" s="70" t="s">
        <v>21</v>
      </c>
      <c r="Q430" s="68" t="s">
        <v>22</v>
      </c>
      <c r="R430" s="73" t="s">
        <v>23</v>
      </c>
    </row>
    <row r="431" spans="2:18" ht="120" x14ac:dyDescent="0.25">
      <c r="B431" s="65" t="s">
        <v>925</v>
      </c>
      <c r="C431" s="72" t="s">
        <v>921</v>
      </c>
      <c r="D431" s="67" t="s">
        <v>926</v>
      </c>
      <c r="E431" s="66">
        <v>1</v>
      </c>
      <c r="F431" s="66">
        <v>1</v>
      </c>
      <c r="G431" s="66">
        <v>330</v>
      </c>
      <c r="H431" s="68">
        <v>0</v>
      </c>
      <c r="I431" s="68" t="s">
        <v>35</v>
      </c>
      <c r="J431" s="68">
        <v>1</v>
      </c>
      <c r="K431" s="69">
        <v>85492000</v>
      </c>
      <c r="L431" s="69">
        <f t="shared" si="1"/>
        <v>85492000</v>
      </c>
      <c r="M431" s="70">
        <v>0</v>
      </c>
      <c r="N431" s="70">
        <v>0</v>
      </c>
      <c r="O431" s="70" t="s">
        <v>20</v>
      </c>
      <c r="P431" s="70" t="s">
        <v>21</v>
      </c>
      <c r="Q431" s="68" t="s">
        <v>22</v>
      </c>
      <c r="R431" s="73" t="s">
        <v>23</v>
      </c>
    </row>
    <row r="432" spans="2:18" ht="168" x14ac:dyDescent="0.25">
      <c r="B432" s="65" t="s">
        <v>927</v>
      </c>
      <c r="C432" s="72">
        <v>80111500</v>
      </c>
      <c r="D432" s="67" t="s">
        <v>928</v>
      </c>
      <c r="E432" s="70">
        <v>1</v>
      </c>
      <c r="F432" s="70">
        <v>1</v>
      </c>
      <c r="G432" s="70">
        <v>330</v>
      </c>
      <c r="H432" s="74">
        <v>0</v>
      </c>
      <c r="I432" s="68" t="s">
        <v>35</v>
      </c>
      <c r="J432" s="68">
        <v>1</v>
      </c>
      <c r="K432" s="69">
        <v>68904000</v>
      </c>
      <c r="L432" s="69">
        <v>68904000</v>
      </c>
      <c r="M432" s="70">
        <v>0</v>
      </c>
      <c r="N432" s="70">
        <v>0</v>
      </c>
      <c r="O432" s="68" t="s">
        <v>886</v>
      </c>
      <c r="P432" s="70" t="s">
        <v>21</v>
      </c>
      <c r="Q432" s="68" t="s">
        <v>22</v>
      </c>
      <c r="R432" s="73" t="s">
        <v>23</v>
      </c>
    </row>
    <row r="433" spans="2:18" ht="72" x14ac:dyDescent="0.25">
      <c r="B433" s="65" t="s">
        <v>929</v>
      </c>
      <c r="C433" s="72" t="s">
        <v>921</v>
      </c>
      <c r="D433" s="67" t="s">
        <v>930</v>
      </c>
      <c r="E433" s="66">
        <v>1</v>
      </c>
      <c r="F433" s="66">
        <v>1</v>
      </c>
      <c r="G433" s="66">
        <v>330</v>
      </c>
      <c r="H433" s="68">
        <v>0</v>
      </c>
      <c r="I433" s="68" t="s">
        <v>35</v>
      </c>
      <c r="J433" s="68">
        <v>1</v>
      </c>
      <c r="K433" s="69">
        <v>85492000</v>
      </c>
      <c r="L433" s="69">
        <f>7772000*11</f>
        <v>85492000</v>
      </c>
      <c r="M433" s="70">
        <v>0</v>
      </c>
      <c r="N433" s="70">
        <v>0</v>
      </c>
      <c r="O433" s="70" t="s">
        <v>20</v>
      </c>
      <c r="P433" s="70" t="s">
        <v>21</v>
      </c>
      <c r="Q433" s="68" t="s">
        <v>22</v>
      </c>
      <c r="R433" s="73" t="s">
        <v>23</v>
      </c>
    </row>
    <row r="434" spans="2:18" ht="96" x14ac:dyDescent="0.25">
      <c r="B434" s="65" t="s">
        <v>931</v>
      </c>
      <c r="C434" s="72" t="s">
        <v>921</v>
      </c>
      <c r="D434" s="67" t="s">
        <v>932</v>
      </c>
      <c r="E434" s="66">
        <v>1</v>
      </c>
      <c r="F434" s="66">
        <v>1</v>
      </c>
      <c r="G434" s="66">
        <v>330</v>
      </c>
      <c r="H434" s="68">
        <v>0</v>
      </c>
      <c r="I434" s="68" t="s">
        <v>35</v>
      </c>
      <c r="J434" s="68">
        <v>1</v>
      </c>
      <c r="K434" s="69">
        <v>81664000</v>
      </c>
      <c r="L434" s="69">
        <f>7424000*11</f>
        <v>81664000</v>
      </c>
      <c r="M434" s="70">
        <v>0</v>
      </c>
      <c r="N434" s="70">
        <v>0</v>
      </c>
      <c r="O434" s="70" t="s">
        <v>20</v>
      </c>
      <c r="P434" s="70" t="s">
        <v>21</v>
      </c>
      <c r="Q434" s="68" t="s">
        <v>22</v>
      </c>
      <c r="R434" s="73" t="s">
        <v>23</v>
      </c>
    </row>
    <row r="435" spans="2:18" ht="96" x14ac:dyDescent="0.25">
      <c r="B435" s="65" t="s">
        <v>933</v>
      </c>
      <c r="C435" s="72">
        <v>80111500</v>
      </c>
      <c r="D435" s="67" t="s">
        <v>934</v>
      </c>
      <c r="E435" s="70">
        <v>1</v>
      </c>
      <c r="F435" s="70">
        <v>1</v>
      </c>
      <c r="G435" s="70">
        <v>330</v>
      </c>
      <c r="H435" s="74">
        <v>0</v>
      </c>
      <c r="I435" s="68" t="s">
        <v>35</v>
      </c>
      <c r="J435" s="68">
        <v>1</v>
      </c>
      <c r="K435" s="69">
        <v>111012000</v>
      </c>
      <c r="L435" s="69">
        <v>111012000</v>
      </c>
      <c r="M435" s="70">
        <v>0</v>
      </c>
      <c r="N435" s="70">
        <v>0</v>
      </c>
      <c r="O435" s="70" t="s">
        <v>935</v>
      </c>
      <c r="P435" s="70" t="s">
        <v>21</v>
      </c>
      <c r="Q435" s="68" t="s">
        <v>22</v>
      </c>
      <c r="R435" s="73" t="s">
        <v>23</v>
      </c>
    </row>
    <row r="436" spans="2:18" ht="84" x14ac:dyDescent="0.25">
      <c r="B436" s="65" t="s">
        <v>936</v>
      </c>
      <c r="C436" s="72">
        <v>80111500</v>
      </c>
      <c r="D436" s="67" t="s">
        <v>937</v>
      </c>
      <c r="E436" s="70">
        <v>1</v>
      </c>
      <c r="F436" s="70">
        <v>1</v>
      </c>
      <c r="G436" s="70">
        <v>240</v>
      </c>
      <c r="H436" s="74">
        <v>0</v>
      </c>
      <c r="I436" s="68" t="s">
        <v>35</v>
      </c>
      <c r="J436" s="68">
        <v>1</v>
      </c>
      <c r="K436" s="69">
        <v>59392000</v>
      </c>
      <c r="L436" s="69">
        <v>59392000</v>
      </c>
      <c r="M436" s="70">
        <v>0</v>
      </c>
      <c r="N436" s="70">
        <v>0</v>
      </c>
      <c r="O436" s="70" t="s">
        <v>935</v>
      </c>
      <c r="P436" s="70" t="s">
        <v>21</v>
      </c>
      <c r="Q436" s="68" t="s">
        <v>22</v>
      </c>
      <c r="R436" s="73" t="s">
        <v>23</v>
      </c>
    </row>
    <row r="437" spans="2:18" ht="60" x14ac:dyDescent="0.25">
      <c r="B437" s="65" t="s">
        <v>938</v>
      </c>
      <c r="C437" s="72" t="s">
        <v>921</v>
      </c>
      <c r="D437" s="67" t="s">
        <v>939</v>
      </c>
      <c r="E437" s="66">
        <v>1</v>
      </c>
      <c r="F437" s="66">
        <v>1</v>
      </c>
      <c r="G437" s="66">
        <v>330</v>
      </c>
      <c r="H437" s="68">
        <v>0</v>
      </c>
      <c r="I437" s="68" t="s">
        <v>35</v>
      </c>
      <c r="J437" s="68">
        <v>1</v>
      </c>
      <c r="K437" s="69">
        <v>38280000</v>
      </c>
      <c r="L437" s="69">
        <f>3480000*11</f>
        <v>38280000</v>
      </c>
      <c r="M437" s="70">
        <v>0</v>
      </c>
      <c r="N437" s="70">
        <v>0</v>
      </c>
      <c r="O437" s="70" t="s">
        <v>20</v>
      </c>
      <c r="P437" s="70" t="s">
        <v>21</v>
      </c>
      <c r="Q437" s="68" t="s">
        <v>22</v>
      </c>
      <c r="R437" s="73" t="s">
        <v>23</v>
      </c>
    </row>
    <row r="438" spans="2:18" ht="48" x14ac:dyDescent="0.25">
      <c r="B438" s="65" t="s">
        <v>940</v>
      </c>
      <c r="C438" s="72" t="s">
        <v>921</v>
      </c>
      <c r="D438" s="67" t="s">
        <v>941</v>
      </c>
      <c r="E438" s="66">
        <v>1</v>
      </c>
      <c r="F438" s="66">
        <v>1</v>
      </c>
      <c r="G438" s="66">
        <f t="shared" ref="G438:G464" si="2">H438*30</f>
        <v>0</v>
      </c>
      <c r="H438" s="68">
        <v>0</v>
      </c>
      <c r="I438" s="68" t="s">
        <v>35</v>
      </c>
      <c r="J438" s="68">
        <v>1</v>
      </c>
      <c r="K438" s="69">
        <v>30000000</v>
      </c>
      <c r="L438" s="69">
        <v>30000000</v>
      </c>
      <c r="M438" s="70">
        <v>0</v>
      </c>
      <c r="N438" s="70">
        <v>0</v>
      </c>
      <c r="O438" s="70" t="s">
        <v>20</v>
      </c>
      <c r="P438" s="70" t="s">
        <v>21</v>
      </c>
      <c r="Q438" s="68" t="s">
        <v>22</v>
      </c>
      <c r="R438" s="73" t="s">
        <v>23</v>
      </c>
    </row>
    <row r="439" spans="2:18" ht="144" x14ac:dyDescent="0.25">
      <c r="B439" s="65" t="s">
        <v>942</v>
      </c>
      <c r="C439" s="72">
        <v>80121700</v>
      </c>
      <c r="D439" s="67" t="s">
        <v>943</v>
      </c>
      <c r="E439" s="70">
        <v>1</v>
      </c>
      <c r="F439" s="70">
        <v>1</v>
      </c>
      <c r="G439" s="70">
        <v>330</v>
      </c>
      <c r="H439" s="74">
        <v>0</v>
      </c>
      <c r="I439" s="68" t="s">
        <v>35</v>
      </c>
      <c r="J439" s="68">
        <v>1</v>
      </c>
      <c r="K439" s="69">
        <v>119944000</v>
      </c>
      <c r="L439" s="69">
        <v>119944000</v>
      </c>
      <c r="M439" s="70">
        <v>0</v>
      </c>
      <c r="N439" s="70">
        <v>0</v>
      </c>
      <c r="O439" s="68" t="s">
        <v>886</v>
      </c>
      <c r="P439" s="70" t="s">
        <v>21</v>
      </c>
      <c r="Q439" s="68" t="s">
        <v>944</v>
      </c>
      <c r="R439" s="71" t="s">
        <v>945</v>
      </c>
    </row>
    <row r="440" spans="2:18" ht="96" x14ac:dyDescent="0.25">
      <c r="B440" s="65" t="s">
        <v>946</v>
      </c>
      <c r="C440" s="72" t="s">
        <v>947</v>
      </c>
      <c r="D440" s="67" t="s">
        <v>948</v>
      </c>
      <c r="E440" s="66">
        <v>1</v>
      </c>
      <c r="F440" s="66">
        <v>1</v>
      </c>
      <c r="G440" s="66">
        <v>180</v>
      </c>
      <c r="H440" s="68">
        <v>0</v>
      </c>
      <c r="I440" s="68" t="s">
        <v>35</v>
      </c>
      <c r="J440" s="68">
        <v>1</v>
      </c>
      <c r="K440" s="69">
        <v>51504000</v>
      </c>
      <c r="L440" s="69">
        <f>8584000*6</f>
        <v>51504000</v>
      </c>
      <c r="M440" s="70">
        <v>0</v>
      </c>
      <c r="N440" s="70">
        <v>0</v>
      </c>
      <c r="O440" s="70" t="s">
        <v>20</v>
      </c>
      <c r="P440" s="70" t="s">
        <v>21</v>
      </c>
      <c r="Q440" s="68" t="s">
        <v>944</v>
      </c>
      <c r="R440" s="71" t="s">
        <v>945</v>
      </c>
    </row>
    <row r="441" spans="2:18" ht="144" x14ac:dyDescent="0.25">
      <c r="B441" s="65" t="s">
        <v>949</v>
      </c>
      <c r="C441" s="72" t="s">
        <v>950</v>
      </c>
      <c r="D441" s="67" t="s">
        <v>951</v>
      </c>
      <c r="E441" s="66">
        <v>1</v>
      </c>
      <c r="F441" s="66">
        <v>1</v>
      </c>
      <c r="G441" s="66">
        <v>315</v>
      </c>
      <c r="H441" s="68">
        <v>0</v>
      </c>
      <c r="I441" s="68" t="s">
        <v>35</v>
      </c>
      <c r="J441" s="68">
        <v>1</v>
      </c>
      <c r="K441" s="69">
        <v>97440000</v>
      </c>
      <c r="L441" s="69">
        <v>97440000</v>
      </c>
      <c r="M441" s="70">
        <v>0</v>
      </c>
      <c r="N441" s="70">
        <v>0</v>
      </c>
      <c r="O441" s="70" t="s">
        <v>20</v>
      </c>
      <c r="P441" s="70" t="s">
        <v>21</v>
      </c>
      <c r="Q441" s="67" t="s">
        <v>141</v>
      </c>
      <c r="R441" s="75" t="s">
        <v>142</v>
      </c>
    </row>
    <row r="442" spans="2:18" ht="168" x14ac:dyDescent="0.25">
      <c r="B442" s="65" t="s">
        <v>952</v>
      </c>
      <c r="C442" s="72" t="s">
        <v>950</v>
      </c>
      <c r="D442" s="67" t="s">
        <v>953</v>
      </c>
      <c r="E442" s="66">
        <v>1</v>
      </c>
      <c r="F442" s="66">
        <v>1</v>
      </c>
      <c r="G442" s="66">
        <v>315</v>
      </c>
      <c r="H442" s="68">
        <v>0</v>
      </c>
      <c r="I442" s="68" t="s">
        <v>35</v>
      </c>
      <c r="J442" s="68">
        <v>1</v>
      </c>
      <c r="K442" s="69">
        <v>97440000</v>
      </c>
      <c r="L442" s="69">
        <v>97440000</v>
      </c>
      <c r="M442" s="70">
        <v>0</v>
      </c>
      <c r="N442" s="70">
        <v>0</v>
      </c>
      <c r="O442" s="70" t="s">
        <v>20</v>
      </c>
      <c r="P442" s="70" t="s">
        <v>21</v>
      </c>
      <c r="Q442" s="67" t="s">
        <v>141</v>
      </c>
      <c r="R442" s="75" t="s">
        <v>142</v>
      </c>
    </row>
    <row r="443" spans="2:18" ht="168" x14ac:dyDescent="0.25">
      <c r="B443" s="65" t="s">
        <v>954</v>
      </c>
      <c r="C443" s="72" t="s">
        <v>950</v>
      </c>
      <c r="D443" s="67" t="s">
        <v>955</v>
      </c>
      <c r="E443" s="66">
        <v>1</v>
      </c>
      <c r="F443" s="66">
        <v>1</v>
      </c>
      <c r="G443" s="66">
        <v>315</v>
      </c>
      <c r="H443" s="68">
        <v>0</v>
      </c>
      <c r="I443" s="68" t="s">
        <v>35</v>
      </c>
      <c r="J443" s="68">
        <v>1</v>
      </c>
      <c r="K443" s="69">
        <v>97440000</v>
      </c>
      <c r="L443" s="69">
        <v>97440000</v>
      </c>
      <c r="M443" s="70">
        <v>0</v>
      </c>
      <c r="N443" s="70">
        <v>0</v>
      </c>
      <c r="O443" s="70" t="s">
        <v>20</v>
      </c>
      <c r="P443" s="70" t="s">
        <v>21</v>
      </c>
      <c r="Q443" s="67" t="s">
        <v>141</v>
      </c>
      <c r="R443" s="75" t="s">
        <v>142</v>
      </c>
    </row>
    <row r="444" spans="2:18" ht="168" x14ac:dyDescent="0.25">
      <c r="B444" s="65" t="s">
        <v>956</v>
      </c>
      <c r="C444" s="72">
        <v>80101504</v>
      </c>
      <c r="D444" s="67" t="s">
        <v>957</v>
      </c>
      <c r="E444" s="70">
        <v>1</v>
      </c>
      <c r="F444" s="70">
        <v>1</v>
      </c>
      <c r="G444" s="70">
        <v>330</v>
      </c>
      <c r="H444" s="74">
        <v>0</v>
      </c>
      <c r="I444" s="68" t="s">
        <v>35</v>
      </c>
      <c r="J444" s="68">
        <v>1</v>
      </c>
      <c r="K444" s="69">
        <v>123772000</v>
      </c>
      <c r="L444" s="69">
        <v>123772000</v>
      </c>
      <c r="M444" s="70">
        <v>0</v>
      </c>
      <c r="N444" s="70">
        <v>0</v>
      </c>
      <c r="O444" s="68" t="s">
        <v>886</v>
      </c>
      <c r="P444" s="70" t="s">
        <v>21</v>
      </c>
      <c r="Q444" s="67" t="s">
        <v>141</v>
      </c>
      <c r="R444" s="75" t="s">
        <v>142</v>
      </c>
    </row>
    <row r="445" spans="2:18" ht="168" x14ac:dyDescent="0.25">
      <c r="B445" s="65" t="s">
        <v>958</v>
      </c>
      <c r="C445" s="72" t="s">
        <v>950</v>
      </c>
      <c r="D445" s="67" t="s">
        <v>959</v>
      </c>
      <c r="E445" s="66">
        <v>1</v>
      </c>
      <c r="F445" s="66">
        <v>1</v>
      </c>
      <c r="G445" s="66">
        <v>315</v>
      </c>
      <c r="H445" s="68">
        <v>0</v>
      </c>
      <c r="I445" s="68" t="s">
        <v>35</v>
      </c>
      <c r="J445" s="68">
        <v>1</v>
      </c>
      <c r="K445" s="69">
        <v>118146000</v>
      </c>
      <c r="L445" s="69">
        <v>118146000</v>
      </c>
      <c r="M445" s="70">
        <v>0</v>
      </c>
      <c r="N445" s="70">
        <v>0</v>
      </c>
      <c r="O445" s="70" t="s">
        <v>20</v>
      </c>
      <c r="P445" s="70" t="s">
        <v>21</v>
      </c>
      <c r="Q445" s="67" t="s">
        <v>141</v>
      </c>
      <c r="R445" s="75" t="s">
        <v>142</v>
      </c>
    </row>
    <row r="446" spans="2:18" ht="168" x14ac:dyDescent="0.25">
      <c r="B446" s="65" t="s">
        <v>960</v>
      </c>
      <c r="C446" s="72" t="s">
        <v>950</v>
      </c>
      <c r="D446" s="67" t="s">
        <v>961</v>
      </c>
      <c r="E446" s="66">
        <v>1</v>
      </c>
      <c r="F446" s="66">
        <v>1</v>
      </c>
      <c r="G446" s="66">
        <v>315</v>
      </c>
      <c r="H446" s="68">
        <v>0</v>
      </c>
      <c r="I446" s="68" t="s">
        <v>35</v>
      </c>
      <c r="J446" s="68">
        <v>1</v>
      </c>
      <c r="K446" s="69">
        <v>112520000</v>
      </c>
      <c r="L446" s="69">
        <v>112520000</v>
      </c>
      <c r="M446" s="70">
        <v>0</v>
      </c>
      <c r="N446" s="70">
        <v>0</v>
      </c>
      <c r="O446" s="70" t="s">
        <v>20</v>
      </c>
      <c r="P446" s="70" t="s">
        <v>21</v>
      </c>
      <c r="Q446" s="67" t="s">
        <v>141</v>
      </c>
      <c r="R446" s="75" t="s">
        <v>142</v>
      </c>
    </row>
    <row r="447" spans="2:18" ht="144" x14ac:dyDescent="0.25">
      <c r="B447" s="65" t="s">
        <v>962</v>
      </c>
      <c r="C447" s="72" t="s">
        <v>950</v>
      </c>
      <c r="D447" s="67" t="s">
        <v>963</v>
      </c>
      <c r="E447" s="66">
        <v>1</v>
      </c>
      <c r="F447" s="66">
        <v>1</v>
      </c>
      <c r="G447" s="66">
        <v>315</v>
      </c>
      <c r="H447" s="68">
        <v>0</v>
      </c>
      <c r="I447" s="68" t="s">
        <v>35</v>
      </c>
      <c r="J447" s="68">
        <v>1</v>
      </c>
      <c r="K447" s="69">
        <v>133980000</v>
      </c>
      <c r="L447" s="69">
        <f t="shared" ref="L447:L463" si="3">K447</f>
        <v>133980000</v>
      </c>
      <c r="M447" s="70">
        <v>0</v>
      </c>
      <c r="N447" s="70">
        <v>0</v>
      </c>
      <c r="O447" s="70" t="s">
        <v>20</v>
      </c>
      <c r="P447" s="70" t="s">
        <v>21</v>
      </c>
      <c r="Q447" s="67" t="s">
        <v>141</v>
      </c>
      <c r="R447" s="75" t="s">
        <v>142</v>
      </c>
    </row>
    <row r="448" spans="2:18" ht="216" x14ac:dyDescent="0.25">
      <c r="B448" s="65" t="s">
        <v>964</v>
      </c>
      <c r="C448" s="72" t="s">
        <v>950</v>
      </c>
      <c r="D448" s="67" t="s">
        <v>965</v>
      </c>
      <c r="E448" s="66">
        <v>1</v>
      </c>
      <c r="F448" s="66">
        <v>1</v>
      </c>
      <c r="G448" s="66">
        <v>315</v>
      </c>
      <c r="H448" s="68">
        <v>0</v>
      </c>
      <c r="I448" s="68" t="s">
        <v>35</v>
      </c>
      <c r="J448" s="68">
        <v>1</v>
      </c>
      <c r="K448" s="69">
        <v>133980000</v>
      </c>
      <c r="L448" s="69">
        <f t="shared" si="3"/>
        <v>133980000</v>
      </c>
      <c r="M448" s="70">
        <v>0</v>
      </c>
      <c r="N448" s="70">
        <v>0</v>
      </c>
      <c r="O448" s="70" t="s">
        <v>20</v>
      </c>
      <c r="P448" s="70" t="s">
        <v>21</v>
      </c>
      <c r="Q448" s="67" t="s">
        <v>141</v>
      </c>
      <c r="R448" s="75" t="s">
        <v>142</v>
      </c>
    </row>
    <row r="449" spans="2:18" ht="108" x14ac:dyDescent="0.25">
      <c r="B449" s="65" t="s">
        <v>966</v>
      </c>
      <c r="C449" s="76" t="s">
        <v>738</v>
      </c>
      <c r="D449" s="67" t="s">
        <v>967</v>
      </c>
      <c r="E449" s="66">
        <v>1</v>
      </c>
      <c r="F449" s="66">
        <v>1</v>
      </c>
      <c r="G449" s="66">
        <v>345</v>
      </c>
      <c r="H449" s="68">
        <v>0</v>
      </c>
      <c r="I449" s="68" t="s">
        <v>35</v>
      </c>
      <c r="J449" s="68">
        <v>1</v>
      </c>
      <c r="K449" s="69">
        <v>116058000</v>
      </c>
      <c r="L449" s="69">
        <f t="shared" si="3"/>
        <v>116058000</v>
      </c>
      <c r="M449" s="70">
        <v>0</v>
      </c>
      <c r="N449" s="70">
        <v>0</v>
      </c>
      <c r="O449" s="70" t="s">
        <v>20</v>
      </c>
      <c r="P449" s="70" t="s">
        <v>21</v>
      </c>
      <c r="Q449" s="68" t="s">
        <v>968</v>
      </c>
      <c r="R449" s="73" t="s">
        <v>969</v>
      </c>
    </row>
    <row r="450" spans="2:18" ht="96" x14ac:dyDescent="0.25">
      <c r="B450" s="65" t="s">
        <v>970</v>
      </c>
      <c r="C450" s="76" t="s">
        <v>971</v>
      </c>
      <c r="D450" s="67" t="s">
        <v>972</v>
      </c>
      <c r="E450" s="66">
        <v>1</v>
      </c>
      <c r="F450" s="66">
        <v>1</v>
      </c>
      <c r="G450" s="66">
        <v>315</v>
      </c>
      <c r="H450" s="68">
        <v>0</v>
      </c>
      <c r="I450" s="68" t="s">
        <v>35</v>
      </c>
      <c r="J450" s="68">
        <v>1</v>
      </c>
      <c r="K450" s="69">
        <v>105966000</v>
      </c>
      <c r="L450" s="69">
        <f t="shared" si="3"/>
        <v>105966000</v>
      </c>
      <c r="M450" s="70">
        <v>0</v>
      </c>
      <c r="N450" s="70">
        <v>0</v>
      </c>
      <c r="O450" s="70" t="s">
        <v>20</v>
      </c>
      <c r="P450" s="70" t="s">
        <v>21</v>
      </c>
      <c r="Q450" s="68" t="s">
        <v>968</v>
      </c>
      <c r="R450" s="73" t="s">
        <v>969</v>
      </c>
    </row>
    <row r="451" spans="2:18" ht="96" x14ac:dyDescent="0.25">
      <c r="B451" s="65" t="s">
        <v>973</v>
      </c>
      <c r="C451" s="76" t="s">
        <v>971</v>
      </c>
      <c r="D451" s="67" t="s">
        <v>974</v>
      </c>
      <c r="E451" s="66">
        <v>1</v>
      </c>
      <c r="F451" s="66">
        <v>1</v>
      </c>
      <c r="G451" s="66">
        <v>315</v>
      </c>
      <c r="H451" s="68">
        <v>0</v>
      </c>
      <c r="I451" s="68" t="s">
        <v>35</v>
      </c>
      <c r="J451" s="68">
        <v>1</v>
      </c>
      <c r="K451" s="69">
        <v>105966000</v>
      </c>
      <c r="L451" s="69">
        <f t="shared" si="3"/>
        <v>105966000</v>
      </c>
      <c r="M451" s="70">
        <v>0</v>
      </c>
      <c r="N451" s="70">
        <v>0</v>
      </c>
      <c r="O451" s="70" t="s">
        <v>20</v>
      </c>
      <c r="P451" s="70" t="s">
        <v>21</v>
      </c>
      <c r="Q451" s="68" t="s">
        <v>968</v>
      </c>
      <c r="R451" s="73" t="s">
        <v>969</v>
      </c>
    </row>
    <row r="452" spans="2:18" ht="108" x14ac:dyDescent="0.25">
      <c r="B452" s="65" t="s">
        <v>975</v>
      </c>
      <c r="C452" s="76" t="s">
        <v>971</v>
      </c>
      <c r="D452" s="67" t="s">
        <v>976</v>
      </c>
      <c r="E452" s="66">
        <v>1</v>
      </c>
      <c r="F452" s="66">
        <v>1</v>
      </c>
      <c r="G452" s="66">
        <v>315</v>
      </c>
      <c r="H452" s="68">
        <v>0</v>
      </c>
      <c r="I452" s="68" t="s">
        <v>35</v>
      </c>
      <c r="J452" s="68">
        <v>1</v>
      </c>
      <c r="K452" s="69">
        <v>102312000</v>
      </c>
      <c r="L452" s="69">
        <f t="shared" si="3"/>
        <v>102312000</v>
      </c>
      <c r="M452" s="70">
        <v>0</v>
      </c>
      <c r="N452" s="70">
        <v>0</v>
      </c>
      <c r="O452" s="70" t="s">
        <v>20</v>
      </c>
      <c r="P452" s="70" t="s">
        <v>21</v>
      </c>
      <c r="Q452" s="68" t="s">
        <v>968</v>
      </c>
      <c r="R452" s="73" t="s">
        <v>969</v>
      </c>
    </row>
    <row r="453" spans="2:18" ht="96" x14ac:dyDescent="0.25">
      <c r="B453" s="65" t="s">
        <v>977</v>
      </c>
      <c r="C453" s="76" t="s">
        <v>971</v>
      </c>
      <c r="D453" s="67" t="s">
        <v>978</v>
      </c>
      <c r="E453" s="66">
        <v>1</v>
      </c>
      <c r="F453" s="66">
        <v>1</v>
      </c>
      <c r="G453" s="66">
        <v>315</v>
      </c>
      <c r="H453" s="68">
        <v>0</v>
      </c>
      <c r="I453" s="68" t="s">
        <v>35</v>
      </c>
      <c r="J453" s="68">
        <v>1</v>
      </c>
      <c r="K453" s="69">
        <v>102312000</v>
      </c>
      <c r="L453" s="69">
        <f t="shared" si="3"/>
        <v>102312000</v>
      </c>
      <c r="M453" s="70">
        <v>0</v>
      </c>
      <c r="N453" s="70">
        <v>0</v>
      </c>
      <c r="O453" s="70" t="s">
        <v>20</v>
      </c>
      <c r="P453" s="70" t="s">
        <v>21</v>
      </c>
      <c r="Q453" s="68" t="s">
        <v>968</v>
      </c>
      <c r="R453" s="73" t="s">
        <v>969</v>
      </c>
    </row>
    <row r="454" spans="2:18" ht="168" x14ac:dyDescent="0.25">
      <c r="B454" s="65" t="s">
        <v>979</v>
      </c>
      <c r="C454" s="76" t="s">
        <v>980</v>
      </c>
      <c r="D454" s="67" t="s">
        <v>981</v>
      </c>
      <c r="E454" s="66">
        <v>1</v>
      </c>
      <c r="F454" s="66">
        <v>1</v>
      </c>
      <c r="G454" s="66">
        <v>315</v>
      </c>
      <c r="H454" s="68">
        <v>0</v>
      </c>
      <c r="I454" s="68" t="s">
        <v>35</v>
      </c>
      <c r="J454" s="68">
        <v>1</v>
      </c>
      <c r="K454" s="69">
        <v>105966000</v>
      </c>
      <c r="L454" s="69">
        <f t="shared" si="3"/>
        <v>105966000</v>
      </c>
      <c r="M454" s="70">
        <v>0</v>
      </c>
      <c r="N454" s="70">
        <v>0</v>
      </c>
      <c r="O454" s="70" t="s">
        <v>20</v>
      </c>
      <c r="P454" s="70" t="s">
        <v>21</v>
      </c>
      <c r="Q454" s="65" t="s">
        <v>95</v>
      </c>
      <c r="R454" s="65" t="s">
        <v>96</v>
      </c>
    </row>
    <row r="455" spans="2:18" ht="180" x14ac:dyDescent="0.25">
      <c r="B455" s="65" t="s">
        <v>982</v>
      </c>
      <c r="C455" s="76" t="s">
        <v>908</v>
      </c>
      <c r="D455" s="67" t="s">
        <v>983</v>
      </c>
      <c r="E455" s="66">
        <v>1</v>
      </c>
      <c r="F455" s="66">
        <v>1</v>
      </c>
      <c r="G455" s="66">
        <v>315</v>
      </c>
      <c r="H455" s="68">
        <v>0</v>
      </c>
      <c r="I455" s="68" t="s">
        <v>35</v>
      </c>
      <c r="J455" s="68">
        <v>1</v>
      </c>
      <c r="K455" s="69">
        <v>105966000</v>
      </c>
      <c r="L455" s="69">
        <f t="shared" si="3"/>
        <v>105966000</v>
      </c>
      <c r="M455" s="70">
        <v>0</v>
      </c>
      <c r="N455" s="70">
        <v>0</v>
      </c>
      <c r="O455" s="70" t="s">
        <v>20</v>
      </c>
      <c r="P455" s="70" t="s">
        <v>21</v>
      </c>
      <c r="Q455" s="68" t="s">
        <v>95</v>
      </c>
      <c r="R455" s="73" t="s">
        <v>96</v>
      </c>
    </row>
    <row r="456" spans="2:18" ht="168" x14ac:dyDescent="0.25">
      <c r="B456" s="65" t="s">
        <v>984</v>
      </c>
      <c r="C456" s="76" t="s">
        <v>980</v>
      </c>
      <c r="D456" s="67" t="s">
        <v>985</v>
      </c>
      <c r="E456" s="66">
        <v>1</v>
      </c>
      <c r="F456" s="66">
        <v>1</v>
      </c>
      <c r="G456" s="66">
        <v>315</v>
      </c>
      <c r="H456" s="68">
        <v>0</v>
      </c>
      <c r="I456" s="68" t="s">
        <v>35</v>
      </c>
      <c r="J456" s="68">
        <v>1</v>
      </c>
      <c r="K456" s="69">
        <v>105966000</v>
      </c>
      <c r="L456" s="69">
        <f t="shared" si="3"/>
        <v>105966000</v>
      </c>
      <c r="M456" s="70">
        <v>0</v>
      </c>
      <c r="N456" s="70">
        <v>0</v>
      </c>
      <c r="O456" s="70" t="s">
        <v>20</v>
      </c>
      <c r="P456" s="70" t="s">
        <v>21</v>
      </c>
      <c r="Q456" s="68" t="s">
        <v>95</v>
      </c>
      <c r="R456" s="73" t="s">
        <v>96</v>
      </c>
    </row>
    <row r="457" spans="2:18" ht="144" x14ac:dyDescent="0.25">
      <c r="B457" s="65" t="s">
        <v>986</v>
      </c>
      <c r="C457" s="76" t="s">
        <v>987</v>
      </c>
      <c r="D457" s="67" t="s">
        <v>988</v>
      </c>
      <c r="E457" s="66">
        <v>1</v>
      </c>
      <c r="F457" s="66">
        <v>1</v>
      </c>
      <c r="G457" s="66">
        <v>315</v>
      </c>
      <c r="H457" s="68">
        <v>0</v>
      </c>
      <c r="I457" s="68" t="s">
        <v>35</v>
      </c>
      <c r="J457" s="68">
        <v>1</v>
      </c>
      <c r="K457" s="69">
        <v>121800000</v>
      </c>
      <c r="L457" s="69">
        <f t="shared" si="3"/>
        <v>121800000</v>
      </c>
      <c r="M457" s="70">
        <v>0</v>
      </c>
      <c r="N457" s="70">
        <v>0</v>
      </c>
      <c r="O457" s="70" t="s">
        <v>20</v>
      </c>
      <c r="P457" s="70" t="s">
        <v>21</v>
      </c>
      <c r="Q457" s="68" t="s">
        <v>95</v>
      </c>
      <c r="R457" s="73" t="s">
        <v>96</v>
      </c>
    </row>
    <row r="458" spans="2:18" ht="96" x14ac:dyDescent="0.25">
      <c r="B458" s="65" t="s">
        <v>989</v>
      </c>
      <c r="C458" s="72" t="s">
        <v>668</v>
      </c>
      <c r="D458" s="67" t="s">
        <v>990</v>
      </c>
      <c r="E458" s="66">
        <v>1</v>
      </c>
      <c r="F458" s="66">
        <v>1</v>
      </c>
      <c r="G458" s="66">
        <v>330</v>
      </c>
      <c r="H458" s="68">
        <v>0</v>
      </c>
      <c r="I458" s="68" t="s">
        <v>35</v>
      </c>
      <c r="J458" s="68">
        <v>1</v>
      </c>
      <c r="K458" s="69">
        <v>98252000</v>
      </c>
      <c r="L458" s="69">
        <f t="shared" si="3"/>
        <v>98252000</v>
      </c>
      <c r="M458" s="70">
        <v>0</v>
      </c>
      <c r="N458" s="70">
        <v>0</v>
      </c>
      <c r="O458" s="70" t="s">
        <v>20</v>
      </c>
      <c r="P458" s="70" t="s">
        <v>21</v>
      </c>
      <c r="Q458" s="68" t="s">
        <v>484</v>
      </c>
      <c r="R458" s="71" t="s">
        <v>485</v>
      </c>
    </row>
    <row r="459" spans="2:18" ht="84" x14ac:dyDescent="0.25">
      <c r="B459" s="65" t="s">
        <v>991</v>
      </c>
      <c r="C459" s="72" t="s">
        <v>668</v>
      </c>
      <c r="D459" s="67" t="s">
        <v>992</v>
      </c>
      <c r="E459" s="66">
        <v>1</v>
      </c>
      <c r="F459" s="66">
        <v>1</v>
      </c>
      <c r="G459" s="66">
        <v>315</v>
      </c>
      <c r="H459" s="68">
        <v>0</v>
      </c>
      <c r="I459" s="68" t="s">
        <v>35</v>
      </c>
      <c r="J459" s="68">
        <v>1</v>
      </c>
      <c r="K459" s="69">
        <v>73080000</v>
      </c>
      <c r="L459" s="69">
        <f t="shared" si="3"/>
        <v>73080000</v>
      </c>
      <c r="M459" s="70">
        <v>0</v>
      </c>
      <c r="N459" s="70">
        <v>0</v>
      </c>
      <c r="O459" s="70" t="s">
        <v>20</v>
      </c>
      <c r="P459" s="70" t="s">
        <v>21</v>
      </c>
      <c r="Q459" s="68" t="s">
        <v>484</v>
      </c>
      <c r="R459" s="71" t="s">
        <v>485</v>
      </c>
    </row>
    <row r="460" spans="2:18" ht="132" x14ac:dyDescent="0.25">
      <c r="B460" s="65" t="s">
        <v>993</v>
      </c>
      <c r="C460" s="76" t="s">
        <v>987</v>
      </c>
      <c r="D460" s="67" t="s">
        <v>994</v>
      </c>
      <c r="E460" s="66">
        <v>1</v>
      </c>
      <c r="F460" s="66">
        <v>1</v>
      </c>
      <c r="G460" s="66">
        <v>210</v>
      </c>
      <c r="H460" s="68">
        <v>0</v>
      </c>
      <c r="I460" s="68" t="s">
        <v>35</v>
      </c>
      <c r="J460" s="68">
        <v>1</v>
      </c>
      <c r="K460" s="69">
        <v>68208000</v>
      </c>
      <c r="L460" s="69">
        <f t="shared" si="3"/>
        <v>68208000</v>
      </c>
      <c r="M460" s="70">
        <v>0</v>
      </c>
      <c r="N460" s="70">
        <v>0</v>
      </c>
      <c r="O460" s="70" t="s">
        <v>20</v>
      </c>
      <c r="P460" s="70" t="s">
        <v>21</v>
      </c>
      <c r="Q460" s="68" t="s">
        <v>484</v>
      </c>
      <c r="R460" s="71" t="s">
        <v>485</v>
      </c>
    </row>
    <row r="461" spans="2:18" ht="132" x14ac:dyDescent="0.25">
      <c r="B461" s="65" t="s">
        <v>995</v>
      </c>
      <c r="C461" s="76">
        <v>80101603</v>
      </c>
      <c r="D461" s="67" t="s">
        <v>996</v>
      </c>
      <c r="E461" s="66" t="s">
        <v>649</v>
      </c>
      <c r="F461" s="66" t="s">
        <v>649</v>
      </c>
      <c r="G461" s="66" t="s">
        <v>997</v>
      </c>
      <c r="H461" s="68" t="s">
        <v>651</v>
      </c>
      <c r="I461" s="68" t="s">
        <v>35</v>
      </c>
      <c r="J461" s="68">
        <v>1</v>
      </c>
      <c r="K461" s="69">
        <v>68208000</v>
      </c>
      <c r="L461" s="69">
        <f t="shared" si="3"/>
        <v>68208000</v>
      </c>
      <c r="M461" s="70">
        <v>0</v>
      </c>
      <c r="N461" s="70">
        <v>0</v>
      </c>
      <c r="O461" s="70" t="s">
        <v>20</v>
      </c>
      <c r="P461" s="70" t="s">
        <v>21</v>
      </c>
      <c r="Q461" s="68" t="s">
        <v>484</v>
      </c>
      <c r="R461" s="71" t="s">
        <v>485</v>
      </c>
    </row>
    <row r="462" spans="2:18" ht="144" x14ac:dyDescent="0.25">
      <c r="B462" s="65" t="s">
        <v>998</v>
      </c>
      <c r="C462" s="76" t="s">
        <v>987</v>
      </c>
      <c r="D462" s="67" t="s">
        <v>999</v>
      </c>
      <c r="E462" s="66">
        <v>1</v>
      </c>
      <c r="F462" s="66">
        <v>1</v>
      </c>
      <c r="G462" s="66">
        <v>210</v>
      </c>
      <c r="H462" s="68">
        <v>0</v>
      </c>
      <c r="I462" s="68" t="s">
        <v>35</v>
      </c>
      <c r="J462" s="68">
        <v>1</v>
      </c>
      <c r="K462" s="69">
        <v>62523999.999999993</v>
      </c>
      <c r="L462" s="69">
        <v>62523999.999999993</v>
      </c>
      <c r="M462" s="70">
        <v>0</v>
      </c>
      <c r="N462" s="70">
        <v>0</v>
      </c>
      <c r="O462" s="70" t="s">
        <v>20</v>
      </c>
      <c r="P462" s="70" t="s">
        <v>21</v>
      </c>
      <c r="Q462" s="68" t="s">
        <v>484</v>
      </c>
      <c r="R462" s="71" t="s">
        <v>485</v>
      </c>
    </row>
    <row r="463" spans="2:18" ht="132" x14ac:dyDescent="0.25">
      <c r="B463" s="65" t="s">
        <v>1000</v>
      </c>
      <c r="C463" s="76" t="s">
        <v>987</v>
      </c>
      <c r="D463" s="67" t="s">
        <v>1001</v>
      </c>
      <c r="E463" s="66">
        <v>1</v>
      </c>
      <c r="F463" s="66">
        <v>1</v>
      </c>
      <c r="G463" s="66">
        <v>195</v>
      </c>
      <c r="H463" s="68">
        <v>0</v>
      </c>
      <c r="I463" s="68" t="s">
        <v>35</v>
      </c>
      <c r="J463" s="68">
        <v>1</v>
      </c>
      <c r="K463" s="69">
        <v>67860000</v>
      </c>
      <c r="L463" s="69">
        <f t="shared" si="3"/>
        <v>67860000</v>
      </c>
      <c r="M463" s="70">
        <v>0</v>
      </c>
      <c r="N463" s="70">
        <v>0</v>
      </c>
      <c r="O463" s="70" t="s">
        <v>20</v>
      </c>
      <c r="P463" s="70" t="s">
        <v>21</v>
      </c>
      <c r="Q463" s="68" t="s">
        <v>484</v>
      </c>
      <c r="R463" s="71" t="s">
        <v>485</v>
      </c>
    </row>
    <row r="464" spans="2:18" ht="24" x14ac:dyDescent="0.25">
      <c r="B464" s="65" t="s">
        <v>1002</v>
      </c>
      <c r="C464" s="65" t="s">
        <v>1003</v>
      </c>
      <c r="D464" s="67" t="s">
        <v>1004</v>
      </c>
      <c r="E464" s="66">
        <v>1</v>
      </c>
      <c r="F464" s="66">
        <v>1</v>
      </c>
      <c r="G464" s="66">
        <f t="shared" si="2"/>
        <v>0</v>
      </c>
      <c r="H464" s="68">
        <v>0</v>
      </c>
      <c r="I464" s="68" t="s">
        <v>1005</v>
      </c>
      <c r="J464" s="68">
        <v>1</v>
      </c>
      <c r="K464" s="69">
        <v>630400000</v>
      </c>
      <c r="L464" s="69">
        <v>630400000</v>
      </c>
      <c r="M464" s="70">
        <v>0</v>
      </c>
      <c r="N464" s="70">
        <v>0</v>
      </c>
      <c r="O464" s="70" t="s">
        <v>20</v>
      </c>
      <c r="P464" s="70" t="s">
        <v>21</v>
      </c>
      <c r="Q464" s="68" t="s">
        <v>889</v>
      </c>
      <c r="R464" s="71" t="s">
        <v>890</v>
      </c>
    </row>
    <row r="465" spans="2:18" ht="96" x14ac:dyDescent="0.25">
      <c r="B465" s="65" t="s">
        <v>1006</v>
      </c>
      <c r="C465" s="76" t="s">
        <v>738</v>
      </c>
      <c r="D465" s="67" t="s">
        <v>1007</v>
      </c>
      <c r="E465" s="66">
        <v>1</v>
      </c>
      <c r="F465" s="66">
        <v>1</v>
      </c>
      <c r="G465" s="66">
        <v>345</v>
      </c>
      <c r="H465" s="68">
        <v>0</v>
      </c>
      <c r="I465" s="68" t="s">
        <v>35</v>
      </c>
      <c r="J465" s="68">
        <v>1</v>
      </c>
      <c r="K465" s="69">
        <v>112056000</v>
      </c>
      <c r="L465" s="69">
        <f t="shared" ref="L465:L467" si="4">9744000*11.5</f>
        <v>112056000</v>
      </c>
      <c r="M465" s="70">
        <v>0</v>
      </c>
      <c r="N465" s="70">
        <v>0</v>
      </c>
      <c r="O465" s="70" t="s">
        <v>20</v>
      </c>
      <c r="P465" s="70" t="s">
        <v>21</v>
      </c>
      <c r="Q465" s="68" t="s">
        <v>889</v>
      </c>
      <c r="R465" s="71" t="s">
        <v>890</v>
      </c>
    </row>
    <row r="466" spans="2:18" ht="96" x14ac:dyDescent="0.25">
      <c r="B466" s="65" t="s">
        <v>1008</v>
      </c>
      <c r="C466" s="76" t="s">
        <v>738</v>
      </c>
      <c r="D466" s="67" t="s">
        <v>1009</v>
      </c>
      <c r="E466" s="66">
        <v>1</v>
      </c>
      <c r="F466" s="66">
        <v>1</v>
      </c>
      <c r="G466" s="66">
        <v>345</v>
      </c>
      <c r="H466" s="68">
        <v>0</v>
      </c>
      <c r="I466" s="68" t="s">
        <v>35</v>
      </c>
      <c r="J466" s="68">
        <v>1</v>
      </c>
      <c r="K466" s="69">
        <v>112056000</v>
      </c>
      <c r="L466" s="69">
        <f t="shared" si="4"/>
        <v>112056000</v>
      </c>
      <c r="M466" s="70">
        <v>0</v>
      </c>
      <c r="N466" s="70">
        <v>0</v>
      </c>
      <c r="O466" s="70" t="s">
        <v>20</v>
      </c>
      <c r="P466" s="70" t="s">
        <v>21</v>
      </c>
      <c r="Q466" s="68" t="s">
        <v>889</v>
      </c>
      <c r="R466" s="71" t="s">
        <v>890</v>
      </c>
    </row>
    <row r="467" spans="2:18" ht="96" x14ac:dyDescent="0.25">
      <c r="B467" s="65" t="s">
        <v>1010</v>
      </c>
      <c r="C467" s="76" t="s">
        <v>738</v>
      </c>
      <c r="D467" s="67" t="s">
        <v>1011</v>
      </c>
      <c r="E467" s="66">
        <v>1</v>
      </c>
      <c r="F467" s="66">
        <v>1</v>
      </c>
      <c r="G467" s="66">
        <v>345</v>
      </c>
      <c r="H467" s="68">
        <v>0</v>
      </c>
      <c r="I467" s="68" t="s">
        <v>35</v>
      </c>
      <c r="J467" s="68">
        <v>1</v>
      </c>
      <c r="K467" s="69">
        <v>112056000</v>
      </c>
      <c r="L467" s="69">
        <f t="shared" si="4"/>
        <v>112056000</v>
      </c>
      <c r="M467" s="70">
        <v>0</v>
      </c>
      <c r="N467" s="70">
        <v>0</v>
      </c>
      <c r="O467" s="70" t="s">
        <v>20</v>
      </c>
      <c r="P467" s="70" t="s">
        <v>21</v>
      </c>
      <c r="Q467" s="68" t="s">
        <v>889</v>
      </c>
      <c r="R467" s="71" t="s">
        <v>890</v>
      </c>
    </row>
    <row r="468" spans="2:18" ht="84" x14ac:dyDescent="0.25">
      <c r="B468" s="65" t="s">
        <v>1012</v>
      </c>
      <c r="C468" s="72" t="s">
        <v>668</v>
      </c>
      <c r="D468" s="67" t="s">
        <v>1013</v>
      </c>
      <c r="E468" s="66">
        <v>1</v>
      </c>
      <c r="F468" s="66">
        <v>1</v>
      </c>
      <c r="G468" s="66">
        <v>345</v>
      </c>
      <c r="H468" s="68">
        <v>0</v>
      </c>
      <c r="I468" s="68" t="s">
        <v>35</v>
      </c>
      <c r="J468" s="68">
        <v>1</v>
      </c>
      <c r="K468" s="69">
        <v>48488000</v>
      </c>
      <c r="L468" s="69">
        <v>48488000</v>
      </c>
      <c r="M468" s="70">
        <v>0</v>
      </c>
      <c r="N468" s="70">
        <v>0</v>
      </c>
      <c r="O468" s="70" t="s">
        <v>20</v>
      </c>
      <c r="P468" s="70" t="s">
        <v>21</v>
      </c>
      <c r="Q468" s="68" t="s">
        <v>22</v>
      </c>
      <c r="R468" s="73" t="s">
        <v>23</v>
      </c>
    </row>
    <row r="469" spans="2:18" ht="48" x14ac:dyDescent="0.25">
      <c r="B469" s="65" t="s">
        <v>1014</v>
      </c>
      <c r="C469" s="76" t="s">
        <v>987</v>
      </c>
      <c r="D469" s="67" t="s">
        <v>1015</v>
      </c>
      <c r="E469" s="66">
        <v>1</v>
      </c>
      <c r="F469" s="66">
        <v>1</v>
      </c>
      <c r="G469" s="66">
        <v>345</v>
      </c>
      <c r="H469" s="68">
        <v>0</v>
      </c>
      <c r="I469" s="68" t="s">
        <v>35</v>
      </c>
      <c r="J469" s="68">
        <v>1</v>
      </c>
      <c r="K469" s="69">
        <v>72036000</v>
      </c>
      <c r="L469" s="69">
        <f>K469</f>
        <v>72036000</v>
      </c>
      <c r="M469" s="70">
        <v>0</v>
      </c>
      <c r="N469" s="70">
        <v>0</v>
      </c>
      <c r="O469" s="70" t="s">
        <v>20</v>
      </c>
      <c r="P469" s="70" t="s">
        <v>21</v>
      </c>
      <c r="Q469" s="68" t="s">
        <v>22</v>
      </c>
      <c r="R469" s="73" t="s">
        <v>23</v>
      </c>
    </row>
    <row r="470" spans="2:18" ht="120" x14ac:dyDescent="0.25">
      <c r="B470" s="65" t="s">
        <v>1016</v>
      </c>
      <c r="C470" s="72" t="s">
        <v>987</v>
      </c>
      <c r="D470" s="67" t="s">
        <v>1017</v>
      </c>
      <c r="E470" s="66">
        <v>1</v>
      </c>
      <c r="F470" s="66">
        <v>1</v>
      </c>
      <c r="G470" s="66">
        <v>345</v>
      </c>
      <c r="H470" s="68">
        <v>0</v>
      </c>
      <c r="I470" s="68" t="s">
        <v>35</v>
      </c>
      <c r="J470" s="68">
        <v>1</v>
      </c>
      <c r="K470" s="69">
        <v>93380000</v>
      </c>
      <c r="L470" s="69">
        <v>93380000</v>
      </c>
      <c r="M470" s="70">
        <v>0</v>
      </c>
      <c r="N470" s="70">
        <v>0</v>
      </c>
      <c r="O470" s="70" t="s">
        <v>20</v>
      </c>
      <c r="P470" s="70" t="s">
        <v>21</v>
      </c>
      <c r="Q470" s="68" t="s">
        <v>22</v>
      </c>
      <c r="R470" s="73" t="s">
        <v>23</v>
      </c>
    </row>
    <row r="471" spans="2:18" ht="108" x14ac:dyDescent="0.25">
      <c r="B471" s="65" t="s">
        <v>1018</v>
      </c>
      <c r="C471" s="72" t="s">
        <v>987</v>
      </c>
      <c r="D471" s="67" t="s">
        <v>1019</v>
      </c>
      <c r="E471" s="66">
        <v>1</v>
      </c>
      <c r="F471" s="66">
        <v>1</v>
      </c>
      <c r="G471" s="66">
        <v>345</v>
      </c>
      <c r="H471" s="68">
        <v>0</v>
      </c>
      <c r="I471" s="68" t="s">
        <v>35</v>
      </c>
      <c r="J471" s="68">
        <v>1</v>
      </c>
      <c r="K471" s="69">
        <v>72036000</v>
      </c>
      <c r="L471" s="69">
        <v>72036000</v>
      </c>
      <c r="M471" s="70">
        <v>0</v>
      </c>
      <c r="N471" s="70">
        <v>0</v>
      </c>
      <c r="O471" s="70" t="s">
        <v>20</v>
      </c>
      <c r="P471" s="70" t="s">
        <v>21</v>
      </c>
      <c r="Q471" s="68" t="s">
        <v>22</v>
      </c>
      <c r="R471" s="73" t="s">
        <v>23</v>
      </c>
    </row>
    <row r="472" spans="2:18" ht="72" x14ac:dyDescent="0.25">
      <c r="B472" s="65" t="s">
        <v>1020</v>
      </c>
      <c r="C472" s="66" t="s">
        <v>1021</v>
      </c>
      <c r="D472" s="67" t="s">
        <v>1022</v>
      </c>
      <c r="E472" s="66">
        <v>1</v>
      </c>
      <c r="F472" s="66">
        <v>1</v>
      </c>
      <c r="G472" s="66">
        <v>345</v>
      </c>
      <c r="H472" s="68">
        <v>0</v>
      </c>
      <c r="I472" s="68" t="s">
        <v>35</v>
      </c>
      <c r="J472" s="68">
        <v>1</v>
      </c>
      <c r="K472" s="69">
        <v>85376000</v>
      </c>
      <c r="L472" s="69">
        <f>7424000*11.5</f>
        <v>85376000</v>
      </c>
      <c r="M472" s="70">
        <v>0</v>
      </c>
      <c r="N472" s="70">
        <v>0</v>
      </c>
      <c r="O472" s="70" t="s">
        <v>20</v>
      </c>
      <c r="P472" s="70" t="s">
        <v>21</v>
      </c>
      <c r="Q472" s="68" t="s">
        <v>22</v>
      </c>
      <c r="R472" s="73" t="s">
        <v>23</v>
      </c>
    </row>
    <row r="473" spans="2:18" ht="96" x14ac:dyDescent="0.25">
      <c r="B473" s="65" t="s">
        <v>1023</v>
      </c>
      <c r="C473" s="66" t="s">
        <v>1021</v>
      </c>
      <c r="D473" s="67" t="s">
        <v>1024</v>
      </c>
      <c r="E473" s="66">
        <v>1</v>
      </c>
      <c r="F473" s="66">
        <v>1</v>
      </c>
      <c r="G473" s="66">
        <v>345</v>
      </c>
      <c r="H473" s="68">
        <v>0</v>
      </c>
      <c r="I473" s="68" t="s">
        <v>35</v>
      </c>
      <c r="J473" s="68">
        <v>1</v>
      </c>
      <c r="K473" s="69">
        <v>72036000</v>
      </c>
      <c r="L473" s="69">
        <f>6264000*11.5</f>
        <v>72036000</v>
      </c>
      <c r="M473" s="70">
        <v>0</v>
      </c>
      <c r="N473" s="70">
        <v>0</v>
      </c>
      <c r="O473" s="70" t="s">
        <v>20</v>
      </c>
      <c r="P473" s="70" t="s">
        <v>21</v>
      </c>
      <c r="Q473" s="68" t="s">
        <v>22</v>
      </c>
      <c r="R473" s="73" t="s">
        <v>23</v>
      </c>
    </row>
    <row r="474" spans="2:18" ht="84" x14ac:dyDescent="0.25">
      <c r="B474" s="65" t="s">
        <v>1025</v>
      </c>
      <c r="C474" s="66" t="s">
        <v>1021</v>
      </c>
      <c r="D474" s="67" t="s">
        <v>1026</v>
      </c>
      <c r="E474" s="66">
        <v>1</v>
      </c>
      <c r="F474" s="66">
        <v>1</v>
      </c>
      <c r="G474" s="66">
        <v>345</v>
      </c>
      <c r="H474" s="68">
        <v>0</v>
      </c>
      <c r="I474" s="68" t="s">
        <v>35</v>
      </c>
      <c r="J474" s="68">
        <v>1</v>
      </c>
      <c r="K474" s="69">
        <v>48024000</v>
      </c>
      <c r="L474" s="69">
        <f>4176000*11.5</f>
        <v>48024000</v>
      </c>
      <c r="M474" s="70">
        <v>0</v>
      </c>
      <c r="N474" s="70">
        <v>0</v>
      </c>
      <c r="O474" s="70" t="s">
        <v>20</v>
      </c>
      <c r="P474" s="70" t="s">
        <v>21</v>
      </c>
      <c r="Q474" s="68" t="s">
        <v>22</v>
      </c>
      <c r="R474" s="73" t="s">
        <v>23</v>
      </c>
    </row>
    <row r="475" spans="2:18" ht="108" x14ac:dyDescent="0.25">
      <c r="B475" s="65" t="s">
        <v>1027</v>
      </c>
      <c r="C475" s="66" t="s">
        <v>1028</v>
      </c>
      <c r="D475" s="67" t="s">
        <v>1029</v>
      </c>
      <c r="E475" s="66">
        <v>1</v>
      </c>
      <c r="F475" s="66">
        <v>1</v>
      </c>
      <c r="G475" s="66">
        <v>345</v>
      </c>
      <c r="H475" s="68">
        <v>0</v>
      </c>
      <c r="I475" s="68" t="s">
        <v>35</v>
      </c>
      <c r="J475" s="68">
        <v>1</v>
      </c>
      <c r="K475" s="69">
        <v>116058000</v>
      </c>
      <c r="L475" s="69">
        <f>K475</f>
        <v>116058000</v>
      </c>
      <c r="M475" s="70">
        <v>0</v>
      </c>
      <c r="N475" s="70">
        <v>0</v>
      </c>
      <c r="O475" s="70" t="s">
        <v>20</v>
      </c>
      <c r="P475" s="70" t="s">
        <v>21</v>
      </c>
      <c r="Q475" s="68" t="s">
        <v>1030</v>
      </c>
      <c r="R475" s="71" t="s">
        <v>1031</v>
      </c>
    </row>
    <row r="476" spans="2:18" ht="60" x14ac:dyDescent="0.25">
      <c r="B476" s="65" t="s">
        <v>1032</v>
      </c>
      <c r="C476" s="65" t="s">
        <v>1028</v>
      </c>
      <c r="D476" s="67" t="s">
        <v>1033</v>
      </c>
      <c r="E476" s="66">
        <v>1</v>
      </c>
      <c r="F476" s="66">
        <v>1</v>
      </c>
      <c r="G476" s="66">
        <v>240</v>
      </c>
      <c r="H476" s="68">
        <v>0</v>
      </c>
      <c r="I476" s="68" t="s">
        <v>35</v>
      </c>
      <c r="J476" s="68">
        <v>1</v>
      </c>
      <c r="K476" s="69">
        <v>64960000.000000007</v>
      </c>
      <c r="L476" s="69">
        <f t="shared" ref="L476:L478" si="5">K476</f>
        <v>64960000.000000007</v>
      </c>
      <c r="M476" s="70">
        <v>0</v>
      </c>
      <c r="N476" s="70">
        <v>0</v>
      </c>
      <c r="O476" s="70" t="s">
        <v>20</v>
      </c>
      <c r="P476" s="70" t="s">
        <v>21</v>
      </c>
      <c r="Q476" s="68" t="s">
        <v>1030</v>
      </c>
      <c r="R476" s="71" t="s">
        <v>1031</v>
      </c>
    </row>
    <row r="477" spans="2:18" ht="120" x14ac:dyDescent="0.25">
      <c r="B477" s="65" t="s">
        <v>1034</v>
      </c>
      <c r="C477" s="65" t="s">
        <v>1028</v>
      </c>
      <c r="D477" s="67" t="s">
        <v>1035</v>
      </c>
      <c r="E477" s="66">
        <v>1</v>
      </c>
      <c r="F477" s="66">
        <v>1</v>
      </c>
      <c r="G477" s="66">
        <v>315</v>
      </c>
      <c r="H477" s="68">
        <v>0</v>
      </c>
      <c r="I477" s="68" t="s">
        <v>35</v>
      </c>
      <c r="J477" s="68">
        <v>1</v>
      </c>
      <c r="K477" s="69">
        <v>85260000</v>
      </c>
      <c r="L477" s="69">
        <f t="shared" si="5"/>
        <v>85260000</v>
      </c>
      <c r="M477" s="70">
        <v>0</v>
      </c>
      <c r="N477" s="70">
        <v>0</v>
      </c>
      <c r="O477" s="70" t="s">
        <v>20</v>
      </c>
      <c r="P477" s="70" t="s">
        <v>21</v>
      </c>
      <c r="Q477" s="68" t="s">
        <v>1030</v>
      </c>
      <c r="R477" s="71" t="s">
        <v>1031</v>
      </c>
    </row>
    <row r="478" spans="2:18" ht="60" x14ac:dyDescent="0.25">
      <c r="B478" s="65" t="s">
        <v>1036</v>
      </c>
      <c r="C478" s="65" t="s">
        <v>1028</v>
      </c>
      <c r="D478" s="67" t="s">
        <v>1037</v>
      </c>
      <c r="E478" s="66">
        <v>1</v>
      </c>
      <c r="F478" s="66">
        <v>1</v>
      </c>
      <c r="G478" s="66">
        <v>232</v>
      </c>
      <c r="H478" s="68">
        <v>0</v>
      </c>
      <c r="I478" s="68" t="s">
        <v>35</v>
      </c>
      <c r="J478" s="68">
        <v>1</v>
      </c>
      <c r="K478" s="69">
        <v>57420000</v>
      </c>
      <c r="L478" s="69">
        <f t="shared" si="5"/>
        <v>57420000</v>
      </c>
      <c r="M478" s="70">
        <v>0</v>
      </c>
      <c r="N478" s="70">
        <v>0</v>
      </c>
      <c r="O478" s="70" t="s">
        <v>20</v>
      </c>
      <c r="P478" s="70" t="s">
        <v>21</v>
      </c>
      <c r="Q478" s="68" t="s">
        <v>1030</v>
      </c>
      <c r="R478" s="71" t="s">
        <v>1031</v>
      </c>
    </row>
    <row r="479" spans="2:18" ht="108" x14ac:dyDescent="0.25">
      <c r="B479" s="65" t="s">
        <v>1038</v>
      </c>
      <c r="C479" s="67" t="s">
        <v>1039</v>
      </c>
      <c r="D479" s="67" t="s">
        <v>1040</v>
      </c>
      <c r="E479" s="66">
        <v>1</v>
      </c>
      <c r="F479" s="66">
        <v>1</v>
      </c>
      <c r="G479" s="66">
        <v>315</v>
      </c>
      <c r="H479" s="68">
        <v>0</v>
      </c>
      <c r="I479" s="68" t="s">
        <v>35</v>
      </c>
      <c r="J479" s="68">
        <v>1</v>
      </c>
      <c r="K479" s="69">
        <v>53592000</v>
      </c>
      <c r="L479" s="69">
        <v>53592000</v>
      </c>
      <c r="M479" s="70">
        <v>0</v>
      </c>
      <c r="N479" s="70">
        <v>0</v>
      </c>
      <c r="O479" s="70" t="s">
        <v>20</v>
      </c>
      <c r="P479" s="70" t="s">
        <v>21</v>
      </c>
      <c r="Q479" s="68" t="s">
        <v>1041</v>
      </c>
      <c r="R479" s="71" t="s">
        <v>1042</v>
      </c>
    </row>
    <row r="480" spans="2:18" ht="120" x14ac:dyDescent="0.25">
      <c r="B480" s="65" t="s">
        <v>1043</v>
      </c>
      <c r="C480" s="67" t="s">
        <v>1039</v>
      </c>
      <c r="D480" s="67" t="s">
        <v>1044</v>
      </c>
      <c r="E480" s="66">
        <v>1</v>
      </c>
      <c r="F480" s="66">
        <v>1</v>
      </c>
      <c r="G480" s="66">
        <v>315</v>
      </c>
      <c r="H480" s="68">
        <v>0</v>
      </c>
      <c r="I480" s="68" t="s">
        <v>35</v>
      </c>
      <c r="J480" s="68">
        <v>1</v>
      </c>
      <c r="K480" s="69">
        <v>73080000</v>
      </c>
      <c r="L480" s="69">
        <v>73080000</v>
      </c>
      <c r="M480" s="70">
        <v>0</v>
      </c>
      <c r="N480" s="70">
        <v>0</v>
      </c>
      <c r="O480" s="70" t="s">
        <v>20</v>
      </c>
      <c r="P480" s="70" t="s">
        <v>21</v>
      </c>
      <c r="Q480" s="68" t="s">
        <v>1041</v>
      </c>
      <c r="R480" s="71" t="s">
        <v>1042</v>
      </c>
    </row>
    <row r="481" spans="2:18" ht="216" x14ac:dyDescent="0.25">
      <c r="B481" s="65" t="s">
        <v>1045</v>
      </c>
      <c r="C481" s="67" t="s">
        <v>1039</v>
      </c>
      <c r="D481" s="77" t="s">
        <v>1046</v>
      </c>
      <c r="E481" s="66">
        <v>1</v>
      </c>
      <c r="F481" s="66">
        <v>1</v>
      </c>
      <c r="G481" s="66">
        <v>315</v>
      </c>
      <c r="H481" s="68">
        <v>0</v>
      </c>
      <c r="I481" s="68" t="s">
        <v>35</v>
      </c>
      <c r="J481" s="68">
        <v>1</v>
      </c>
      <c r="K481" s="69">
        <v>85260000</v>
      </c>
      <c r="L481" s="69">
        <v>85260000</v>
      </c>
      <c r="M481" s="70">
        <v>0</v>
      </c>
      <c r="N481" s="70">
        <v>0</v>
      </c>
      <c r="O481" s="70" t="s">
        <v>20</v>
      </c>
      <c r="P481" s="70" t="s">
        <v>21</v>
      </c>
      <c r="Q481" s="68" t="s">
        <v>1041</v>
      </c>
      <c r="R481" s="71" t="s">
        <v>1042</v>
      </c>
    </row>
    <row r="482" spans="2:18" ht="144" x14ac:dyDescent="0.25">
      <c r="B482" s="65" t="s">
        <v>1047</v>
      </c>
      <c r="C482" s="67" t="s">
        <v>1039</v>
      </c>
      <c r="D482" s="67" t="s">
        <v>1048</v>
      </c>
      <c r="E482" s="66">
        <v>1</v>
      </c>
      <c r="F482" s="66">
        <v>1</v>
      </c>
      <c r="G482" s="66">
        <v>315</v>
      </c>
      <c r="H482" s="68">
        <v>0</v>
      </c>
      <c r="I482" s="68" t="s">
        <v>35</v>
      </c>
      <c r="J482" s="68">
        <v>1</v>
      </c>
      <c r="K482" s="69">
        <v>90132000</v>
      </c>
      <c r="L482" s="69">
        <v>90132000</v>
      </c>
      <c r="M482" s="70">
        <v>0</v>
      </c>
      <c r="N482" s="70">
        <v>0</v>
      </c>
      <c r="O482" s="70" t="s">
        <v>20</v>
      </c>
      <c r="P482" s="70" t="s">
        <v>21</v>
      </c>
      <c r="Q482" s="68" t="s">
        <v>1041</v>
      </c>
      <c r="R482" s="71" t="s">
        <v>1042</v>
      </c>
    </row>
    <row r="483" spans="2:18" ht="156" x14ac:dyDescent="0.25">
      <c r="B483" s="65" t="s">
        <v>1049</v>
      </c>
      <c r="C483" s="67" t="s">
        <v>1039</v>
      </c>
      <c r="D483" s="67" t="s">
        <v>1050</v>
      </c>
      <c r="E483" s="66">
        <v>1</v>
      </c>
      <c r="F483" s="66">
        <v>1</v>
      </c>
      <c r="G483" s="66">
        <v>315</v>
      </c>
      <c r="H483" s="68">
        <v>0</v>
      </c>
      <c r="I483" s="68" t="s">
        <v>35</v>
      </c>
      <c r="J483" s="68">
        <v>1</v>
      </c>
      <c r="K483" s="69">
        <v>93786000</v>
      </c>
      <c r="L483" s="69">
        <v>93786000</v>
      </c>
      <c r="M483" s="70">
        <v>0</v>
      </c>
      <c r="N483" s="70">
        <v>0</v>
      </c>
      <c r="O483" s="70" t="s">
        <v>20</v>
      </c>
      <c r="P483" s="70" t="s">
        <v>21</v>
      </c>
      <c r="Q483" s="68" t="s">
        <v>1041</v>
      </c>
      <c r="R483" s="71" t="s">
        <v>1042</v>
      </c>
    </row>
    <row r="484" spans="2:18" ht="132" x14ac:dyDescent="0.25">
      <c r="B484" s="65" t="s">
        <v>1051</v>
      </c>
      <c r="C484" s="67" t="s">
        <v>1039</v>
      </c>
      <c r="D484" s="67" t="s">
        <v>1052</v>
      </c>
      <c r="E484" s="66">
        <v>1</v>
      </c>
      <c r="F484" s="66">
        <v>1</v>
      </c>
      <c r="G484" s="66">
        <v>315</v>
      </c>
      <c r="H484" s="68">
        <v>0</v>
      </c>
      <c r="I484" s="68" t="s">
        <v>35</v>
      </c>
      <c r="J484" s="68">
        <v>1</v>
      </c>
      <c r="K484" s="69">
        <v>93786000</v>
      </c>
      <c r="L484" s="69">
        <v>93786000</v>
      </c>
      <c r="M484" s="70">
        <v>0</v>
      </c>
      <c r="N484" s="70">
        <v>0</v>
      </c>
      <c r="O484" s="70" t="s">
        <v>20</v>
      </c>
      <c r="P484" s="70" t="s">
        <v>21</v>
      </c>
      <c r="Q484" s="68" t="s">
        <v>1041</v>
      </c>
      <c r="R484" s="71" t="s">
        <v>1042</v>
      </c>
    </row>
    <row r="485" spans="2:18" ht="96" x14ac:dyDescent="0.25">
      <c r="B485" s="65" t="s">
        <v>1053</v>
      </c>
      <c r="C485" s="67" t="s">
        <v>1039</v>
      </c>
      <c r="D485" s="67" t="s">
        <v>1054</v>
      </c>
      <c r="E485" s="66">
        <v>1</v>
      </c>
      <c r="F485" s="66">
        <v>1</v>
      </c>
      <c r="G485" s="66">
        <v>330</v>
      </c>
      <c r="H485" s="68">
        <v>0</v>
      </c>
      <c r="I485" s="68" t="s">
        <v>35</v>
      </c>
      <c r="J485" s="68">
        <v>1</v>
      </c>
      <c r="K485" s="69">
        <v>114840000</v>
      </c>
      <c r="L485" s="69">
        <v>114840000</v>
      </c>
      <c r="M485" s="70">
        <v>0</v>
      </c>
      <c r="N485" s="70">
        <v>0</v>
      </c>
      <c r="O485" s="70" t="s">
        <v>20</v>
      </c>
      <c r="P485" s="70" t="s">
        <v>21</v>
      </c>
      <c r="Q485" s="68" t="s">
        <v>1041</v>
      </c>
      <c r="R485" s="71" t="s">
        <v>1042</v>
      </c>
    </row>
    <row r="486" spans="2:18" ht="144" x14ac:dyDescent="0.25">
      <c r="B486" s="65" t="s">
        <v>1055</v>
      </c>
      <c r="C486" s="67" t="s">
        <v>1039</v>
      </c>
      <c r="D486" s="67" t="s">
        <v>1056</v>
      </c>
      <c r="E486" s="66">
        <v>1</v>
      </c>
      <c r="F486" s="66">
        <v>1</v>
      </c>
      <c r="G486" s="66">
        <v>315</v>
      </c>
      <c r="H486" s="68">
        <v>0</v>
      </c>
      <c r="I486" s="68" t="s">
        <v>35</v>
      </c>
      <c r="J486" s="68">
        <v>1</v>
      </c>
      <c r="K486" s="69">
        <v>77952000</v>
      </c>
      <c r="L486" s="69">
        <v>77952000</v>
      </c>
      <c r="M486" s="70">
        <v>0</v>
      </c>
      <c r="N486" s="70">
        <v>0</v>
      </c>
      <c r="O486" s="70" t="s">
        <v>20</v>
      </c>
      <c r="P486" s="70" t="s">
        <v>21</v>
      </c>
      <c r="Q486" s="68" t="s">
        <v>1041</v>
      </c>
      <c r="R486" s="71" t="s">
        <v>1042</v>
      </c>
    </row>
    <row r="487" spans="2:18" ht="144" x14ac:dyDescent="0.25">
      <c r="B487" s="65" t="s">
        <v>1057</v>
      </c>
      <c r="C487" s="67" t="s">
        <v>1039</v>
      </c>
      <c r="D487" s="67" t="s">
        <v>1058</v>
      </c>
      <c r="E487" s="66">
        <v>1</v>
      </c>
      <c r="F487" s="66">
        <v>1</v>
      </c>
      <c r="G487" s="66">
        <v>315</v>
      </c>
      <c r="H487" s="66">
        <v>0</v>
      </c>
      <c r="I487" s="68" t="s">
        <v>35</v>
      </c>
      <c r="J487" s="68">
        <v>1</v>
      </c>
      <c r="K487" s="69">
        <v>81060000</v>
      </c>
      <c r="L487" s="69">
        <v>81060000</v>
      </c>
      <c r="M487" s="70">
        <v>0</v>
      </c>
      <c r="N487" s="70">
        <v>0</v>
      </c>
      <c r="O487" s="70" t="s">
        <v>20</v>
      </c>
      <c r="P487" s="70" t="s">
        <v>21</v>
      </c>
      <c r="Q487" s="68" t="s">
        <v>1041</v>
      </c>
      <c r="R487" s="71" t="s">
        <v>1042</v>
      </c>
    </row>
    <row r="488" spans="2:18" ht="180" x14ac:dyDescent="0.25">
      <c r="B488" s="65" t="s">
        <v>1059</v>
      </c>
      <c r="C488" s="67" t="s">
        <v>1039</v>
      </c>
      <c r="D488" s="67" t="s">
        <v>1060</v>
      </c>
      <c r="E488" s="66">
        <v>1</v>
      </c>
      <c r="F488" s="66">
        <v>1</v>
      </c>
      <c r="G488" s="66">
        <v>315</v>
      </c>
      <c r="H488" s="66">
        <v>0</v>
      </c>
      <c r="I488" s="68" t="s">
        <v>35</v>
      </c>
      <c r="J488" s="68">
        <v>1</v>
      </c>
      <c r="K488" s="69">
        <v>46284000</v>
      </c>
      <c r="L488" s="69">
        <v>46284000</v>
      </c>
      <c r="M488" s="70">
        <v>0</v>
      </c>
      <c r="N488" s="70">
        <v>0</v>
      </c>
      <c r="O488" s="70" t="s">
        <v>20</v>
      </c>
      <c r="P488" s="70" t="s">
        <v>21</v>
      </c>
      <c r="Q488" s="68" t="s">
        <v>1041</v>
      </c>
      <c r="R488" s="71" t="s">
        <v>1042</v>
      </c>
    </row>
    <row r="489" spans="2:18" ht="144" x14ac:dyDescent="0.25">
      <c r="B489" s="65" t="s">
        <v>1061</v>
      </c>
      <c r="C489" s="67" t="s">
        <v>1062</v>
      </c>
      <c r="D489" s="67" t="s">
        <v>1063</v>
      </c>
      <c r="E489" s="70">
        <v>1</v>
      </c>
      <c r="F489" s="70">
        <v>1</v>
      </c>
      <c r="G489" s="70">
        <v>300</v>
      </c>
      <c r="H489" s="70">
        <v>0</v>
      </c>
      <c r="I489" s="68" t="s">
        <v>35</v>
      </c>
      <c r="J489" s="68">
        <v>1</v>
      </c>
      <c r="K489" s="69">
        <v>51040000</v>
      </c>
      <c r="L489" s="69">
        <v>51040000</v>
      </c>
      <c r="M489" s="70">
        <v>0</v>
      </c>
      <c r="N489" s="70">
        <v>0</v>
      </c>
      <c r="O489" s="68" t="s">
        <v>886</v>
      </c>
      <c r="P489" s="70" t="s">
        <v>21</v>
      </c>
      <c r="Q489" s="68" t="s">
        <v>1041</v>
      </c>
      <c r="R489" s="71" t="s">
        <v>1042</v>
      </c>
    </row>
    <row r="490" spans="2:18" ht="156" x14ac:dyDescent="0.25">
      <c r="B490" s="65" t="s">
        <v>1064</v>
      </c>
      <c r="C490" s="67" t="s">
        <v>1039</v>
      </c>
      <c r="D490" s="67" t="s">
        <v>1065</v>
      </c>
      <c r="E490" s="66">
        <v>1</v>
      </c>
      <c r="F490" s="66">
        <v>1</v>
      </c>
      <c r="G490" s="66">
        <v>315</v>
      </c>
      <c r="H490" s="66">
        <v>0</v>
      </c>
      <c r="I490" s="68" t="s">
        <v>35</v>
      </c>
      <c r="J490" s="68">
        <v>1</v>
      </c>
      <c r="K490" s="69">
        <v>57246000</v>
      </c>
      <c r="L490" s="69">
        <v>57246000</v>
      </c>
      <c r="M490" s="70">
        <v>0</v>
      </c>
      <c r="N490" s="70">
        <v>0</v>
      </c>
      <c r="O490" s="70" t="s">
        <v>20</v>
      </c>
      <c r="P490" s="70" t="s">
        <v>21</v>
      </c>
      <c r="Q490" s="68" t="s">
        <v>1041</v>
      </c>
      <c r="R490" s="71" t="s">
        <v>1042</v>
      </c>
    </row>
    <row r="491" spans="2:18" ht="144" x14ac:dyDescent="0.25">
      <c r="B491" s="65" t="s">
        <v>1066</v>
      </c>
      <c r="C491" s="67" t="s">
        <v>1039</v>
      </c>
      <c r="D491" s="67" t="s">
        <v>1067</v>
      </c>
      <c r="E491" s="66">
        <v>1</v>
      </c>
      <c r="F491" s="66">
        <v>1</v>
      </c>
      <c r="G491" s="66">
        <v>315</v>
      </c>
      <c r="H491" s="66">
        <v>0</v>
      </c>
      <c r="I491" s="68" t="s">
        <v>35</v>
      </c>
      <c r="J491" s="68">
        <v>1</v>
      </c>
      <c r="K491" s="69">
        <v>60900000</v>
      </c>
      <c r="L491" s="69">
        <v>60900000</v>
      </c>
      <c r="M491" s="70">
        <v>0</v>
      </c>
      <c r="N491" s="70">
        <v>0</v>
      </c>
      <c r="O491" s="70" t="s">
        <v>20</v>
      </c>
      <c r="P491" s="70" t="s">
        <v>21</v>
      </c>
      <c r="Q491" s="68" t="s">
        <v>1041</v>
      </c>
      <c r="R491" s="71" t="s">
        <v>1042</v>
      </c>
    </row>
    <row r="492" spans="2:18" ht="144" x14ac:dyDescent="0.25">
      <c r="B492" s="65" t="s">
        <v>1068</v>
      </c>
      <c r="C492" s="67" t="s">
        <v>1039</v>
      </c>
      <c r="D492" s="67" t="s">
        <v>1069</v>
      </c>
      <c r="E492" s="66">
        <v>1</v>
      </c>
      <c r="F492" s="66">
        <v>1</v>
      </c>
      <c r="G492" s="66">
        <v>315</v>
      </c>
      <c r="H492" s="66">
        <v>0</v>
      </c>
      <c r="I492" s="68" t="s">
        <v>35</v>
      </c>
      <c r="J492" s="68">
        <v>1</v>
      </c>
      <c r="K492" s="69">
        <v>73080000</v>
      </c>
      <c r="L492" s="69">
        <v>73080000</v>
      </c>
      <c r="M492" s="70">
        <v>0</v>
      </c>
      <c r="N492" s="70">
        <v>0</v>
      </c>
      <c r="O492" s="70" t="s">
        <v>20</v>
      </c>
      <c r="P492" s="70" t="s">
        <v>21</v>
      </c>
      <c r="Q492" s="68" t="s">
        <v>1041</v>
      </c>
      <c r="R492" s="71" t="s">
        <v>1042</v>
      </c>
    </row>
    <row r="493" spans="2:18" ht="156" x14ac:dyDescent="0.25">
      <c r="B493" s="65" t="s">
        <v>1070</v>
      </c>
      <c r="C493" s="67" t="s">
        <v>1039</v>
      </c>
      <c r="D493" s="67" t="s">
        <v>1071</v>
      </c>
      <c r="E493" s="66">
        <v>1</v>
      </c>
      <c r="F493" s="66">
        <v>1</v>
      </c>
      <c r="G493" s="66">
        <v>300</v>
      </c>
      <c r="H493" s="66">
        <v>0</v>
      </c>
      <c r="I493" s="68" t="s">
        <v>35</v>
      </c>
      <c r="J493" s="68">
        <v>1</v>
      </c>
      <c r="K493" s="69">
        <v>74240000</v>
      </c>
      <c r="L493" s="69">
        <v>74240000</v>
      </c>
      <c r="M493" s="70">
        <v>0</v>
      </c>
      <c r="N493" s="70">
        <v>0</v>
      </c>
      <c r="O493" s="70" t="s">
        <v>20</v>
      </c>
      <c r="P493" s="70" t="s">
        <v>21</v>
      </c>
      <c r="Q493" s="68" t="s">
        <v>1041</v>
      </c>
      <c r="R493" s="71" t="s">
        <v>1042</v>
      </c>
    </row>
    <row r="494" spans="2:18" ht="240" x14ac:dyDescent="0.25">
      <c r="B494" s="65" t="s">
        <v>1072</v>
      </c>
      <c r="C494" s="67" t="s">
        <v>1039</v>
      </c>
      <c r="D494" s="67" t="s">
        <v>1073</v>
      </c>
      <c r="E494" s="66">
        <v>1</v>
      </c>
      <c r="F494" s="66">
        <v>1</v>
      </c>
      <c r="G494" s="66">
        <v>315</v>
      </c>
      <c r="H494" s="66">
        <v>0</v>
      </c>
      <c r="I494" s="68" t="s">
        <v>35</v>
      </c>
      <c r="J494" s="68">
        <v>1</v>
      </c>
      <c r="K494" s="69">
        <v>85260000</v>
      </c>
      <c r="L494" s="69">
        <v>85260000</v>
      </c>
      <c r="M494" s="70">
        <v>0</v>
      </c>
      <c r="N494" s="70">
        <v>0</v>
      </c>
      <c r="O494" s="70" t="s">
        <v>20</v>
      </c>
      <c r="P494" s="70" t="s">
        <v>21</v>
      </c>
      <c r="Q494" s="68" t="s">
        <v>1041</v>
      </c>
      <c r="R494" s="71" t="s">
        <v>1042</v>
      </c>
    </row>
    <row r="495" spans="2:18" ht="156" x14ac:dyDescent="0.25">
      <c r="B495" s="65" t="s">
        <v>1074</v>
      </c>
      <c r="C495" s="67" t="s">
        <v>1039</v>
      </c>
      <c r="D495" s="67" t="s">
        <v>1075</v>
      </c>
      <c r="E495" s="66">
        <v>1</v>
      </c>
      <c r="F495" s="66">
        <v>1</v>
      </c>
      <c r="G495" s="66">
        <v>315</v>
      </c>
      <c r="H495" s="66">
        <v>0</v>
      </c>
      <c r="I495" s="68" t="s">
        <v>35</v>
      </c>
      <c r="J495" s="68">
        <v>1</v>
      </c>
      <c r="K495" s="69">
        <v>85260000</v>
      </c>
      <c r="L495" s="69">
        <v>85260000</v>
      </c>
      <c r="M495" s="70">
        <v>0</v>
      </c>
      <c r="N495" s="70">
        <v>0</v>
      </c>
      <c r="O495" s="70" t="s">
        <v>20</v>
      </c>
      <c r="P495" s="70" t="s">
        <v>21</v>
      </c>
      <c r="Q495" s="68" t="s">
        <v>1041</v>
      </c>
      <c r="R495" s="71" t="s">
        <v>1042</v>
      </c>
    </row>
    <row r="496" spans="2:18" ht="180" x14ac:dyDescent="0.25">
      <c r="B496" s="65" t="s">
        <v>1076</v>
      </c>
      <c r="C496" s="67" t="s">
        <v>1039</v>
      </c>
      <c r="D496" s="67" t="s">
        <v>1077</v>
      </c>
      <c r="E496" s="66">
        <v>1</v>
      </c>
      <c r="F496" s="66">
        <v>1</v>
      </c>
      <c r="G496" s="66">
        <v>330</v>
      </c>
      <c r="H496" s="66">
        <v>0</v>
      </c>
      <c r="I496" s="68" t="s">
        <v>35</v>
      </c>
      <c r="J496" s="68">
        <v>1</v>
      </c>
      <c r="K496" s="69">
        <v>98252000</v>
      </c>
      <c r="L496" s="69">
        <v>98252000</v>
      </c>
      <c r="M496" s="70">
        <v>0</v>
      </c>
      <c r="N496" s="70">
        <v>0</v>
      </c>
      <c r="O496" s="70" t="s">
        <v>20</v>
      </c>
      <c r="P496" s="70" t="s">
        <v>21</v>
      </c>
      <c r="Q496" s="68" t="s">
        <v>1041</v>
      </c>
      <c r="R496" s="71" t="s">
        <v>1042</v>
      </c>
    </row>
    <row r="497" spans="2:18" ht="168" x14ac:dyDescent="0.25">
      <c r="B497" s="65" t="s">
        <v>1078</v>
      </c>
      <c r="C497" s="67" t="s">
        <v>1039</v>
      </c>
      <c r="D497" s="67" t="s">
        <v>1079</v>
      </c>
      <c r="E497" s="66">
        <v>1</v>
      </c>
      <c r="F497" s="66">
        <v>1</v>
      </c>
      <c r="G497" s="66">
        <v>315</v>
      </c>
      <c r="H497" s="66">
        <v>0</v>
      </c>
      <c r="I497" s="68" t="s">
        <v>35</v>
      </c>
      <c r="J497" s="68">
        <v>1</v>
      </c>
      <c r="K497" s="69">
        <v>48720000</v>
      </c>
      <c r="L497" s="69">
        <v>48720000</v>
      </c>
      <c r="M497" s="70">
        <v>0</v>
      </c>
      <c r="N497" s="70">
        <v>0</v>
      </c>
      <c r="O497" s="70" t="s">
        <v>20</v>
      </c>
      <c r="P497" s="70" t="s">
        <v>21</v>
      </c>
      <c r="Q497" s="68" t="s">
        <v>1041</v>
      </c>
      <c r="R497" s="71" t="s">
        <v>1042</v>
      </c>
    </row>
    <row r="498" spans="2:18" ht="132" x14ac:dyDescent="0.25">
      <c r="B498" s="65" t="s">
        <v>1080</v>
      </c>
      <c r="C498" s="67" t="s">
        <v>1039</v>
      </c>
      <c r="D498" s="67" t="s">
        <v>1081</v>
      </c>
      <c r="E498" s="66">
        <v>1</v>
      </c>
      <c r="F498" s="66">
        <v>1</v>
      </c>
      <c r="G498" s="66">
        <v>315</v>
      </c>
      <c r="H498" s="66">
        <v>0</v>
      </c>
      <c r="I498" s="68" t="s">
        <v>35</v>
      </c>
      <c r="J498" s="68">
        <v>1</v>
      </c>
      <c r="K498" s="69">
        <v>46284000</v>
      </c>
      <c r="L498" s="69">
        <v>46284000</v>
      </c>
      <c r="M498" s="70">
        <v>0</v>
      </c>
      <c r="N498" s="70">
        <v>0</v>
      </c>
      <c r="O498" s="70" t="s">
        <v>20</v>
      </c>
      <c r="P498" s="70" t="s">
        <v>21</v>
      </c>
      <c r="Q498" s="68" t="s">
        <v>1041</v>
      </c>
      <c r="R498" s="71" t="s">
        <v>1042</v>
      </c>
    </row>
    <row r="499" spans="2:18" ht="216" x14ac:dyDescent="0.25">
      <c r="B499" s="65" t="s">
        <v>1082</v>
      </c>
      <c r="C499" s="67" t="s">
        <v>1039</v>
      </c>
      <c r="D499" s="67" t="s">
        <v>1083</v>
      </c>
      <c r="E499" s="66">
        <v>1</v>
      </c>
      <c r="F499" s="66">
        <v>1</v>
      </c>
      <c r="G499" s="66">
        <v>330</v>
      </c>
      <c r="H499" s="66">
        <v>0</v>
      </c>
      <c r="I499" s="68" t="s">
        <v>35</v>
      </c>
      <c r="J499" s="68">
        <v>1</v>
      </c>
      <c r="K499" s="69">
        <v>59972000</v>
      </c>
      <c r="L499" s="69">
        <v>59972000</v>
      </c>
      <c r="M499" s="70">
        <v>0</v>
      </c>
      <c r="N499" s="70">
        <v>0</v>
      </c>
      <c r="O499" s="70" t="s">
        <v>20</v>
      </c>
      <c r="P499" s="70" t="s">
        <v>21</v>
      </c>
      <c r="Q499" s="68" t="s">
        <v>1041</v>
      </c>
      <c r="R499" s="71" t="s">
        <v>1042</v>
      </c>
    </row>
    <row r="500" spans="2:18" ht="120" x14ac:dyDescent="0.25">
      <c r="B500" s="65" t="s">
        <v>1084</v>
      </c>
      <c r="C500" s="67" t="s">
        <v>1039</v>
      </c>
      <c r="D500" s="67" t="s">
        <v>1085</v>
      </c>
      <c r="E500" s="66">
        <v>1</v>
      </c>
      <c r="F500" s="66">
        <v>1</v>
      </c>
      <c r="G500" s="66">
        <v>315</v>
      </c>
      <c r="H500" s="66">
        <v>0</v>
      </c>
      <c r="I500" s="68" t="s">
        <v>35</v>
      </c>
      <c r="J500" s="68">
        <v>1</v>
      </c>
      <c r="K500" s="69">
        <v>48720000</v>
      </c>
      <c r="L500" s="69">
        <v>48720000</v>
      </c>
      <c r="M500" s="70">
        <v>0</v>
      </c>
      <c r="N500" s="70">
        <v>0</v>
      </c>
      <c r="O500" s="70" t="s">
        <v>20</v>
      </c>
      <c r="P500" s="70" t="s">
        <v>21</v>
      </c>
      <c r="Q500" s="68" t="s">
        <v>1041</v>
      </c>
      <c r="R500" s="71" t="s">
        <v>1042</v>
      </c>
    </row>
    <row r="501" spans="2:18" ht="120" x14ac:dyDescent="0.25">
      <c r="B501" s="65" t="s">
        <v>1086</v>
      </c>
      <c r="C501" s="67" t="s">
        <v>1039</v>
      </c>
      <c r="D501" s="67" t="s">
        <v>1087</v>
      </c>
      <c r="E501" s="66">
        <v>1</v>
      </c>
      <c r="F501" s="66">
        <v>1</v>
      </c>
      <c r="G501" s="66">
        <v>315</v>
      </c>
      <c r="H501" s="66">
        <v>0</v>
      </c>
      <c r="I501" s="68" t="s">
        <v>35</v>
      </c>
      <c r="J501" s="68">
        <v>1</v>
      </c>
      <c r="K501" s="69">
        <v>48720000</v>
      </c>
      <c r="L501" s="69">
        <v>48720000</v>
      </c>
      <c r="M501" s="70">
        <v>0</v>
      </c>
      <c r="N501" s="70">
        <v>0</v>
      </c>
      <c r="O501" s="70" t="s">
        <v>20</v>
      </c>
      <c r="P501" s="70" t="s">
        <v>21</v>
      </c>
      <c r="Q501" s="68" t="s">
        <v>1041</v>
      </c>
      <c r="R501" s="71" t="s">
        <v>1042</v>
      </c>
    </row>
    <row r="502" spans="2:18" ht="120" x14ac:dyDescent="0.25">
      <c r="B502" s="65" t="s">
        <v>1088</v>
      </c>
      <c r="C502" s="67" t="s">
        <v>1039</v>
      </c>
      <c r="D502" s="67" t="s">
        <v>1089</v>
      </c>
      <c r="E502" s="66">
        <v>1</v>
      </c>
      <c r="F502" s="66">
        <v>1</v>
      </c>
      <c r="G502" s="66">
        <v>315</v>
      </c>
      <c r="H502" s="66">
        <v>0</v>
      </c>
      <c r="I502" s="68" t="s">
        <v>35</v>
      </c>
      <c r="J502" s="68">
        <v>1</v>
      </c>
      <c r="K502" s="69">
        <v>48720000</v>
      </c>
      <c r="L502" s="69">
        <v>48720000</v>
      </c>
      <c r="M502" s="70">
        <v>0</v>
      </c>
      <c r="N502" s="70">
        <v>0</v>
      </c>
      <c r="O502" s="70" t="s">
        <v>20</v>
      </c>
      <c r="P502" s="70" t="s">
        <v>21</v>
      </c>
      <c r="Q502" s="68" t="s">
        <v>1041</v>
      </c>
      <c r="R502" s="71" t="s">
        <v>1042</v>
      </c>
    </row>
    <row r="503" spans="2:18" ht="120" x14ac:dyDescent="0.25">
      <c r="B503" s="65" t="s">
        <v>1090</v>
      </c>
      <c r="C503" s="67" t="s">
        <v>1039</v>
      </c>
      <c r="D503" s="67" t="s">
        <v>1091</v>
      </c>
      <c r="E503" s="66">
        <v>1</v>
      </c>
      <c r="F503" s="66">
        <v>1</v>
      </c>
      <c r="G503" s="66">
        <v>315</v>
      </c>
      <c r="H503" s="66">
        <v>0</v>
      </c>
      <c r="I503" s="68" t="s">
        <v>35</v>
      </c>
      <c r="J503" s="68">
        <v>1</v>
      </c>
      <c r="K503" s="69">
        <v>48720000</v>
      </c>
      <c r="L503" s="69">
        <v>48720000</v>
      </c>
      <c r="M503" s="70">
        <v>0</v>
      </c>
      <c r="N503" s="70">
        <v>0</v>
      </c>
      <c r="O503" s="70" t="s">
        <v>20</v>
      </c>
      <c r="P503" s="70" t="s">
        <v>21</v>
      </c>
      <c r="Q503" s="68" t="s">
        <v>1041</v>
      </c>
      <c r="R503" s="71" t="s">
        <v>1042</v>
      </c>
    </row>
    <row r="504" spans="2:18" ht="120" x14ac:dyDescent="0.25">
      <c r="B504" s="65" t="s">
        <v>1092</v>
      </c>
      <c r="C504" s="67" t="s">
        <v>1039</v>
      </c>
      <c r="D504" s="67" t="s">
        <v>1093</v>
      </c>
      <c r="E504" s="66">
        <v>1</v>
      </c>
      <c r="F504" s="66">
        <v>1</v>
      </c>
      <c r="G504" s="66">
        <v>315</v>
      </c>
      <c r="H504" s="66">
        <v>0</v>
      </c>
      <c r="I504" s="68" t="s">
        <v>35</v>
      </c>
      <c r="J504" s="68">
        <v>1</v>
      </c>
      <c r="K504" s="69">
        <v>48720000</v>
      </c>
      <c r="L504" s="69">
        <v>48720000</v>
      </c>
      <c r="M504" s="70">
        <v>0</v>
      </c>
      <c r="N504" s="70">
        <v>0</v>
      </c>
      <c r="O504" s="70" t="s">
        <v>20</v>
      </c>
      <c r="P504" s="70" t="s">
        <v>21</v>
      </c>
      <c r="Q504" s="68" t="s">
        <v>1041</v>
      </c>
      <c r="R504" s="71" t="s">
        <v>1042</v>
      </c>
    </row>
    <row r="505" spans="2:18" ht="168" x14ac:dyDescent="0.25">
      <c r="B505" s="65" t="s">
        <v>1094</v>
      </c>
      <c r="C505" s="67" t="s">
        <v>1039</v>
      </c>
      <c r="D505" s="67" t="s">
        <v>1095</v>
      </c>
      <c r="E505" s="66">
        <v>1</v>
      </c>
      <c r="F505" s="66">
        <v>1</v>
      </c>
      <c r="G505" s="66">
        <v>315</v>
      </c>
      <c r="H505" s="66">
        <v>0</v>
      </c>
      <c r="I505" s="68" t="s">
        <v>35</v>
      </c>
      <c r="J505" s="68">
        <v>1</v>
      </c>
      <c r="K505" s="69">
        <v>60900000</v>
      </c>
      <c r="L505" s="69">
        <v>60900000</v>
      </c>
      <c r="M505" s="70">
        <v>0</v>
      </c>
      <c r="N505" s="70">
        <v>0</v>
      </c>
      <c r="O505" s="70" t="s">
        <v>20</v>
      </c>
      <c r="P505" s="70" t="s">
        <v>21</v>
      </c>
      <c r="Q505" s="68" t="s">
        <v>1041</v>
      </c>
      <c r="R505" s="71" t="s">
        <v>1042</v>
      </c>
    </row>
    <row r="506" spans="2:18" ht="168" x14ac:dyDescent="0.25">
      <c r="B506" s="65" t="s">
        <v>1096</v>
      </c>
      <c r="C506" s="67" t="s">
        <v>1039</v>
      </c>
      <c r="D506" s="67" t="s">
        <v>1097</v>
      </c>
      <c r="E506" s="66">
        <v>1</v>
      </c>
      <c r="F506" s="66">
        <v>1</v>
      </c>
      <c r="G506" s="66">
        <v>315</v>
      </c>
      <c r="H506" s="66">
        <v>0</v>
      </c>
      <c r="I506" s="68" t="s">
        <v>35</v>
      </c>
      <c r="J506" s="68">
        <v>1</v>
      </c>
      <c r="K506" s="69">
        <v>60900000</v>
      </c>
      <c r="L506" s="69">
        <v>60900000</v>
      </c>
      <c r="M506" s="70">
        <v>0</v>
      </c>
      <c r="N506" s="70">
        <v>0</v>
      </c>
      <c r="O506" s="70" t="s">
        <v>20</v>
      </c>
      <c r="P506" s="70" t="s">
        <v>21</v>
      </c>
      <c r="Q506" s="68" t="s">
        <v>1041</v>
      </c>
      <c r="R506" s="71" t="s">
        <v>1042</v>
      </c>
    </row>
    <row r="507" spans="2:18" ht="168" x14ac:dyDescent="0.25">
      <c r="B507" s="65" t="s">
        <v>1098</v>
      </c>
      <c r="C507" s="67" t="s">
        <v>1039</v>
      </c>
      <c r="D507" s="67" t="s">
        <v>1099</v>
      </c>
      <c r="E507" s="66">
        <v>1</v>
      </c>
      <c r="F507" s="66">
        <v>1</v>
      </c>
      <c r="G507" s="66">
        <v>210</v>
      </c>
      <c r="H507" s="66">
        <v>0</v>
      </c>
      <c r="I507" s="68" t="s">
        <v>35</v>
      </c>
      <c r="J507" s="68">
        <v>1</v>
      </c>
      <c r="K507" s="69">
        <v>40600000</v>
      </c>
      <c r="L507" s="69">
        <v>40600000</v>
      </c>
      <c r="M507" s="70">
        <v>0</v>
      </c>
      <c r="N507" s="70">
        <v>0</v>
      </c>
      <c r="O507" s="70" t="s">
        <v>20</v>
      </c>
      <c r="P507" s="70" t="s">
        <v>21</v>
      </c>
      <c r="Q507" s="68" t="s">
        <v>1041</v>
      </c>
      <c r="R507" s="71" t="s">
        <v>1042</v>
      </c>
    </row>
    <row r="508" spans="2:18" ht="168" x14ac:dyDescent="0.25">
      <c r="B508" s="65" t="s">
        <v>1100</v>
      </c>
      <c r="C508" s="67" t="s">
        <v>1039</v>
      </c>
      <c r="D508" s="67" t="s">
        <v>1101</v>
      </c>
      <c r="E508" s="66">
        <v>1</v>
      </c>
      <c r="F508" s="66">
        <v>1</v>
      </c>
      <c r="G508" s="66">
        <v>315</v>
      </c>
      <c r="H508" s="66">
        <v>0</v>
      </c>
      <c r="I508" s="68" t="s">
        <v>35</v>
      </c>
      <c r="J508" s="68">
        <v>1</v>
      </c>
      <c r="K508" s="69">
        <v>60900000</v>
      </c>
      <c r="L508" s="69">
        <v>60900000</v>
      </c>
      <c r="M508" s="70">
        <v>0</v>
      </c>
      <c r="N508" s="70">
        <v>0</v>
      </c>
      <c r="O508" s="70" t="s">
        <v>20</v>
      </c>
      <c r="P508" s="70" t="s">
        <v>21</v>
      </c>
      <c r="Q508" s="68" t="s">
        <v>1041</v>
      </c>
      <c r="R508" s="71" t="s">
        <v>1042</v>
      </c>
    </row>
    <row r="509" spans="2:18" ht="168" x14ac:dyDescent="0.25">
      <c r="B509" s="65" t="s">
        <v>1102</v>
      </c>
      <c r="C509" s="67" t="s">
        <v>1039</v>
      </c>
      <c r="D509" s="67" t="s">
        <v>1103</v>
      </c>
      <c r="E509" s="66">
        <v>1</v>
      </c>
      <c r="F509" s="66">
        <v>1</v>
      </c>
      <c r="G509" s="66">
        <v>315</v>
      </c>
      <c r="H509" s="66">
        <v>0</v>
      </c>
      <c r="I509" s="68" t="s">
        <v>35</v>
      </c>
      <c r="J509" s="68">
        <v>1</v>
      </c>
      <c r="K509" s="69">
        <v>60900000</v>
      </c>
      <c r="L509" s="69">
        <v>60900000</v>
      </c>
      <c r="M509" s="70">
        <v>0</v>
      </c>
      <c r="N509" s="70">
        <v>0</v>
      </c>
      <c r="O509" s="70" t="s">
        <v>20</v>
      </c>
      <c r="P509" s="70" t="s">
        <v>21</v>
      </c>
      <c r="Q509" s="68" t="s">
        <v>1041</v>
      </c>
      <c r="R509" s="71" t="s">
        <v>1042</v>
      </c>
    </row>
    <row r="510" spans="2:18" ht="180" x14ac:dyDescent="0.25">
      <c r="B510" s="65" t="s">
        <v>1104</v>
      </c>
      <c r="C510" s="67" t="s">
        <v>1039</v>
      </c>
      <c r="D510" s="67" t="s">
        <v>1105</v>
      </c>
      <c r="E510" s="66">
        <v>1</v>
      </c>
      <c r="F510" s="66">
        <v>1</v>
      </c>
      <c r="G510" s="66">
        <v>315</v>
      </c>
      <c r="H510" s="66">
        <v>0</v>
      </c>
      <c r="I510" s="68" t="s">
        <v>35</v>
      </c>
      <c r="J510" s="68">
        <v>1</v>
      </c>
      <c r="K510" s="69">
        <v>85260000</v>
      </c>
      <c r="L510" s="69">
        <v>85260000</v>
      </c>
      <c r="M510" s="70">
        <v>0</v>
      </c>
      <c r="N510" s="70">
        <v>0</v>
      </c>
      <c r="O510" s="70" t="s">
        <v>20</v>
      </c>
      <c r="P510" s="70" t="s">
        <v>21</v>
      </c>
      <c r="Q510" s="68" t="s">
        <v>1041</v>
      </c>
      <c r="R510" s="71" t="s">
        <v>1042</v>
      </c>
    </row>
    <row r="511" spans="2:18" ht="60" x14ac:dyDescent="0.25">
      <c r="B511" s="65" t="s">
        <v>1106</v>
      </c>
      <c r="C511" s="72" t="s">
        <v>43</v>
      </c>
      <c r="D511" s="77" t="s">
        <v>1107</v>
      </c>
      <c r="E511" s="66">
        <v>1</v>
      </c>
      <c r="F511" s="66">
        <v>1</v>
      </c>
      <c r="G511" s="66">
        <v>330</v>
      </c>
      <c r="H511" s="66">
        <v>0</v>
      </c>
      <c r="I511" s="66" t="s">
        <v>45</v>
      </c>
      <c r="J511" s="68">
        <v>1</v>
      </c>
      <c r="K511" s="69">
        <v>100000000</v>
      </c>
      <c r="L511" s="69">
        <v>100000000</v>
      </c>
      <c r="M511" s="70">
        <v>0</v>
      </c>
      <c r="N511" s="70">
        <v>0</v>
      </c>
      <c r="O511" s="70" t="s">
        <v>20</v>
      </c>
      <c r="P511" s="70" t="s">
        <v>21</v>
      </c>
      <c r="Q511" s="68" t="s">
        <v>1041</v>
      </c>
      <c r="R511" s="71" t="s">
        <v>1042</v>
      </c>
    </row>
    <row r="512" spans="2:18" ht="72" x14ac:dyDescent="0.25">
      <c r="B512" s="65" t="s">
        <v>1108</v>
      </c>
      <c r="C512" s="67" t="s">
        <v>18</v>
      </c>
      <c r="D512" s="67" t="s">
        <v>1109</v>
      </c>
      <c r="E512" s="66">
        <v>1</v>
      </c>
      <c r="F512" s="66">
        <v>1</v>
      </c>
      <c r="G512" s="66">
        <v>330</v>
      </c>
      <c r="H512" s="66">
        <v>0</v>
      </c>
      <c r="I512" s="68" t="s">
        <v>18</v>
      </c>
      <c r="J512" s="68">
        <v>1</v>
      </c>
      <c r="K512" s="69">
        <v>60000000</v>
      </c>
      <c r="L512" s="69">
        <v>60000000</v>
      </c>
      <c r="M512" s="70">
        <v>0</v>
      </c>
      <c r="N512" s="70">
        <v>0</v>
      </c>
      <c r="O512" s="70" t="s">
        <v>20</v>
      </c>
      <c r="P512" s="70" t="s">
        <v>21</v>
      </c>
      <c r="Q512" s="68" t="s">
        <v>1041</v>
      </c>
      <c r="R512" s="71" t="s">
        <v>1042</v>
      </c>
    </row>
    <row r="513" spans="2:18" ht="72" x14ac:dyDescent="0.25">
      <c r="B513" s="65" t="s">
        <v>1110</v>
      </c>
      <c r="C513" s="67" t="s">
        <v>18</v>
      </c>
      <c r="D513" s="67" t="s">
        <v>1111</v>
      </c>
      <c r="E513" s="66">
        <v>1</v>
      </c>
      <c r="F513" s="66">
        <v>1</v>
      </c>
      <c r="G513" s="66">
        <v>330</v>
      </c>
      <c r="H513" s="66">
        <v>0</v>
      </c>
      <c r="I513" s="68" t="s">
        <v>18</v>
      </c>
      <c r="J513" s="68">
        <v>1</v>
      </c>
      <c r="K513" s="69">
        <v>15520000</v>
      </c>
      <c r="L513" s="69">
        <v>15520000</v>
      </c>
      <c r="M513" s="70">
        <v>0</v>
      </c>
      <c r="N513" s="70">
        <v>0</v>
      </c>
      <c r="O513" s="70" t="s">
        <v>20</v>
      </c>
      <c r="P513" s="70" t="s">
        <v>21</v>
      </c>
      <c r="Q513" s="68" t="s">
        <v>1041</v>
      </c>
      <c r="R513" s="71" t="s">
        <v>1042</v>
      </c>
    </row>
    <row r="514" spans="2:18" ht="72" x14ac:dyDescent="0.25">
      <c r="B514" s="65" t="s">
        <v>1112</v>
      </c>
      <c r="C514" s="76">
        <v>80141607</v>
      </c>
      <c r="D514" s="67" t="s">
        <v>1113</v>
      </c>
      <c r="E514" s="70">
        <v>1</v>
      </c>
      <c r="F514" s="70">
        <v>1</v>
      </c>
      <c r="G514" s="70">
        <v>300</v>
      </c>
      <c r="H514" s="70">
        <v>0</v>
      </c>
      <c r="I514" s="68" t="s">
        <v>1114</v>
      </c>
      <c r="J514" s="68">
        <v>1</v>
      </c>
      <c r="K514" s="69">
        <v>300000000</v>
      </c>
      <c r="L514" s="69">
        <v>300000000</v>
      </c>
      <c r="M514" s="70">
        <v>0</v>
      </c>
      <c r="N514" s="70">
        <v>0</v>
      </c>
      <c r="O514" s="68" t="s">
        <v>886</v>
      </c>
      <c r="P514" s="70" t="s">
        <v>21</v>
      </c>
      <c r="Q514" s="68" t="s">
        <v>1041</v>
      </c>
      <c r="R514" s="71" t="s">
        <v>1042</v>
      </c>
    </row>
    <row r="515" spans="2:18" ht="72" x14ac:dyDescent="0.25">
      <c r="B515" s="65" t="s">
        <v>1115</v>
      </c>
      <c r="C515" s="68" t="s">
        <v>1116</v>
      </c>
      <c r="D515" s="67" t="s">
        <v>1117</v>
      </c>
      <c r="E515" s="66">
        <v>1</v>
      </c>
      <c r="F515" s="66">
        <v>1</v>
      </c>
      <c r="G515" s="66">
        <v>180</v>
      </c>
      <c r="H515" s="66">
        <v>0</v>
      </c>
      <c r="I515" s="66" t="s">
        <v>35</v>
      </c>
      <c r="J515" s="66">
        <v>1</v>
      </c>
      <c r="K515" s="69">
        <v>200000000</v>
      </c>
      <c r="L515" s="69">
        <v>200000000</v>
      </c>
      <c r="M515" s="70">
        <v>0</v>
      </c>
      <c r="N515" s="70">
        <v>0</v>
      </c>
      <c r="O515" s="70" t="s">
        <v>20</v>
      </c>
      <c r="P515" s="70" t="s">
        <v>21</v>
      </c>
      <c r="Q515" s="68" t="s">
        <v>484</v>
      </c>
      <c r="R515" s="68" t="s">
        <v>485</v>
      </c>
    </row>
    <row r="516" spans="2:18" ht="48" x14ac:dyDescent="0.25">
      <c r="B516" s="65" t="s">
        <v>1118</v>
      </c>
      <c r="C516" s="68" t="s">
        <v>1116</v>
      </c>
      <c r="D516" s="67" t="s">
        <v>1119</v>
      </c>
      <c r="E516" s="66">
        <v>1</v>
      </c>
      <c r="F516" s="66">
        <v>1</v>
      </c>
      <c r="G516" s="66">
        <v>180</v>
      </c>
      <c r="H516" s="66">
        <v>0</v>
      </c>
      <c r="I516" s="66" t="s">
        <v>35</v>
      </c>
      <c r="J516" s="66">
        <v>1</v>
      </c>
      <c r="K516" s="69">
        <v>900000000</v>
      </c>
      <c r="L516" s="69">
        <v>900000000</v>
      </c>
      <c r="M516" s="70">
        <v>0</v>
      </c>
      <c r="N516" s="70">
        <v>0</v>
      </c>
      <c r="O516" s="70" t="s">
        <v>20</v>
      </c>
      <c r="P516" s="70" t="s">
        <v>21</v>
      </c>
      <c r="Q516" s="68" t="s">
        <v>484</v>
      </c>
      <c r="R516" s="68" t="s">
        <v>485</v>
      </c>
    </row>
    <row r="517" spans="2:18" ht="72" x14ac:dyDescent="0.25">
      <c r="B517" s="65" t="s">
        <v>1120</v>
      </c>
      <c r="C517" s="68" t="s">
        <v>1116</v>
      </c>
      <c r="D517" s="67" t="s">
        <v>1121</v>
      </c>
      <c r="E517" s="66">
        <v>1</v>
      </c>
      <c r="F517" s="66">
        <v>1</v>
      </c>
      <c r="G517" s="66">
        <v>345</v>
      </c>
      <c r="H517" s="66">
        <v>0</v>
      </c>
      <c r="I517" s="68" t="s">
        <v>35</v>
      </c>
      <c r="J517" s="66">
        <v>1</v>
      </c>
      <c r="K517" s="69">
        <v>116058000</v>
      </c>
      <c r="L517" s="69">
        <v>116058000</v>
      </c>
      <c r="M517" s="70">
        <v>0</v>
      </c>
      <c r="N517" s="70">
        <v>0</v>
      </c>
      <c r="O517" s="70" t="s">
        <v>20</v>
      </c>
      <c r="P517" s="70" t="s">
        <v>21</v>
      </c>
      <c r="Q517" s="68" t="s">
        <v>484</v>
      </c>
      <c r="R517" s="68" t="s">
        <v>485</v>
      </c>
    </row>
    <row r="518" spans="2:18" ht="144" x14ac:dyDescent="0.25">
      <c r="B518" s="65" t="s">
        <v>1122</v>
      </c>
      <c r="C518" s="68" t="s">
        <v>1116</v>
      </c>
      <c r="D518" s="67" t="s">
        <v>1123</v>
      </c>
      <c r="E518" s="66">
        <v>1</v>
      </c>
      <c r="F518" s="66">
        <v>1</v>
      </c>
      <c r="G518" s="66">
        <v>345</v>
      </c>
      <c r="H518" s="66">
        <v>0</v>
      </c>
      <c r="I518" s="68" t="s">
        <v>35</v>
      </c>
      <c r="J518" s="66">
        <v>1</v>
      </c>
      <c r="K518" s="69">
        <v>112056000</v>
      </c>
      <c r="L518" s="69">
        <v>112056000</v>
      </c>
      <c r="M518" s="70">
        <v>0</v>
      </c>
      <c r="N518" s="70">
        <v>0</v>
      </c>
      <c r="O518" s="70" t="s">
        <v>20</v>
      </c>
      <c r="P518" s="70" t="s">
        <v>21</v>
      </c>
      <c r="Q518" s="68" t="s">
        <v>484</v>
      </c>
      <c r="R518" s="68" t="s">
        <v>485</v>
      </c>
    </row>
    <row r="519" spans="2:18" ht="72" x14ac:dyDescent="0.25">
      <c r="B519" s="65" t="s">
        <v>1124</v>
      </c>
      <c r="C519" s="68" t="s">
        <v>1116</v>
      </c>
      <c r="D519" s="67" t="s">
        <v>1125</v>
      </c>
      <c r="E519" s="66">
        <v>1</v>
      </c>
      <c r="F519" s="66">
        <v>1</v>
      </c>
      <c r="G519" s="66">
        <v>345</v>
      </c>
      <c r="H519" s="66">
        <v>0</v>
      </c>
      <c r="I519" s="68" t="s">
        <v>35</v>
      </c>
      <c r="J519" s="66">
        <v>1</v>
      </c>
      <c r="K519" s="69">
        <v>102718000</v>
      </c>
      <c r="L519" s="69">
        <v>102718000</v>
      </c>
      <c r="M519" s="70">
        <v>0</v>
      </c>
      <c r="N519" s="70">
        <v>0</v>
      </c>
      <c r="O519" s="70" t="s">
        <v>20</v>
      </c>
      <c r="P519" s="70" t="s">
        <v>21</v>
      </c>
      <c r="Q519" s="68" t="s">
        <v>484</v>
      </c>
      <c r="R519" s="68" t="s">
        <v>485</v>
      </c>
    </row>
    <row r="520" spans="2:18" ht="156" x14ac:dyDescent="0.25">
      <c r="B520" s="65" t="s">
        <v>1126</v>
      </c>
      <c r="C520" s="68" t="s">
        <v>1116</v>
      </c>
      <c r="D520" s="67" t="s">
        <v>1127</v>
      </c>
      <c r="E520" s="66">
        <v>1</v>
      </c>
      <c r="F520" s="66">
        <v>1</v>
      </c>
      <c r="G520" s="66">
        <v>345</v>
      </c>
      <c r="H520" s="66">
        <v>0</v>
      </c>
      <c r="I520" s="68" t="s">
        <v>35</v>
      </c>
      <c r="J520" s="66">
        <v>1</v>
      </c>
      <c r="K520" s="69">
        <v>80040000</v>
      </c>
      <c r="L520" s="69">
        <v>80040000</v>
      </c>
      <c r="M520" s="70">
        <v>0</v>
      </c>
      <c r="N520" s="70">
        <v>0</v>
      </c>
      <c r="O520" s="70" t="s">
        <v>20</v>
      </c>
      <c r="P520" s="70" t="s">
        <v>21</v>
      </c>
      <c r="Q520" s="68" t="s">
        <v>484</v>
      </c>
      <c r="R520" s="68" t="s">
        <v>485</v>
      </c>
    </row>
    <row r="521" spans="2:18" ht="144" x14ac:dyDescent="0.25">
      <c r="B521" s="65" t="s">
        <v>1128</v>
      </c>
      <c r="C521" s="68" t="s">
        <v>1116</v>
      </c>
      <c r="D521" s="67" t="s">
        <v>1129</v>
      </c>
      <c r="E521" s="66">
        <v>1</v>
      </c>
      <c r="F521" s="66">
        <v>1</v>
      </c>
      <c r="G521" s="66">
        <v>330</v>
      </c>
      <c r="H521" s="66">
        <v>0</v>
      </c>
      <c r="I521" s="68" t="s">
        <v>35</v>
      </c>
      <c r="J521" s="66">
        <v>1</v>
      </c>
      <c r="K521" s="69">
        <v>94424000</v>
      </c>
      <c r="L521" s="69">
        <v>94424000</v>
      </c>
      <c r="M521" s="70">
        <v>0</v>
      </c>
      <c r="N521" s="70">
        <v>0</v>
      </c>
      <c r="O521" s="70" t="s">
        <v>20</v>
      </c>
      <c r="P521" s="70" t="s">
        <v>21</v>
      </c>
      <c r="Q521" s="68" t="s">
        <v>484</v>
      </c>
      <c r="R521" s="68" t="s">
        <v>485</v>
      </c>
    </row>
    <row r="522" spans="2:18" ht="156" x14ac:dyDescent="0.25">
      <c r="B522" s="65" t="s">
        <v>1130</v>
      </c>
      <c r="C522" s="68" t="s">
        <v>1116</v>
      </c>
      <c r="D522" s="67" t="s">
        <v>1131</v>
      </c>
      <c r="E522" s="66">
        <v>1</v>
      </c>
      <c r="F522" s="66">
        <v>1</v>
      </c>
      <c r="G522" s="66">
        <v>330</v>
      </c>
      <c r="H522" s="66">
        <v>0</v>
      </c>
      <c r="I522" s="68" t="s">
        <v>35</v>
      </c>
      <c r="J522" s="66">
        <v>1</v>
      </c>
      <c r="K522" s="69">
        <v>48488000</v>
      </c>
      <c r="L522" s="69">
        <v>48488000</v>
      </c>
      <c r="M522" s="70">
        <v>0</v>
      </c>
      <c r="N522" s="70">
        <v>0</v>
      </c>
      <c r="O522" s="70" t="s">
        <v>20</v>
      </c>
      <c r="P522" s="70" t="s">
        <v>21</v>
      </c>
      <c r="Q522" s="68" t="s">
        <v>484</v>
      </c>
      <c r="R522" s="68" t="s">
        <v>485</v>
      </c>
    </row>
    <row r="523" spans="2:18" ht="168" x14ac:dyDescent="0.25">
      <c r="B523" s="65" t="s">
        <v>1132</v>
      </c>
      <c r="C523" s="66" t="s">
        <v>1133</v>
      </c>
      <c r="D523" s="67" t="s">
        <v>1134</v>
      </c>
      <c r="E523" s="66">
        <v>1</v>
      </c>
      <c r="F523" s="66">
        <v>1</v>
      </c>
      <c r="G523" s="66">
        <v>330</v>
      </c>
      <c r="H523" s="66">
        <v>0</v>
      </c>
      <c r="I523" s="68" t="s">
        <v>35</v>
      </c>
      <c r="J523" s="68">
        <v>1</v>
      </c>
      <c r="K523" s="69">
        <v>68904000</v>
      </c>
      <c r="L523" s="69">
        <f>K523</f>
        <v>68904000</v>
      </c>
      <c r="M523" s="70">
        <v>0</v>
      </c>
      <c r="N523" s="70">
        <v>0</v>
      </c>
      <c r="O523" s="70" t="s">
        <v>20</v>
      </c>
      <c r="P523" s="70" t="s">
        <v>21</v>
      </c>
      <c r="Q523" s="66" t="s">
        <v>22</v>
      </c>
      <c r="R523" s="68" t="s">
        <v>23</v>
      </c>
    </row>
    <row r="524" spans="2:18" ht="132" x14ac:dyDescent="0.25">
      <c r="B524" s="65" t="s">
        <v>1135</v>
      </c>
      <c r="C524" s="66" t="s">
        <v>1133</v>
      </c>
      <c r="D524" s="67" t="s">
        <v>1136</v>
      </c>
      <c r="E524" s="66">
        <v>1</v>
      </c>
      <c r="F524" s="66">
        <v>1</v>
      </c>
      <c r="G524" s="66">
        <v>330</v>
      </c>
      <c r="H524" s="66">
        <v>0</v>
      </c>
      <c r="I524" s="68" t="s">
        <v>35</v>
      </c>
      <c r="J524" s="68">
        <v>1</v>
      </c>
      <c r="K524" s="69">
        <v>45936000</v>
      </c>
      <c r="L524" s="69">
        <f>K524</f>
        <v>45936000</v>
      </c>
      <c r="M524" s="70">
        <v>0</v>
      </c>
      <c r="N524" s="70">
        <v>0</v>
      </c>
      <c r="O524" s="70" t="s">
        <v>20</v>
      </c>
      <c r="P524" s="70" t="s">
        <v>21</v>
      </c>
      <c r="Q524" s="66" t="s">
        <v>22</v>
      </c>
      <c r="R524" s="68" t="s">
        <v>23</v>
      </c>
    </row>
    <row r="525" spans="2:18" ht="60" x14ac:dyDescent="0.25">
      <c r="B525" s="65" t="s">
        <v>1137</v>
      </c>
      <c r="C525" s="66" t="s">
        <v>668</v>
      </c>
      <c r="D525" s="67" t="s">
        <v>1138</v>
      </c>
      <c r="E525" s="66">
        <v>1</v>
      </c>
      <c r="F525" s="66">
        <v>1</v>
      </c>
      <c r="G525" s="66">
        <v>330</v>
      </c>
      <c r="H525" s="66">
        <v>0</v>
      </c>
      <c r="I525" s="68" t="s">
        <v>35</v>
      </c>
      <c r="J525" s="68">
        <v>1</v>
      </c>
      <c r="K525" s="69">
        <v>63800000</v>
      </c>
      <c r="L525" s="69">
        <f>K525</f>
        <v>63800000</v>
      </c>
      <c r="M525" s="70">
        <v>0</v>
      </c>
      <c r="N525" s="70">
        <v>0</v>
      </c>
      <c r="O525" s="70" t="s">
        <v>20</v>
      </c>
      <c r="P525" s="70" t="s">
        <v>21</v>
      </c>
      <c r="Q525" s="67" t="s">
        <v>141</v>
      </c>
      <c r="R525" s="75" t="s">
        <v>142</v>
      </c>
    </row>
    <row r="526" spans="2:18" ht="156" x14ac:dyDescent="0.25">
      <c r="B526" s="65" t="s">
        <v>1139</v>
      </c>
      <c r="C526" s="66" t="s">
        <v>1133</v>
      </c>
      <c r="D526" s="67" t="s">
        <v>1140</v>
      </c>
      <c r="E526" s="66">
        <v>1</v>
      </c>
      <c r="F526" s="66">
        <v>1</v>
      </c>
      <c r="G526" s="66">
        <v>330</v>
      </c>
      <c r="H526" s="66">
        <v>0</v>
      </c>
      <c r="I526" s="68" t="s">
        <v>35</v>
      </c>
      <c r="J526" s="68">
        <v>1</v>
      </c>
      <c r="K526" s="69">
        <v>85492000</v>
      </c>
      <c r="L526" s="69">
        <f>K526</f>
        <v>85492000</v>
      </c>
      <c r="M526" s="70">
        <v>0</v>
      </c>
      <c r="N526" s="70">
        <v>0</v>
      </c>
      <c r="O526" s="70" t="s">
        <v>20</v>
      </c>
      <c r="P526" s="70" t="s">
        <v>21</v>
      </c>
      <c r="Q526" s="66" t="s">
        <v>22</v>
      </c>
      <c r="R526" s="68" t="s">
        <v>23</v>
      </c>
    </row>
    <row r="527" spans="2:18" ht="156" x14ac:dyDescent="0.25">
      <c r="B527" s="65" t="s">
        <v>1141</v>
      </c>
      <c r="C527" s="66" t="s">
        <v>1133</v>
      </c>
      <c r="D527" s="67" t="s">
        <v>1142</v>
      </c>
      <c r="E527" s="66">
        <v>1</v>
      </c>
      <c r="F527" s="66">
        <v>1</v>
      </c>
      <c r="G527" s="66">
        <v>330</v>
      </c>
      <c r="H527" s="66">
        <v>0</v>
      </c>
      <c r="I527" s="68" t="s">
        <v>35</v>
      </c>
      <c r="J527" s="68">
        <v>1</v>
      </c>
      <c r="K527" s="69">
        <v>68904000</v>
      </c>
      <c r="L527" s="69">
        <f>K527</f>
        <v>68904000</v>
      </c>
      <c r="M527" s="70">
        <v>0</v>
      </c>
      <c r="N527" s="70">
        <v>0</v>
      </c>
      <c r="O527" s="70" t="s">
        <v>20</v>
      </c>
      <c r="P527" s="70" t="s">
        <v>21</v>
      </c>
      <c r="Q527" s="66" t="s">
        <v>22</v>
      </c>
      <c r="R527" s="68" t="s">
        <v>23</v>
      </c>
    </row>
    <row r="528" spans="2:18" ht="108" x14ac:dyDescent="0.25">
      <c r="B528" s="65" t="s">
        <v>1143</v>
      </c>
      <c r="C528" s="68" t="s">
        <v>1116</v>
      </c>
      <c r="D528" s="67" t="s">
        <v>1144</v>
      </c>
      <c r="E528" s="66">
        <v>1</v>
      </c>
      <c r="F528" s="66">
        <v>1</v>
      </c>
      <c r="G528" s="66">
        <v>345</v>
      </c>
      <c r="H528" s="66">
        <v>0</v>
      </c>
      <c r="I528" s="68" t="s">
        <v>35</v>
      </c>
      <c r="J528" s="66">
        <v>1</v>
      </c>
      <c r="K528" s="69">
        <v>48024000</v>
      </c>
      <c r="L528" s="69">
        <v>48024000</v>
      </c>
      <c r="M528" s="70">
        <v>0</v>
      </c>
      <c r="N528" s="70">
        <v>0</v>
      </c>
      <c r="O528" s="70" t="s">
        <v>20</v>
      </c>
      <c r="P528" s="70" t="s">
        <v>21</v>
      </c>
      <c r="Q528" s="68" t="s">
        <v>484</v>
      </c>
      <c r="R528" s="68" t="s">
        <v>485</v>
      </c>
    </row>
    <row r="529" spans="2:18" ht="132" x14ac:dyDescent="0.25">
      <c r="B529" s="65" t="s">
        <v>1145</v>
      </c>
      <c r="C529" s="68" t="s">
        <v>1116</v>
      </c>
      <c r="D529" s="67" t="s">
        <v>1146</v>
      </c>
      <c r="E529" s="66">
        <v>1</v>
      </c>
      <c r="F529" s="66">
        <v>1</v>
      </c>
      <c r="G529" s="66">
        <v>345</v>
      </c>
      <c r="H529" s="66" t="s">
        <v>1147</v>
      </c>
      <c r="I529" s="68" t="s">
        <v>35</v>
      </c>
      <c r="J529" s="66">
        <v>1</v>
      </c>
      <c r="K529" s="69">
        <v>58696000</v>
      </c>
      <c r="L529" s="69">
        <v>58696000</v>
      </c>
      <c r="M529" s="70">
        <v>0</v>
      </c>
      <c r="N529" s="70">
        <v>0</v>
      </c>
      <c r="O529" s="70" t="s">
        <v>20</v>
      </c>
      <c r="P529" s="70" t="s">
        <v>21</v>
      </c>
      <c r="Q529" s="68" t="s">
        <v>484</v>
      </c>
      <c r="R529" s="68" t="s">
        <v>485</v>
      </c>
    </row>
    <row r="530" spans="2:18" ht="84" x14ac:dyDescent="0.25">
      <c r="B530" s="65" t="s">
        <v>1148</v>
      </c>
      <c r="C530" s="68" t="s">
        <v>1116</v>
      </c>
      <c r="D530" s="67" t="s">
        <v>1149</v>
      </c>
      <c r="E530" s="66">
        <v>1</v>
      </c>
      <c r="F530" s="66">
        <v>1</v>
      </c>
      <c r="G530" s="66">
        <v>345</v>
      </c>
      <c r="H530" s="66">
        <v>0</v>
      </c>
      <c r="I530" s="68" t="s">
        <v>35</v>
      </c>
      <c r="J530" s="66">
        <v>1</v>
      </c>
      <c r="K530" s="69">
        <v>80040000</v>
      </c>
      <c r="L530" s="69">
        <v>80040000</v>
      </c>
      <c r="M530" s="70">
        <v>0</v>
      </c>
      <c r="N530" s="70">
        <v>0</v>
      </c>
      <c r="O530" s="70" t="s">
        <v>20</v>
      </c>
      <c r="P530" s="70" t="s">
        <v>21</v>
      </c>
      <c r="Q530" s="68" t="s">
        <v>484</v>
      </c>
      <c r="R530" s="68" t="s">
        <v>485</v>
      </c>
    </row>
    <row r="531" spans="2:18" ht="144" x14ac:dyDescent="0.25">
      <c r="B531" s="65" t="s">
        <v>1150</v>
      </c>
      <c r="C531" s="68" t="s">
        <v>1116</v>
      </c>
      <c r="D531" s="67" t="s">
        <v>1151</v>
      </c>
      <c r="E531" s="66">
        <v>1</v>
      </c>
      <c r="F531" s="66">
        <v>1</v>
      </c>
      <c r="G531" s="66">
        <v>345</v>
      </c>
      <c r="H531" s="66">
        <v>0</v>
      </c>
      <c r="I531" s="68" t="s">
        <v>35</v>
      </c>
      <c r="J531" s="66">
        <v>1</v>
      </c>
      <c r="K531" s="69">
        <v>80272000</v>
      </c>
      <c r="L531" s="69">
        <v>80272000</v>
      </c>
      <c r="M531" s="70">
        <v>0</v>
      </c>
      <c r="N531" s="70">
        <v>0</v>
      </c>
      <c r="O531" s="70" t="s">
        <v>20</v>
      </c>
      <c r="P531" s="70" t="s">
        <v>21</v>
      </c>
      <c r="Q531" s="68" t="s">
        <v>484</v>
      </c>
      <c r="R531" s="68" t="s">
        <v>485</v>
      </c>
    </row>
    <row r="532" spans="2:18" ht="156" x14ac:dyDescent="0.25">
      <c r="B532" s="65" t="s">
        <v>1152</v>
      </c>
      <c r="C532" s="68" t="s">
        <v>1116</v>
      </c>
      <c r="D532" s="67" t="s">
        <v>1153</v>
      </c>
      <c r="E532" s="66">
        <v>1</v>
      </c>
      <c r="F532" s="66">
        <v>1</v>
      </c>
      <c r="G532" s="66">
        <v>345</v>
      </c>
      <c r="H532" s="66">
        <v>0</v>
      </c>
      <c r="I532" s="68" t="s">
        <v>35</v>
      </c>
      <c r="J532" s="66">
        <v>1</v>
      </c>
      <c r="K532" s="69">
        <v>102718000</v>
      </c>
      <c r="L532" s="69">
        <v>102718000</v>
      </c>
      <c r="M532" s="70">
        <v>0</v>
      </c>
      <c r="N532" s="70">
        <v>0</v>
      </c>
      <c r="O532" s="70" t="s">
        <v>20</v>
      </c>
      <c r="P532" s="70" t="s">
        <v>21</v>
      </c>
      <c r="Q532" s="68" t="s">
        <v>484</v>
      </c>
      <c r="R532" s="68" t="s">
        <v>485</v>
      </c>
    </row>
    <row r="533" spans="2:18" ht="144" x14ac:dyDescent="0.25">
      <c r="B533" s="65" t="s">
        <v>1154</v>
      </c>
      <c r="C533" s="68" t="s">
        <v>1116</v>
      </c>
      <c r="D533" s="67" t="s">
        <v>1155</v>
      </c>
      <c r="E533" s="66">
        <v>1</v>
      </c>
      <c r="F533" s="66">
        <v>1</v>
      </c>
      <c r="G533" s="66">
        <v>330</v>
      </c>
      <c r="H533" s="66">
        <v>0</v>
      </c>
      <c r="I533" s="68" t="s">
        <v>35</v>
      </c>
      <c r="J533" s="66">
        <v>1</v>
      </c>
      <c r="K533" s="69">
        <v>89320000</v>
      </c>
      <c r="L533" s="69">
        <v>89320000</v>
      </c>
      <c r="M533" s="70">
        <v>0</v>
      </c>
      <c r="N533" s="70">
        <v>0</v>
      </c>
      <c r="O533" s="70" t="s">
        <v>20</v>
      </c>
      <c r="P533" s="70" t="s">
        <v>21</v>
      </c>
      <c r="Q533" s="68" t="s">
        <v>484</v>
      </c>
      <c r="R533" s="68" t="s">
        <v>485</v>
      </c>
    </row>
    <row r="534" spans="2:18" ht="144" x14ac:dyDescent="0.25">
      <c r="B534" s="65" t="s">
        <v>1156</v>
      </c>
      <c r="C534" s="68" t="s">
        <v>1116</v>
      </c>
      <c r="D534" s="67" t="s">
        <v>1157</v>
      </c>
      <c r="E534" s="66">
        <v>1</v>
      </c>
      <c r="F534" s="66">
        <v>1</v>
      </c>
      <c r="G534" s="78">
        <v>330</v>
      </c>
      <c r="H534" s="66">
        <v>0</v>
      </c>
      <c r="I534" s="68" t="s">
        <v>35</v>
      </c>
      <c r="J534" s="66">
        <v>1</v>
      </c>
      <c r="K534" s="69">
        <v>81664000</v>
      </c>
      <c r="L534" s="69">
        <v>81664000</v>
      </c>
      <c r="M534" s="70">
        <v>0</v>
      </c>
      <c r="N534" s="70">
        <v>0</v>
      </c>
      <c r="O534" s="70" t="s">
        <v>20</v>
      </c>
      <c r="P534" s="70" t="s">
        <v>21</v>
      </c>
      <c r="Q534" s="68" t="s">
        <v>484</v>
      </c>
      <c r="R534" s="68" t="s">
        <v>485</v>
      </c>
    </row>
    <row r="535" spans="2:18" ht="120" x14ac:dyDescent="0.25">
      <c r="B535" s="65" t="s">
        <v>1158</v>
      </c>
      <c r="C535" s="68" t="s">
        <v>1116</v>
      </c>
      <c r="D535" s="67" t="s">
        <v>1159</v>
      </c>
      <c r="E535" s="66">
        <v>1</v>
      </c>
      <c r="F535" s="79">
        <v>1</v>
      </c>
      <c r="G535" s="80">
        <v>330</v>
      </c>
      <c r="H535" s="81">
        <v>0</v>
      </c>
      <c r="I535" s="68" t="s">
        <v>35</v>
      </c>
      <c r="J535" s="66">
        <v>1</v>
      </c>
      <c r="K535" s="69">
        <v>89320000</v>
      </c>
      <c r="L535" s="69">
        <v>89320000</v>
      </c>
      <c r="M535" s="70">
        <v>0</v>
      </c>
      <c r="N535" s="70">
        <v>0</v>
      </c>
      <c r="O535" s="70" t="s">
        <v>20</v>
      </c>
      <c r="P535" s="70" t="s">
        <v>21</v>
      </c>
      <c r="Q535" s="68" t="s">
        <v>484</v>
      </c>
      <c r="R535" s="68" t="s">
        <v>485</v>
      </c>
    </row>
    <row r="536" spans="2:18" ht="96" x14ac:dyDescent="0.25">
      <c r="B536" s="65" t="s">
        <v>1160</v>
      </c>
      <c r="C536" s="68" t="s">
        <v>1116</v>
      </c>
      <c r="D536" s="67" t="s">
        <v>1161</v>
      </c>
      <c r="E536" s="66">
        <v>1</v>
      </c>
      <c r="F536" s="66">
        <v>1</v>
      </c>
      <c r="G536" s="82">
        <v>330</v>
      </c>
      <c r="H536" s="66">
        <v>0</v>
      </c>
      <c r="I536" s="68" t="s">
        <v>35</v>
      </c>
      <c r="J536" s="66">
        <v>1</v>
      </c>
      <c r="K536" s="69">
        <v>89320000</v>
      </c>
      <c r="L536" s="69">
        <v>89320000</v>
      </c>
      <c r="M536" s="70">
        <v>0</v>
      </c>
      <c r="N536" s="70">
        <v>0</v>
      </c>
      <c r="O536" s="70" t="s">
        <v>20</v>
      </c>
      <c r="P536" s="70" t="s">
        <v>21</v>
      </c>
      <c r="Q536" s="68" t="s">
        <v>484</v>
      </c>
      <c r="R536" s="68" t="s">
        <v>485</v>
      </c>
    </row>
    <row r="537" spans="2:18" ht="60" x14ac:dyDescent="0.25">
      <c r="B537" s="65" t="s">
        <v>1162</v>
      </c>
      <c r="C537" s="68" t="s">
        <v>1163</v>
      </c>
      <c r="D537" s="67" t="s">
        <v>1164</v>
      </c>
      <c r="E537" s="66">
        <v>1</v>
      </c>
      <c r="F537" s="66">
        <v>1</v>
      </c>
      <c r="G537" s="66">
        <v>1</v>
      </c>
      <c r="H537" s="66">
        <v>1</v>
      </c>
      <c r="I537" s="68" t="s">
        <v>68</v>
      </c>
      <c r="J537" s="66">
        <v>1</v>
      </c>
      <c r="K537" s="69">
        <v>15000000</v>
      </c>
      <c r="L537" s="69">
        <v>15000000</v>
      </c>
      <c r="M537" s="70">
        <v>0</v>
      </c>
      <c r="N537" s="70">
        <v>0</v>
      </c>
      <c r="O537" s="70" t="s">
        <v>20</v>
      </c>
      <c r="P537" s="70" t="s">
        <v>21</v>
      </c>
      <c r="Q537" s="68" t="s">
        <v>484</v>
      </c>
      <c r="R537" s="68" t="s">
        <v>485</v>
      </c>
    </row>
    <row r="538" spans="2:18" ht="84" x14ac:dyDescent="0.25">
      <c r="B538" s="65" t="s">
        <v>1165</v>
      </c>
      <c r="C538" s="68" t="s">
        <v>1163</v>
      </c>
      <c r="D538" s="67" t="s">
        <v>1166</v>
      </c>
      <c r="E538" s="66">
        <v>1</v>
      </c>
      <c r="F538" s="66">
        <v>1</v>
      </c>
      <c r="G538" s="66">
        <v>1</v>
      </c>
      <c r="H538" s="66">
        <v>1</v>
      </c>
      <c r="I538" s="68" t="s">
        <v>31</v>
      </c>
      <c r="J538" s="66">
        <v>1</v>
      </c>
      <c r="K538" s="69">
        <v>1302826000</v>
      </c>
      <c r="L538" s="69">
        <v>1302826000</v>
      </c>
      <c r="M538" s="70">
        <v>0</v>
      </c>
      <c r="N538" s="70">
        <v>0</v>
      </c>
      <c r="O538" s="70" t="s">
        <v>20</v>
      </c>
      <c r="P538" s="70" t="s">
        <v>21</v>
      </c>
      <c r="Q538" s="68" t="s">
        <v>484</v>
      </c>
      <c r="R538" s="68" t="s">
        <v>485</v>
      </c>
    </row>
    <row r="539" spans="2:18" ht="60" x14ac:dyDescent="0.25">
      <c r="B539" s="65" t="s">
        <v>1167</v>
      </c>
      <c r="C539" s="68" t="s">
        <v>1163</v>
      </c>
      <c r="D539" s="67" t="s">
        <v>1168</v>
      </c>
      <c r="E539" s="66">
        <v>1</v>
      </c>
      <c r="F539" s="66">
        <v>1</v>
      </c>
      <c r="G539" s="66">
        <v>1</v>
      </c>
      <c r="H539" s="66">
        <v>1</v>
      </c>
      <c r="I539" s="68" t="s">
        <v>31</v>
      </c>
      <c r="J539" s="66">
        <v>1</v>
      </c>
      <c r="K539" s="69">
        <v>1575000000</v>
      </c>
      <c r="L539" s="69">
        <v>1575000000</v>
      </c>
      <c r="M539" s="70">
        <v>0</v>
      </c>
      <c r="N539" s="70">
        <v>0</v>
      </c>
      <c r="O539" s="70" t="s">
        <v>20</v>
      </c>
      <c r="P539" s="70" t="s">
        <v>21</v>
      </c>
      <c r="Q539" s="68" t="s">
        <v>484</v>
      </c>
      <c r="R539" s="68" t="s">
        <v>485</v>
      </c>
    </row>
    <row r="540" spans="2:18" ht="132" x14ac:dyDescent="0.25">
      <c r="B540" s="65" t="s">
        <v>1169</v>
      </c>
      <c r="C540" s="68" t="s">
        <v>1170</v>
      </c>
      <c r="D540" s="67" t="s">
        <v>1171</v>
      </c>
      <c r="E540" s="66">
        <v>1</v>
      </c>
      <c r="F540" s="66">
        <v>1</v>
      </c>
      <c r="G540" s="66">
        <v>1</v>
      </c>
      <c r="H540" s="66">
        <v>1</v>
      </c>
      <c r="I540" s="68" t="s">
        <v>31</v>
      </c>
      <c r="J540" s="66">
        <v>1</v>
      </c>
      <c r="K540" s="69">
        <v>30000000</v>
      </c>
      <c r="L540" s="69">
        <v>30000000</v>
      </c>
      <c r="M540" s="70">
        <v>0</v>
      </c>
      <c r="N540" s="70">
        <v>0</v>
      </c>
      <c r="O540" s="70" t="s">
        <v>20</v>
      </c>
      <c r="P540" s="70" t="s">
        <v>21</v>
      </c>
      <c r="Q540" s="68" t="s">
        <v>484</v>
      </c>
      <c r="R540" s="68" t="s">
        <v>485</v>
      </c>
    </row>
    <row r="541" spans="2:18" ht="132" x14ac:dyDescent="0.25">
      <c r="B541" s="65" t="s">
        <v>1172</v>
      </c>
      <c r="C541" s="68" t="s">
        <v>1170</v>
      </c>
      <c r="D541" s="67" t="s">
        <v>1173</v>
      </c>
      <c r="E541" s="66">
        <v>1</v>
      </c>
      <c r="F541" s="66">
        <v>1</v>
      </c>
      <c r="G541" s="66">
        <v>1</v>
      </c>
      <c r="H541" s="66">
        <v>1</v>
      </c>
      <c r="I541" s="68" t="s">
        <v>31</v>
      </c>
      <c r="J541" s="66">
        <v>1</v>
      </c>
      <c r="K541" s="69">
        <v>30000000</v>
      </c>
      <c r="L541" s="69">
        <v>30000000</v>
      </c>
      <c r="M541" s="70">
        <v>0</v>
      </c>
      <c r="N541" s="70">
        <v>0</v>
      </c>
      <c r="O541" s="70" t="s">
        <v>20</v>
      </c>
      <c r="P541" s="70" t="s">
        <v>21</v>
      </c>
      <c r="Q541" s="68" t="s">
        <v>484</v>
      </c>
      <c r="R541" s="68" t="s">
        <v>485</v>
      </c>
    </row>
    <row r="542" spans="2:18" ht="60" x14ac:dyDescent="0.25">
      <c r="B542" s="65" t="s">
        <v>1174</v>
      </c>
      <c r="C542" s="68" t="s">
        <v>1163</v>
      </c>
      <c r="D542" s="67" t="s">
        <v>1175</v>
      </c>
      <c r="E542" s="66">
        <v>1</v>
      </c>
      <c r="F542" s="66">
        <v>1</v>
      </c>
      <c r="G542" s="66">
        <v>1</v>
      </c>
      <c r="H542" s="66">
        <v>1</v>
      </c>
      <c r="I542" s="68" t="s">
        <v>31</v>
      </c>
      <c r="J542" s="66">
        <v>1</v>
      </c>
      <c r="K542" s="69">
        <v>100000000</v>
      </c>
      <c r="L542" s="69">
        <v>100000000</v>
      </c>
      <c r="M542" s="70">
        <v>0</v>
      </c>
      <c r="N542" s="70">
        <v>0</v>
      </c>
      <c r="O542" s="70" t="s">
        <v>20</v>
      </c>
      <c r="P542" s="70" t="s">
        <v>21</v>
      </c>
      <c r="Q542" s="68" t="s">
        <v>484</v>
      </c>
      <c r="R542" s="68" t="s">
        <v>485</v>
      </c>
    </row>
    <row r="543" spans="2:18" ht="72" x14ac:dyDescent="0.25">
      <c r="B543" s="65" t="s">
        <v>1176</v>
      </c>
      <c r="C543" s="68" t="s">
        <v>1163</v>
      </c>
      <c r="D543" s="67" t="s">
        <v>1177</v>
      </c>
      <c r="E543" s="66">
        <v>1</v>
      </c>
      <c r="F543" s="66">
        <v>1</v>
      </c>
      <c r="G543" s="66">
        <v>1</v>
      </c>
      <c r="H543" s="66">
        <v>1</v>
      </c>
      <c r="I543" s="68" t="s">
        <v>31</v>
      </c>
      <c r="J543" s="66">
        <v>1</v>
      </c>
      <c r="K543" s="69">
        <v>40000000</v>
      </c>
      <c r="L543" s="69">
        <v>40000000</v>
      </c>
      <c r="M543" s="70">
        <v>0</v>
      </c>
      <c r="N543" s="70">
        <v>0</v>
      </c>
      <c r="O543" s="70" t="s">
        <v>20</v>
      </c>
      <c r="P543" s="70" t="s">
        <v>21</v>
      </c>
      <c r="Q543" s="68" t="s">
        <v>484</v>
      </c>
      <c r="R543" s="68" t="s">
        <v>485</v>
      </c>
    </row>
    <row r="544" spans="2:18" ht="96" x14ac:dyDescent="0.25">
      <c r="B544" s="65" t="s">
        <v>1178</v>
      </c>
      <c r="C544" s="68" t="s">
        <v>1170</v>
      </c>
      <c r="D544" s="67" t="s">
        <v>1179</v>
      </c>
      <c r="E544" s="66">
        <v>1</v>
      </c>
      <c r="F544" s="66">
        <v>1</v>
      </c>
      <c r="G544" s="66">
        <v>1</v>
      </c>
      <c r="H544" s="66">
        <v>1</v>
      </c>
      <c r="I544" s="68" t="s">
        <v>31</v>
      </c>
      <c r="J544" s="66">
        <v>1</v>
      </c>
      <c r="K544" s="69">
        <v>15000000</v>
      </c>
      <c r="L544" s="69">
        <v>15000000</v>
      </c>
      <c r="M544" s="70">
        <v>0</v>
      </c>
      <c r="N544" s="70">
        <v>0</v>
      </c>
      <c r="O544" s="70" t="s">
        <v>20</v>
      </c>
      <c r="P544" s="70" t="s">
        <v>21</v>
      </c>
      <c r="Q544" s="68" t="s">
        <v>484</v>
      </c>
      <c r="R544" s="68" t="s">
        <v>485</v>
      </c>
    </row>
    <row r="545" spans="2:18" ht="156" x14ac:dyDescent="0.25">
      <c r="B545" s="65" t="s">
        <v>1180</v>
      </c>
      <c r="C545" s="68" t="s">
        <v>1163</v>
      </c>
      <c r="D545" s="67" t="s">
        <v>1181</v>
      </c>
      <c r="E545" s="66">
        <v>1</v>
      </c>
      <c r="F545" s="66">
        <v>1</v>
      </c>
      <c r="G545" s="66">
        <v>1</v>
      </c>
      <c r="H545" s="66">
        <v>1</v>
      </c>
      <c r="I545" s="68" t="s">
        <v>45</v>
      </c>
      <c r="J545" s="66">
        <v>1</v>
      </c>
      <c r="K545" s="69">
        <v>100000000</v>
      </c>
      <c r="L545" s="69">
        <v>100000000</v>
      </c>
      <c r="M545" s="70">
        <v>0</v>
      </c>
      <c r="N545" s="70">
        <v>0</v>
      </c>
      <c r="O545" s="70" t="s">
        <v>20</v>
      </c>
      <c r="P545" s="70" t="s">
        <v>21</v>
      </c>
      <c r="Q545" s="68" t="s">
        <v>484</v>
      </c>
      <c r="R545" s="68" t="s">
        <v>485</v>
      </c>
    </row>
    <row r="546" spans="2:18" ht="96" x14ac:dyDescent="0.25">
      <c r="B546" s="65" t="s">
        <v>1182</v>
      </c>
      <c r="C546" s="68" t="s">
        <v>1163</v>
      </c>
      <c r="D546" s="67" t="s">
        <v>1183</v>
      </c>
      <c r="E546" s="66">
        <v>1</v>
      </c>
      <c r="F546" s="66">
        <v>1</v>
      </c>
      <c r="G546" s="66">
        <v>1</v>
      </c>
      <c r="H546" s="66">
        <v>1</v>
      </c>
      <c r="I546" s="68" t="s">
        <v>31</v>
      </c>
      <c r="J546" s="66">
        <v>1</v>
      </c>
      <c r="K546" s="69">
        <v>40000000</v>
      </c>
      <c r="L546" s="69">
        <v>40000000</v>
      </c>
      <c r="M546" s="70">
        <v>0</v>
      </c>
      <c r="N546" s="70">
        <v>0</v>
      </c>
      <c r="O546" s="70" t="s">
        <v>20</v>
      </c>
      <c r="P546" s="70" t="s">
        <v>21</v>
      </c>
      <c r="Q546" s="68" t="s">
        <v>484</v>
      </c>
      <c r="R546" s="68" t="s">
        <v>485</v>
      </c>
    </row>
    <row r="547" spans="2:18" ht="60" x14ac:dyDescent="0.25">
      <c r="B547" s="65" t="s">
        <v>1184</v>
      </c>
      <c r="C547" s="68" t="s">
        <v>1163</v>
      </c>
      <c r="D547" s="67" t="s">
        <v>1185</v>
      </c>
      <c r="E547" s="66">
        <v>1</v>
      </c>
      <c r="F547" s="66">
        <v>1</v>
      </c>
      <c r="G547" s="66">
        <v>1</v>
      </c>
      <c r="H547" s="66">
        <v>1</v>
      </c>
      <c r="I547" s="68" t="s">
        <v>45</v>
      </c>
      <c r="J547" s="66">
        <v>1</v>
      </c>
      <c r="K547" s="69">
        <v>200000000</v>
      </c>
      <c r="L547" s="69">
        <v>200000000</v>
      </c>
      <c r="M547" s="70">
        <v>0</v>
      </c>
      <c r="N547" s="70">
        <v>0</v>
      </c>
      <c r="O547" s="70" t="s">
        <v>20</v>
      </c>
      <c r="P547" s="70" t="s">
        <v>21</v>
      </c>
      <c r="Q547" s="68" t="s">
        <v>484</v>
      </c>
      <c r="R547" s="68" t="s">
        <v>485</v>
      </c>
    </row>
    <row r="548" spans="2:18" ht="84" x14ac:dyDescent="0.25">
      <c r="B548" s="65" t="s">
        <v>1186</v>
      </c>
      <c r="C548" s="68" t="s">
        <v>1163</v>
      </c>
      <c r="D548" s="67" t="s">
        <v>1187</v>
      </c>
      <c r="E548" s="66">
        <v>1</v>
      </c>
      <c r="F548" s="66">
        <v>1</v>
      </c>
      <c r="G548" s="66">
        <v>1</v>
      </c>
      <c r="H548" s="66">
        <v>1</v>
      </c>
      <c r="I548" s="68" t="s">
        <v>1188</v>
      </c>
      <c r="J548" s="66">
        <v>1</v>
      </c>
      <c r="K548" s="69">
        <v>532852000</v>
      </c>
      <c r="L548" s="69">
        <f>+K548</f>
        <v>532852000</v>
      </c>
      <c r="M548" s="70">
        <v>0</v>
      </c>
      <c r="N548" s="70">
        <v>0</v>
      </c>
      <c r="O548" s="70" t="s">
        <v>20</v>
      </c>
      <c r="P548" s="70" t="s">
        <v>21</v>
      </c>
      <c r="Q548" s="68" t="s">
        <v>484</v>
      </c>
      <c r="R548" s="68" t="s">
        <v>485</v>
      </c>
    </row>
    <row r="549" spans="2:18" ht="96" x14ac:dyDescent="0.25">
      <c r="B549" s="65" t="s">
        <v>1189</v>
      </c>
      <c r="C549" s="68" t="s">
        <v>1163</v>
      </c>
      <c r="D549" s="67" t="s">
        <v>1190</v>
      </c>
      <c r="E549" s="66">
        <v>1</v>
      </c>
      <c r="F549" s="66">
        <v>1</v>
      </c>
      <c r="G549" s="66">
        <v>1</v>
      </c>
      <c r="H549" s="66">
        <v>1</v>
      </c>
      <c r="I549" s="68" t="s">
        <v>1188</v>
      </c>
      <c r="J549" s="66">
        <v>1</v>
      </c>
      <c r="K549" s="69">
        <v>350000000</v>
      </c>
      <c r="L549" s="69">
        <v>350000000</v>
      </c>
      <c r="M549" s="70">
        <v>0</v>
      </c>
      <c r="N549" s="70">
        <v>0</v>
      </c>
      <c r="O549" s="70" t="s">
        <v>20</v>
      </c>
      <c r="P549" s="70" t="s">
        <v>21</v>
      </c>
      <c r="Q549" s="68" t="s">
        <v>484</v>
      </c>
      <c r="R549" s="68" t="s">
        <v>485</v>
      </c>
    </row>
    <row r="550" spans="2:18" ht="132" x14ac:dyDescent="0.25">
      <c r="B550" s="65" t="s">
        <v>1191</v>
      </c>
      <c r="C550" s="68" t="s">
        <v>1116</v>
      </c>
      <c r="D550" s="67" t="s">
        <v>1192</v>
      </c>
      <c r="E550" s="66">
        <v>1</v>
      </c>
      <c r="F550" s="66">
        <v>1</v>
      </c>
      <c r="G550" s="66">
        <v>330</v>
      </c>
      <c r="H550" s="66">
        <v>0</v>
      </c>
      <c r="I550" s="68" t="s">
        <v>35</v>
      </c>
      <c r="J550" s="66">
        <v>1</v>
      </c>
      <c r="K550" s="69">
        <v>45936000</v>
      </c>
      <c r="L550" s="69">
        <v>45936000</v>
      </c>
      <c r="M550" s="70">
        <v>0</v>
      </c>
      <c r="N550" s="70">
        <v>0</v>
      </c>
      <c r="O550" s="70" t="s">
        <v>20</v>
      </c>
      <c r="P550" s="70" t="s">
        <v>21</v>
      </c>
      <c r="Q550" s="68" t="s">
        <v>484</v>
      </c>
      <c r="R550" s="68" t="s">
        <v>485</v>
      </c>
    </row>
    <row r="551" spans="2:18" ht="228" x14ac:dyDescent="0.25">
      <c r="B551" s="65" t="s">
        <v>1193</v>
      </c>
      <c r="C551" s="68" t="s">
        <v>1116</v>
      </c>
      <c r="D551" s="67" t="s">
        <v>1194</v>
      </c>
      <c r="E551" s="66">
        <v>1</v>
      </c>
      <c r="F551" s="66">
        <v>1</v>
      </c>
      <c r="G551" s="66">
        <v>330</v>
      </c>
      <c r="H551" s="66">
        <v>0</v>
      </c>
      <c r="I551" s="68" t="s">
        <v>35</v>
      </c>
      <c r="J551" s="66">
        <v>1</v>
      </c>
      <c r="K551" s="69">
        <v>89320000</v>
      </c>
      <c r="L551" s="69">
        <v>89320000</v>
      </c>
      <c r="M551" s="70">
        <v>0</v>
      </c>
      <c r="N551" s="70">
        <v>0</v>
      </c>
      <c r="O551" s="70" t="s">
        <v>20</v>
      </c>
      <c r="P551" s="70" t="s">
        <v>21</v>
      </c>
      <c r="Q551" s="68" t="s">
        <v>484</v>
      </c>
      <c r="R551" s="68" t="s">
        <v>485</v>
      </c>
    </row>
    <row r="552" spans="2:18" ht="192" x14ac:dyDescent="0.25">
      <c r="B552" s="65" t="s">
        <v>1195</v>
      </c>
      <c r="C552" s="68" t="s">
        <v>1116</v>
      </c>
      <c r="D552" s="83" t="s">
        <v>1196</v>
      </c>
      <c r="E552" s="78">
        <v>1</v>
      </c>
      <c r="F552" s="78">
        <v>1</v>
      </c>
      <c r="G552" s="78">
        <v>330</v>
      </c>
      <c r="H552" s="78">
        <v>0</v>
      </c>
      <c r="I552" s="84" t="s">
        <v>35</v>
      </c>
      <c r="J552" s="78">
        <v>1</v>
      </c>
      <c r="K552" s="85">
        <v>89320000</v>
      </c>
      <c r="L552" s="85">
        <v>89320000</v>
      </c>
      <c r="M552" s="86">
        <v>0</v>
      </c>
      <c r="N552" s="86">
        <v>0</v>
      </c>
      <c r="O552" s="70" t="s">
        <v>20</v>
      </c>
      <c r="P552" s="70" t="s">
        <v>21</v>
      </c>
      <c r="Q552" s="84" t="s">
        <v>484</v>
      </c>
      <c r="R552" s="84" t="s">
        <v>485</v>
      </c>
    </row>
    <row r="553" spans="2:18" ht="108" x14ac:dyDescent="0.25">
      <c r="B553" s="65" t="s">
        <v>1197</v>
      </c>
      <c r="C553" s="87" t="s">
        <v>668</v>
      </c>
      <c r="D553" s="88" t="s">
        <v>1198</v>
      </c>
      <c r="E553" s="80">
        <v>1</v>
      </c>
      <c r="F553" s="80">
        <v>1</v>
      </c>
      <c r="G553" s="80">
        <v>300</v>
      </c>
      <c r="H553" s="80">
        <v>0</v>
      </c>
      <c r="I553" s="89" t="s">
        <v>35</v>
      </c>
      <c r="J553" s="80">
        <v>1</v>
      </c>
      <c r="K553" s="90">
        <v>69600000</v>
      </c>
      <c r="L553" s="91">
        <v>69600000</v>
      </c>
      <c r="M553" s="92">
        <v>0</v>
      </c>
      <c r="N553" s="92">
        <v>0</v>
      </c>
      <c r="O553" s="70" t="s">
        <v>20</v>
      </c>
      <c r="P553" s="70" t="s">
        <v>21</v>
      </c>
      <c r="Q553" s="93" t="s">
        <v>484</v>
      </c>
      <c r="R553" s="89" t="s">
        <v>485</v>
      </c>
    </row>
    <row r="554" spans="2:18" ht="96" x14ac:dyDescent="0.25">
      <c r="B554" s="65" t="s">
        <v>1199</v>
      </c>
      <c r="C554" s="76">
        <v>80141607</v>
      </c>
      <c r="D554" s="88" t="s">
        <v>1200</v>
      </c>
      <c r="E554" s="70">
        <v>1</v>
      </c>
      <c r="F554" s="70">
        <v>1</v>
      </c>
      <c r="G554" s="70">
        <v>330</v>
      </c>
      <c r="H554" s="70">
        <v>0</v>
      </c>
      <c r="I554" s="68" t="s">
        <v>1114</v>
      </c>
      <c r="J554" s="68">
        <v>1</v>
      </c>
      <c r="K554" s="90">
        <v>351668000</v>
      </c>
      <c r="L554" s="91">
        <v>351668000</v>
      </c>
      <c r="M554" s="66">
        <v>0</v>
      </c>
      <c r="N554" s="66">
        <v>0</v>
      </c>
      <c r="O554" s="68" t="s">
        <v>886</v>
      </c>
      <c r="P554" s="66" t="s">
        <v>21</v>
      </c>
      <c r="Q554" s="68" t="s">
        <v>1041</v>
      </c>
      <c r="R554" s="71" t="s">
        <v>1042</v>
      </c>
    </row>
    <row r="555" spans="2:18" ht="60" x14ac:dyDescent="0.25">
      <c r="B555" s="65" t="s">
        <v>1201</v>
      </c>
      <c r="C555" s="76">
        <v>80141607</v>
      </c>
      <c r="D555" s="88" t="s">
        <v>1202</v>
      </c>
      <c r="E555" s="70">
        <v>1</v>
      </c>
      <c r="F555" s="70">
        <v>1</v>
      </c>
      <c r="G555" s="70">
        <v>330</v>
      </c>
      <c r="H555" s="70">
        <v>0</v>
      </c>
      <c r="I555" s="68" t="s">
        <v>31</v>
      </c>
      <c r="J555" s="68">
        <v>1</v>
      </c>
      <c r="K555" s="90">
        <v>300000000</v>
      </c>
      <c r="L555" s="91">
        <v>300000000</v>
      </c>
      <c r="M555" s="66">
        <v>0</v>
      </c>
      <c r="N555" s="66">
        <v>0</v>
      </c>
      <c r="O555" s="68" t="s">
        <v>886</v>
      </c>
      <c r="P555" s="66" t="s">
        <v>21</v>
      </c>
      <c r="Q555" s="68" t="s">
        <v>1041</v>
      </c>
      <c r="R555" s="71" t="s">
        <v>1042</v>
      </c>
    </row>
    <row r="556" spans="2:18" ht="24" x14ac:dyDescent="0.25">
      <c r="B556" s="94" t="s">
        <v>1203</v>
      </c>
      <c r="C556" s="95"/>
      <c r="D556" s="96" t="s">
        <v>1204</v>
      </c>
      <c r="E556" s="97"/>
      <c r="F556" s="97"/>
      <c r="G556" s="97"/>
      <c r="H556" s="97"/>
      <c r="I556" s="98"/>
      <c r="J556" s="98"/>
      <c r="K556" s="99">
        <v>1856000</v>
      </c>
      <c r="L556" s="99">
        <v>1856000</v>
      </c>
      <c r="M556" s="66"/>
      <c r="N556" s="66"/>
      <c r="O556" s="70" t="s">
        <v>20</v>
      </c>
      <c r="P556" s="70" t="s">
        <v>21</v>
      </c>
      <c r="Q556" s="68" t="s">
        <v>889</v>
      </c>
      <c r="R556" s="71" t="s">
        <v>890</v>
      </c>
    </row>
    <row r="557" spans="2:18" x14ac:dyDescent="0.25">
      <c r="B557" s="100"/>
      <c r="C557" s="101"/>
      <c r="D557" s="102"/>
      <c r="E557" s="103"/>
      <c r="F557" s="104"/>
      <c r="G557" s="105"/>
      <c r="H557" s="105"/>
      <c r="I557" s="105"/>
      <c r="J557" s="105"/>
      <c r="K557" s="106"/>
      <c r="L557" s="106"/>
      <c r="M557" s="104"/>
      <c r="N557" s="104"/>
      <c r="O557" s="105"/>
      <c r="P557" s="105"/>
      <c r="Q557" s="105"/>
      <c r="R557" s="101"/>
    </row>
  </sheetData>
  <sheetProtection algorithmName="SHA-512" hashValue="eNRvnI9iiFDeRIGXlT9OMMMd+2O6Fup+sxaw/D+E0rspQmFVThDP0WBj0zwTxod7ekE4925Mk5lFxQJdmKcbEQ==" saltValue="QdeekaA4K3P/NKyn8VeOww==" spinCount="100000" sheet="1" objects="1" scenarios="1"/>
  <protectedRanges>
    <protectedRange algorithmName="SHA-512" hashValue="VuKp8BI+rX0HXXLuiYf21hD47cOkaH+I5lve30LqEkmNCuVdzAuveOTlRXC6Y2ONj7XXkI1MCYS3GXOmEVrM3g==" saltValue="KsVm+kUp0ai6kUB1K+qKlQ==" spinCount="100000" sqref="B3:R557" name="Rango1"/>
    <protectedRange algorithmName="SHA-512" hashValue="VuKp8BI+rX0HXXLuiYf21hD47cOkaH+I5lve30LqEkmNCuVdzAuveOTlRXC6Y2ONj7XXkI1MCYS3GXOmEVrM3g==" saltValue="KsVm+kUp0ai6kUB1K+qKlQ==" spinCount="100000" sqref="B2:R2" name="Rango1_2"/>
  </protectedRanges>
  <hyperlinks>
    <hyperlink ref="R116" r:id="rId1" xr:uid="{88EF206D-75F9-41F3-9A65-A69BC45BC648}"/>
    <hyperlink ref="R117" r:id="rId2" xr:uid="{13415050-31F6-4822-840A-91EB352C43BA}"/>
    <hyperlink ref="R118" r:id="rId3" xr:uid="{52ABFFDA-86A4-420D-AC66-71D5AC076F0D}"/>
    <hyperlink ref="R121:R123" r:id="rId4" display="doraines.rey@upra.gov.co" xr:uid="{564AA10E-9A9C-49B2-9DE6-00C0784F9A42}"/>
    <hyperlink ref="R124:R126" r:id="rId5" display="doraines.rey@upra.gov.co" xr:uid="{45A708E8-A8F1-4A61-A41F-EB061AE12BE1}"/>
    <hyperlink ref="R124:R125" r:id="rId6" display="doraines.rey@upra.gov.co" xr:uid="{B4D72C16-9EF7-40AE-BAEF-EDE174B4AE65}"/>
    <hyperlink ref="R119:R120" r:id="rId7" display="doraines.rey@upra.gov.co" xr:uid="{E19B2569-7E71-45D5-A3B0-770E6C215952}"/>
    <hyperlink ref="R150:R151" r:id="rId8" display="doraines.rey@upra.gov.co" xr:uid="{4E6A87CE-1907-49AE-97B5-08EDB75F1938}"/>
    <hyperlink ref="R158" r:id="rId9" xr:uid="{5ED2D4A9-6E9B-4C64-9E8A-103130F6884F}"/>
    <hyperlink ref="R155:R157" r:id="rId10" display="doraines.rey@upra.gov.co" xr:uid="{C62E7735-13E3-42C9-A70E-4387895BEA9B}"/>
    <hyperlink ref="R157" r:id="rId11" xr:uid="{22CFA550-8A68-489C-843B-AAD1F2E4CEFF}"/>
    <hyperlink ref="R152:R154" r:id="rId12" display="doraines.rey@upra.gov.co" xr:uid="{F3413FCF-9527-4E83-B3CB-C92BC8D78FD7}"/>
    <hyperlink ref="R159:R161" r:id="rId13" display="doraines.rey@upra.gov.co" xr:uid="{9F29C269-D53A-468C-A3B4-DE5D1957B45E}"/>
    <hyperlink ref="R162" r:id="rId14" xr:uid="{EC220AF7-A320-4103-946C-191710D2934C}"/>
    <hyperlink ref="R164" r:id="rId15" xr:uid="{4C8BC467-01BF-4BF2-9B5D-310BB8516760}"/>
    <hyperlink ref="R127:R128" r:id="rId16" display="doraines.rey@upra.gov.co" xr:uid="{A4F44302-CE38-489A-B1BE-FC2DF087B489}"/>
    <hyperlink ref="R165:R169" r:id="rId17" display="doraines.rey@upra.gov.co" xr:uid="{AB3E3F2B-1835-4595-A0C5-AA483CEDAC8E}"/>
    <hyperlink ref="R170:R175" r:id="rId18" display="doraines.rey@upra.gov.co" xr:uid="{E6C49B44-8325-497F-A947-A2F48D62F139}"/>
    <hyperlink ref="R180:R186" r:id="rId19" display="doraines.rey@upra.gov.co" xr:uid="{819E3486-BCF6-4677-ABA6-168EB95DBB21}"/>
    <hyperlink ref="R181" r:id="rId20" xr:uid="{01FA5F78-3D7A-4C88-B334-BBA8BCBFF370}"/>
    <hyperlink ref="R187:R190" r:id="rId21" display="doraines.rey@upra.gov.co" xr:uid="{322A7EF7-B954-4606-87C6-D7BCB5019130}"/>
    <hyperlink ref="R191:R193" r:id="rId22" display="doraines.rey@upra.gov.co" xr:uid="{541BEC8A-F3B1-424A-B8F3-9533752A6E46}"/>
    <hyperlink ref="R194" r:id="rId23" xr:uid="{79DDB638-4F49-47D2-9E88-317F32361307}"/>
    <hyperlink ref="R198" r:id="rId24" xr:uid="{39DFB4DE-4D19-4A00-9E39-72AE92DE48EC}"/>
    <hyperlink ref="R203:R206" r:id="rId25" display="doraines.rey@upra.gov.co" xr:uid="{5A85A008-54EE-4E8E-BC43-EA40DDB43A6A}"/>
    <hyperlink ref="R212:R215" r:id="rId26" display="doraines.rey@upra.gov.co" xr:uid="{EBFC0A8E-40C9-46B7-8822-5438739CDAEB}"/>
    <hyperlink ref="R3" r:id="rId27" xr:uid="{85CCC471-16DC-4699-9020-5CFD91B3EED9}"/>
    <hyperlink ref="R4" r:id="rId28" xr:uid="{6013D0CD-05FF-4F9C-B3C5-1B4704480263}"/>
    <hyperlink ref="R5" r:id="rId29" xr:uid="{0D034331-A211-4F5C-B48D-062264893F3F}"/>
    <hyperlink ref="R6" r:id="rId30" xr:uid="{36CB14A9-E689-4F59-92EA-82B7C1B6CD3E}"/>
    <hyperlink ref="R7" r:id="rId31" xr:uid="{842DBD5A-511C-4421-BB81-F322D1AD1F6B}"/>
    <hyperlink ref="R8" r:id="rId32" xr:uid="{BA9306DF-AE2F-476F-8147-5459555C8A99}"/>
    <hyperlink ref="R469" r:id="rId33" xr:uid="{0BC99E7F-BC1B-4770-A522-C56140C01EA0}"/>
    <hyperlink ref="R470" r:id="rId34" xr:uid="{A9AA9C6C-E502-47AA-AF97-FE978F3FFA49}"/>
    <hyperlink ref="R471" r:id="rId35" xr:uid="{A5527996-5940-4A4D-B152-3F17D7E35815}"/>
    <hyperlink ref="R472" r:id="rId36" xr:uid="{D9050690-0812-4A14-8BBD-283D127976B0}"/>
    <hyperlink ref="R473" r:id="rId37" xr:uid="{778CD5C0-3EE5-4923-98E9-5A5F61C8D3F9}"/>
    <hyperlink ref="R474" r:id="rId38" xr:uid="{34624EAA-9AAA-4735-BCA3-6B943DA9CBF9}"/>
    <hyperlink ref="R468" r:id="rId39" xr:uid="{F343B0A2-DB99-4CD2-ABCC-40EC46AA9BA0}"/>
    <hyperlink ref="R465" r:id="rId40" xr:uid="{8C16EE65-01E0-4204-AAE8-A4B7F74E3F96}"/>
    <hyperlink ref="R466" r:id="rId41" xr:uid="{9BA6763E-6D6F-413A-98BE-BCE23F602FAD}"/>
    <hyperlink ref="R467" r:id="rId42" xr:uid="{934D7088-0985-452B-B519-71D554C490E8}"/>
    <hyperlink ref="R464" r:id="rId43" xr:uid="{2EC33BF7-E448-4F34-939D-B72F7310F74E}"/>
    <hyperlink ref="R475" r:id="rId44" xr:uid="{0F4B40E1-6DA9-46F9-ADBC-ED98D85F7CA5}"/>
    <hyperlink ref="R476" r:id="rId45" xr:uid="{7563BB78-4E64-42C2-99D4-68114FB44D60}"/>
    <hyperlink ref="R477" r:id="rId46" xr:uid="{DDAB14F2-1AEA-4F13-AC76-520969221D45}"/>
    <hyperlink ref="R478" r:id="rId47" xr:uid="{068ABEFF-FF2E-451B-BD13-E5A89A65B6A3}"/>
    <hyperlink ref="R448" r:id="rId48" xr:uid="{6DC93781-A8C7-4D5D-B0B3-B9C8F7F469DC}"/>
    <hyperlink ref="R525" r:id="rId49" xr:uid="{BCF6572B-0978-459A-91C6-B9F3BA6F100C}"/>
    <hyperlink ref="R479" r:id="rId50" xr:uid="{68621F89-C0C1-4BD3-90EC-B102A5F9B197}"/>
    <hyperlink ref="R480" r:id="rId51" xr:uid="{B39211F0-4A88-40C2-8A65-C0B9D1714D0B}"/>
    <hyperlink ref="R481" r:id="rId52" xr:uid="{FE57A67E-F3A0-48BF-B7FE-61B6B553FA9C}"/>
    <hyperlink ref="R482" r:id="rId53" xr:uid="{0349A8D4-7EF9-475C-A8DD-FA00DC92F168}"/>
    <hyperlink ref="R483" r:id="rId54" xr:uid="{2E21BBDB-C33A-4C52-98E0-BC613B76677D}"/>
    <hyperlink ref="R484" r:id="rId55" xr:uid="{381EE1AB-BC81-4939-A0BF-245644457978}"/>
    <hyperlink ref="R485" r:id="rId56" xr:uid="{8DE17C96-4BB7-46F3-ADD1-99ACD55BF331}"/>
    <hyperlink ref="R486" r:id="rId57" xr:uid="{50229C12-0BE5-4633-9A4F-D595F17984FE}"/>
    <hyperlink ref="R487" r:id="rId58" xr:uid="{AC1B850B-4B74-473C-8FFD-0F7075697E95}"/>
    <hyperlink ref="R488" r:id="rId59" xr:uid="{A0FCD140-50F9-471D-8AD4-25A8D53AE5BF}"/>
    <hyperlink ref="R489" r:id="rId60" xr:uid="{2150DD97-EB02-4235-ABC8-83BD5F2B1F77}"/>
    <hyperlink ref="R490" r:id="rId61" xr:uid="{E37A2EDD-C032-467A-A8D9-A09B57AF6371}"/>
    <hyperlink ref="R492" r:id="rId62" xr:uid="{44B7E26C-4A77-463F-A5F6-0949791CDBB3}"/>
    <hyperlink ref="R491" r:id="rId63" xr:uid="{C9011638-1D1A-4711-863E-30C194956022}"/>
    <hyperlink ref="R493" r:id="rId64" xr:uid="{B53CE8EE-6831-4050-9497-DC9B24713942}"/>
    <hyperlink ref="R494" r:id="rId65" xr:uid="{4F43751F-397F-4B54-8897-44FD472B0278}"/>
    <hyperlink ref="R495" r:id="rId66" xr:uid="{05E7F441-32E1-4B61-9C2B-49CC1D3AB741}"/>
    <hyperlink ref="R496" r:id="rId67" xr:uid="{0E79056B-7573-45F2-B926-05B331C6CB35}"/>
    <hyperlink ref="R497" r:id="rId68" xr:uid="{99136FA3-21D5-488E-A4B5-6C4B3D659F43}"/>
    <hyperlink ref="R498" r:id="rId69" xr:uid="{9239D0A5-DBA1-4183-8139-D705064213C2}"/>
    <hyperlink ref="R499" r:id="rId70" xr:uid="{E3793696-5C06-47B5-B1F7-54882CF16038}"/>
    <hyperlink ref="R500" r:id="rId71" xr:uid="{3237CEF0-834E-4A2C-A77A-0CA30116BB45}"/>
    <hyperlink ref="R501" r:id="rId72" xr:uid="{A9668F59-A913-4F72-8F23-CBDCFD364300}"/>
    <hyperlink ref="R502" r:id="rId73" xr:uid="{91A7152E-DDA5-4F36-B428-AC1BC3DDC9F2}"/>
    <hyperlink ref="R503" r:id="rId74" xr:uid="{7006995E-51C3-4171-B904-756F13316DEE}"/>
    <hyperlink ref="R504" r:id="rId75" xr:uid="{47D323BE-6AA4-4B0F-B6CB-B3E57A76625B}"/>
    <hyperlink ref="R505" r:id="rId76" xr:uid="{DB1AC3B3-C51B-437A-B787-4C3CA67C3C22}"/>
    <hyperlink ref="R506" r:id="rId77" xr:uid="{1FFBB987-89C6-4585-A469-6A19B56E542C}"/>
    <hyperlink ref="R507" r:id="rId78" xr:uid="{D1A2FE57-AAFB-465F-A69E-585BC6508048}"/>
    <hyperlink ref="R508" r:id="rId79" xr:uid="{070EF67C-756B-4C50-9DD8-ADB1F707D283}"/>
    <hyperlink ref="R509" r:id="rId80" xr:uid="{A0DF66C9-973D-4A14-819B-28442C296D75}"/>
    <hyperlink ref="R510" r:id="rId81" xr:uid="{2C867949-B08B-4A9D-96D1-37F6041DBD2C}"/>
    <hyperlink ref="R511" r:id="rId82" xr:uid="{E2EB9069-2948-424E-B70F-B1F8A297B90C}"/>
    <hyperlink ref="R512" r:id="rId83" xr:uid="{7EC0A7B6-10F4-47F0-AC9F-458DD5F9B583}"/>
    <hyperlink ref="R513" r:id="rId84" xr:uid="{B6AA82BB-D198-410B-B4A5-DBC69CE256A7}"/>
    <hyperlink ref="R514" r:id="rId85" xr:uid="{38FFBD6A-BABC-4D9B-B41F-460F20FC3E2D}"/>
    <hyperlink ref="R443" r:id="rId86" xr:uid="{8FBCDAE4-2F21-4B21-A8A8-53D4AD491265}"/>
    <hyperlink ref="R447" r:id="rId87" xr:uid="{76477310-12D1-4E3F-B7BD-FD4C078B316C}"/>
    <hyperlink ref="R446" r:id="rId88" xr:uid="{67A1705A-3EDE-4618-B9E9-95E8E032112A}"/>
    <hyperlink ref="R445" r:id="rId89" xr:uid="{51FFB798-EFB5-401B-9BB1-17D4C6E97A25}"/>
    <hyperlink ref="R442" r:id="rId90" xr:uid="{379717EF-158F-4B67-80C6-8622CB294E5E}"/>
    <hyperlink ref="R441" r:id="rId91" xr:uid="{1415B897-2EB7-4C45-BB6E-B8293D38A38B}"/>
    <hyperlink ref="R438" r:id="rId92" xr:uid="{AB90384C-4481-4464-93C6-EF617DE9EFAC}"/>
    <hyperlink ref="R419" r:id="rId93" xr:uid="{E8A4E799-1728-46B7-A6E8-E4118C387460}"/>
    <hyperlink ref="R420" r:id="rId94" xr:uid="{B24E5781-BAD5-4F07-814D-BD5F1540DF43}"/>
    <hyperlink ref="R440" r:id="rId95" xr:uid="{2092C0B7-987A-4446-97E3-E255D6917788}"/>
    <hyperlink ref="R439" r:id="rId96" xr:uid="{2A8235FD-419E-4669-8E3B-2108AB3DFF7C}"/>
    <hyperlink ref="R437" r:id="rId97" xr:uid="{E35E9332-E684-4836-B5D1-AAB3D665ABEC}"/>
    <hyperlink ref="R436" r:id="rId98" xr:uid="{CA1A0975-F974-447C-8F41-ABFDD093F566}"/>
    <hyperlink ref="R435" r:id="rId99" xr:uid="{5DBDE352-2648-487F-9253-6676DA3FB733}"/>
    <hyperlink ref="R422" r:id="rId100" xr:uid="{60B20A5A-7E1A-4163-974A-0E0F622FDF76}"/>
    <hyperlink ref="R418" r:id="rId101" xr:uid="{94EF0476-AF6C-43E8-A34A-988CC663E76B}"/>
    <hyperlink ref="R417" r:id="rId102" xr:uid="{FC687BDA-50CD-4D90-9389-C74795ECCC21}"/>
    <hyperlink ref="R416" r:id="rId103" xr:uid="{E646103D-093A-41B8-8049-011FB0089CF5}"/>
    <hyperlink ref="R415" r:id="rId104" xr:uid="{F9712C80-0D36-4086-BB80-662DEB6A1CD8}"/>
    <hyperlink ref="R434" r:id="rId105" xr:uid="{EA8325AD-C22F-477A-8455-43B3F277453F}"/>
    <hyperlink ref="R433" r:id="rId106" xr:uid="{9936A6C7-1469-43E9-A92A-F75446FE5B97}"/>
    <hyperlink ref="R432" r:id="rId107" xr:uid="{6F95EF60-2DD1-4C28-8877-6169C459D3B4}"/>
    <hyperlink ref="R431" r:id="rId108" xr:uid="{FB53BE76-0764-4265-A560-D040A6CE17E5}"/>
    <hyperlink ref="R430" r:id="rId109" xr:uid="{B8C17E95-7899-4C65-848E-9EE6C6FAF456}"/>
    <hyperlink ref="R429" r:id="rId110" xr:uid="{961983E7-529C-43F0-BFCB-FCBCB1C89D02}"/>
    <hyperlink ref="R428" r:id="rId111" xr:uid="{6659676D-B1EC-4E27-AB46-CA284F9D1107}"/>
    <hyperlink ref="R427" r:id="rId112" xr:uid="{11B8D94A-4400-4ED0-903D-6CFF5799A117}"/>
    <hyperlink ref="R426" r:id="rId113" xr:uid="{3C6B35A3-E11A-43E0-BCC2-98553B0A802D}"/>
    <hyperlink ref="R425" r:id="rId114" xr:uid="{10949BE2-BEDC-488E-9E8E-BE843514E101}"/>
    <hyperlink ref="R424" r:id="rId115" xr:uid="{8FF1F0BE-E41F-43D7-887E-97570C168FA2}"/>
    <hyperlink ref="R423" r:id="rId116" xr:uid="{D8C166FE-865E-4F1D-9909-5795535A90B2}"/>
    <hyperlink ref="R414" r:id="rId117" xr:uid="{110D7879-200C-44CB-8517-FAA32EE2165F}"/>
    <hyperlink ref="R554" r:id="rId118" xr:uid="{4B099D2F-1E4F-4737-9A43-B68487FB88CE}"/>
    <hyperlink ref="R555" r:id="rId119" xr:uid="{495E6091-AEAC-48DA-BDFA-F88F6E28235B}"/>
    <hyperlink ref="R556" r:id="rId120" xr:uid="{9DFF343A-4FE6-4918-9272-7CF546634B42}"/>
  </hyperlinks>
  <pageMargins left="0.7" right="0.7" top="0.75" bottom="0.75" header="0.3" footer="0.3"/>
  <legacyDrawing r:id="rId1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2024</Año>
    <Categoría_x0020_Documento xmlns="a7912b74-821a-4119-aad9-e1c9b233eb5e">Acción</Categoría_x0020_Documento>
    <VariationsItemGroupID xmlns="http://schemas.microsoft.com/sharepoint/v3">50848d51-e082-4006-9d15-c90d00e911e5</VariationsItemGroupID>
  </documentManagement>
</p:properties>
</file>

<file path=customXml/itemProps1.xml><?xml version="1.0" encoding="utf-8"?>
<ds:datastoreItem xmlns:ds="http://schemas.openxmlformats.org/officeDocument/2006/customXml" ds:itemID="{256A37D1-6E44-4698-8819-EF45A8801423}"/>
</file>

<file path=customXml/itemProps2.xml><?xml version="1.0" encoding="utf-8"?>
<ds:datastoreItem xmlns:ds="http://schemas.openxmlformats.org/officeDocument/2006/customXml" ds:itemID="{55C48666-4390-4227-8CA1-5F7078BB286F}"/>
</file>

<file path=customXml/itemProps3.xml><?xml version="1.0" encoding="utf-8"?>
<ds:datastoreItem xmlns:ds="http://schemas.openxmlformats.org/officeDocument/2006/customXml" ds:itemID="{50C7BE37-899E-40B7-83B2-9B3C3396D4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02. Plan Anual de Adquisiciones 2024</dc:title>
  <dc:creator>USUARIO</dc:creator>
  <cp:lastModifiedBy>USUARIO</cp:lastModifiedBy>
  <dcterms:created xsi:type="dcterms:W3CDTF">2024-01-30T20:41:47Z</dcterms:created>
  <dcterms:modified xsi:type="dcterms:W3CDTF">2024-01-30T20:58:44Z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