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P:\01.DIRECCION_GENERAL\3.AP\01.16_INFORMES\01.16.08_Inf_Indicadores\2023\TABLERO_CONTROL_IND_SG\"/>
    </mc:Choice>
  </mc:AlternateContent>
  <bookViews>
    <workbookView xWindow="-120" yWindow="-120" windowWidth="25440" windowHeight="15270" tabRatio="813" firstSheet="2" activeTab="2"/>
  </bookViews>
  <sheets>
    <sheet name="INSTRUCTIVO" sheetId="2" state="hidden" r:id="rId1"/>
    <sheet name="VARIABLES" sheetId="3" state="hidden" r:id="rId2"/>
    <sheet name="IIICUATRI2023" sheetId="17" r:id="rId3"/>
  </sheets>
  <externalReferences>
    <externalReference r:id="rId4"/>
  </externalReferences>
  <definedNames>
    <definedName name="_xlnm._FilterDatabase" localSheetId="2" hidden="1">IIICUATRI2023!$A$5:$AK$103</definedName>
    <definedName name="_xlnm.Print_Area" localSheetId="2">IIICUATRI2023!$A$1:$AK$105</definedName>
    <definedName name="FRECUENCIA" localSheetId="2">[1]VARIABLES!$C$3:$C$10</definedName>
    <definedName name="FRECUENCIA">VARIABLES!$C$3:$C$10</definedName>
    <definedName name="Print_Area" localSheetId="2">IIICUATRI2023!$A$1:$AK$103</definedName>
    <definedName name="Print_Area" localSheetId="0">INSTRUCTIVO!$A$1:$P$22</definedName>
    <definedName name="Print_Titles" localSheetId="2">IIICUATRI2023!$1:$5</definedName>
    <definedName name="PROCESOSUPRA2014" localSheetId="2">[1]VARIABLES!$A$3:$A$14</definedName>
    <definedName name="PROCESOSUPRA2014">VARIABLES!$A$3:$A$14</definedName>
    <definedName name="TIPOINDICADOR">VARIABLES!$B$3:$B$8</definedName>
    <definedName name="_xlnm.Print_Titles" localSheetId="2">IIICUATRI2023!$1:$5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01" i="17" l="1"/>
  <c r="AC101" i="17"/>
  <c r="AE99" i="17" l="1"/>
  <c r="AC99" i="17"/>
  <c r="AE96" i="17" l="1"/>
  <c r="AC96" i="17"/>
  <c r="AA96" i="17"/>
  <c r="Y96" i="17"/>
  <c r="AE95" i="17" l="1"/>
  <c r="AC95" i="17"/>
  <c r="AA95" i="17"/>
  <c r="Y95" i="17"/>
  <c r="AE94" i="17" l="1"/>
  <c r="AC94" i="17"/>
  <c r="AA94" i="17"/>
  <c r="Y94" i="17"/>
  <c r="AE93" i="17" l="1"/>
  <c r="AC93" i="17"/>
  <c r="AA93" i="17"/>
  <c r="Y93" i="17"/>
  <c r="AE92" i="17" l="1"/>
  <c r="AE91" i="17" l="1"/>
  <c r="AC91" i="17"/>
  <c r="AE90" i="17"/>
  <c r="AC90" i="17"/>
  <c r="AC85" i="17" l="1"/>
  <c r="AA85" i="17" l="1"/>
  <c r="Y85" i="17"/>
  <c r="AE89" i="17" l="1"/>
  <c r="AE87" i="17" l="1"/>
  <c r="AE86" i="17" l="1"/>
  <c r="AC86" i="17"/>
  <c r="AA86" i="17"/>
  <c r="AE84" i="17" l="1"/>
  <c r="AC84" i="17"/>
  <c r="AA84" i="17"/>
  <c r="Y84" i="17"/>
  <c r="AE83" i="17" l="1"/>
  <c r="AC83" i="17"/>
  <c r="AE85" i="17" l="1"/>
  <c r="AA83" i="17" l="1"/>
  <c r="Y83" i="17"/>
  <c r="AE82" i="17" l="1"/>
  <c r="AC82" i="17"/>
  <c r="AA82" i="17"/>
  <c r="AE81" i="17" l="1"/>
  <c r="AC81" i="17"/>
  <c r="AA81" i="17"/>
  <c r="Y81" i="17"/>
  <c r="AC80" i="17" l="1"/>
  <c r="AE80" i="17"/>
  <c r="AA80" i="17"/>
  <c r="Y80" i="17"/>
  <c r="AE77" i="17" l="1"/>
  <c r="AC77" i="17"/>
  <c r="AA77" i="17"/>
  <c r="AE72" i="17" l="1"/>
  <c r="AE70" i="17" l="1"/>
  <c r="AC70" i="17"/>
  <c r="AA70" i="17"/>
  <c r="Y70" i="17"/>
  <c r="AE69" i="17" l="1"/>
  <c r="AC69" i="17"/>
  <c r="AA69" i="17"/>
  <c r="AE60" i="17" l="1"/>
  <c r="AA60" i="17"/>
  <c r="Y60" i="17"/>
  <c r="AE21" i="17" l="1"/>
  <c r="AE17" i="17"/>
  <c r="AC21" i="17"/>
  <c r="AA21" i="17"/>
  <c r="AE54" i="17" l="1"/>
  <c r="AC54" i="17"/>
  <c r="AA54" i="17"/>
  <c r="AE48" i="17" l="1"/>
  <c r="AE45" i="17" l="1"/>
  <c r="AE44" i="17" l="1"/>
  <c r="AC44" i="17"/>
  <c r="AA44" i="17"/>
  <c r="AE43" i="17"/>
  <c r="AC43" i="17"/>
  <c r="AA43" i="17"/>
  <c r="AC42" i="17"/>
  <c r="AA42" i="17"/>
  <c r="Y42" i="17"/>
  <c r="AE41" i="17"/>
  <c r="AC41" i="17"/>
  <c r="AA41" i="17"/>
  <c r="Y41" i="17"/>
  <c r="AE40" i="17"/>
  <c r="AC40" i="17"/>
  <c r="AE39" i="17"/>
  <c r="AC39" i="17"/>
  <c r="AE13" i="17"/>
  <c r="AE12" i="17"/>
  <c r="AC9" i="17"/>
  <c r="AE9" i="17"/>
  <c r="AE42" i="17" l="1"/>
  <c r="AC27" i="17"/>
  <c r="AE27" i="17" s="1"/>
  <c r="AE7" i="17"/>
  <c r="AC7" i="17"/>
  <c r="AE23" i="17"/>
  <c r="AC23" i="17"/>
  <c r="AC19" i="17" l="1"/>
  <c r="AE19" i="17" s="1"/>
  <c r="AC17" i="17"/>
  <c r="AC89" i="17" l="1"/>
  <c r="AC88" i="17"/>
  <c r="AE88" i="17" s="1"/>
  <c r="AC87" i="17" l="1"/>
  <c r="AC15" i="17" l="1"/>
  <c r="AE15" i="17" s="1"/>
  <c r="AC14" i="17"/>
  <c r="AE14" i="17" s="1"/>
  <c r="AC13" i="17" l="1"/>
  <c r="AC12" i="17" l="1"/>
  <c r="AC11" i="17" l="1"/>
  <c r="AE11" i="17" s="1"/>
  <c r="AA9" i="17" l="1"/>
  <c r="Y9" i="17"/>
  <c r="AC6" i="17" l="1"/>
  <c r="AC64" i="17" l="1"/>
  <c r="AE64" i="17" s="1"/>
  <c r="AC46" i="17"/>
  <c r="AE46" i="17" s="1"/>
  <c r="AC58" i="17" l="1"/>
  <c r="AE58" i="17" s="1"/>
  <c r="AC67" i="17" l="1"/>
  <c r="AE67" i="17" s="1"/>
  <c r="AC78" i="17"/>
  <c r="AE78" i="17" s="1"/>
  <c r="AC75" i="17"/>
  <c r="AC72" i="17" l="1"/>
  <c r="AE62" i="17" l="1"/>
  <c r="AC62" i="17"/>
  <c r="AC60" i="17"/>
  <c r="AC55" i="17"/>
  <c r="AE55" i="17" s="1"/>
  <c r="AC52" i="17"/>
  <c r="AE52" i="17" s="1"/>
  <c r="AC48" i="17" l="1"/>
  <c r="AC45" i="17" l="1"/>
  <c r="AC104" i="17" l="1"/>
  <c r="AE104" i="17" s="1"/>
  <c r="AC103" i="17" l="1"/>
  <c r="AC105" i="17" l="1"/>
  <c r="AE105" i="17"/>
  <c r="AC102" i="17" l="1"/>
  <c r="AC100" i="17" l="1"/>
  <c r="AE100" i="17" s="1"/>
  <c r="AC92" i="17" l="1"/>
  <c r="AA92" i="17"/>
  <c r="AC97" i="17" l="1"/>
  <c r="AA97" i="17"/>
  <c r="AE97" i="17" l="1"/>
  <c r="AC98" i="17"/>
  <c r="AA101" i="17" l="1"/>
  <c r="AA99" i="17"/>
  <c r="Y99" i="17"/>
  <c r="Y101" i="17"/>
  <c r="AA72" i="17" l="1"/>
  <c r="Y43" i="17" l="1"/>
  <c r="AA87" i="17" l="1"/>
  <c r="AA6" i="17" l="1"/>
  <c r="AA102" i="17" l="1"/>
  <c r="Y102" i="17"/>
  <c r="AE102" i="17" l="1"/>
  <c r="AA98" i="17"/>
  <c r="AE98" i="17" s="1"/>
  <c r="AA90" i="17" l="1"/>
  <c r="Y90" i="17"/>
  <c r="AA89" i="17" l="1"/>
  <c r="Y82" i="17" l="1"/>
  <c r="Y72" i="17" l="1"/>
  <c r="Y69" i="17" l="1"/>
  <c r="Y54" i="17"/>
  <c r="AA39" i="17" l="1"/>
  <c r="AA13" i="17" l="1"/>
  <c r="AA12" i="17"/>
  <c r="AA103" i="17" l="1"/>
  <c r="AA45" i="17" l="1"/>
  <c r="AA40" i="17"/>
  <c r="AA91" i="17" l="1"/>
  <c r="Y40" i="17" l="1"/>
  <c r="Y39" i="17"/>
  <c r="Y103" i="17" l="1"/>
  <c r="AE103" i="17" l="1"/>
  <c r="Y6" i="17"/>
  <c r="AE6" i="17" s="1"/>
  <c r="AF93" i="17" l="1"/>
  <c r="AF96" i="17" l="1"/>
  <c r="AF95" i="17" l="1"/>
  <c r="AF91" i="17" l="1"/>
  <c r="Y91" i="17"/>
  <c r="AF90" i="17"/>
  <c r="E1" i="2" l="1"/>
  <c r="N3" i="2" l="1"/>
  <c r="N2" i="2"/>
  <c r="N1" i="2"/>
</calcChain>
</file>

<file path=xl/sharedStrings.xml><?xml version="1.0" encoding="utf-8"?>
<sst xmlns="http://schemas.openxmlformats.org/spreadsheetml/2006/main" count="1413" uniqueCount="510">
  <si>
    <t>TABLERO DE CONTROL DE INDICADORES DEL SG</t>
  </si>
  <si>
    <t>CÓDIGO</t>
  </si>
  <si>
    <t>PEC-FT-013</t>
  </si>
  <si>
    <t>VERSIÓN</t>
  </si>
  <si>
    <t>FECHA</t>
  </si>
  <si>
    <t>1. Proceso</t>
  </si>
  <si>
    <t>2. Categoría del proceso</t>
  </si>
  <si>
    <t>3. Nombre del indicador</t>
  </si>
  <si>
    <t>4. Fórmula</t>
  </si>
  <si>
    <t>5. Objetivo Estratégico</t>
  </si>
  <si>
    <t>6. Es indicador estratégico?</t>
  </si>
  <si>
    <t>7. Dimensión del MIPG</t>
  </si>
  <si>
    <t>8. Política y/o aspecto del MIPG</t>
  </si>
  <si>
    <t>9. Proyecto de Inversión</t>
  </si>
  <si>
    <t>10. Tipo de indicador</t>
  </si>
  <si>
    <t>11. Frecuencia de medición</t>
  </si>
  <si>
    <t>12. Versión hoja de vida del indicador</t>
  </si>
  <si>
    <t>13. Medición (%)</t>
  </si>
  <si>
    <t>14. Promedio / ubicación en rango</t>
  </si>
  <si>
    <t>15. Rango</t>
  </si>
  <si>
    <t>16. Análisis Cualitativo</t>
  </si>
  <si>
    <t>Ene.</t>
  </si>
  <si>
    <t>Feb</t>
  </si>
  <si>
    <t>Mar</t>
  </si>
  <si>
    <t>Abr</t>
  </si>
  <si>
    <t>May</t>
  </si>
  <si>
    <t>Jun</t>
  </si>
  <si>
    <t>Jul</t>
  </si>
  <si>
    <t>Ago</t>
  </si>
  <si>
    <t>Sep</t>
  </si>
  <si>
    <t>Oct</t>
  </si>
  <si>
    <t>Nov</t>
  </si>
  <si>
    <t>Dic</t>
  </si>
  <si>
    <t>Promedio primer cuatrimestre</t>
  </si>
  <si>
    <t>Ubicación en rango primer cuatrimestre</t>
  </si>
  <si>
    <t>Promedio segundo cuatrimestre</t>
  </si>
  <si>
    <t>Ubicación en rango segundo cuatrimestre</t>
  </si>
  <si>
    <t>Promedio tercer cuatrimestre</t>
  </si>
  <si>
    <t>Ubicación en rango tercer cuatrimestre</t>
  </si>
  <si>
    <t>Promedio acumulado</t>
  </si>
  <si>
    <t>Ubicación en rango promedio acumulado</t>
  </si>
  <si>
    <t>Análisis Primer cuatrimestre</t>
  </si>
  <si>
    <t>Análisis Segundo cuatrimestre</t>
  </si>
  <si>
    <t xml:space="preserve"> Análisis tercer cuatrimestre</t>
  </si>
  <si>
    <t>Análisis año</t>
  </si>
  <si>
    <t xml:space="preserve">PLANEACIÓN ESTRATÉGICA Y CONTROL </t>
  </si>
  <si>
    <t>ESTRATEGICO</t>
  </si>
  <si>
    <t>Fortalecer la orientación de la política pública de planificación y gestión del territorio para usos agropecuarios</t>
  </si>
  <si>
    <t>SI</t>
  </si>
  <si>
    <t>Direccionamiento estratégico y planeación</t>
  </si>
  <si>
    <t>Planeación Institucional</t>
  </si>
  <si>
    <t>N/A</t>
  </si>
  <si>
    <t>EFICACIA</t>
  </si>
  <si>
    <t>SEMESTRAL</t>
  </si>
  <si>
    <t>PLANIFICACIÓN DEL ORDENAMIENTO AGROPECUARIO NACIONAL</t>
  </si>
  <si>
    <t>MISIONAL</t>
  </si>
  <si>
    <t>Evaluación de Resultados</t>
  </si>
  <si>
    <t>Seguimiento y evaluación del desempeño institucional</t>
  </si>
  <si>
    <t>ANUAL</t>
  </si>
  <si>
    <t>PLANIFICACIÓN DEL ORDENAMIENTO AGROPECUARIO TERRITORIAL</t>
  </si>
  <si>
    <t>Mejorar el seguimiento y evaluación de la política pública de planificación y gestión del territorio para usos agropecuarios</t>
  </si>
  <si>
    <t>ANÁLISIS GENERADOS</t>
  </si>
  <si>
    <t>Fortalecer la gestión de información agropecuaria y la gestión del conocimiento y comunicaciones para la planificación rural agropecuaria</t>
  </si>
  <si>
    <t>Servicio de gestión de tecnologías de información y comunicación para la planificación del territorio rural para usos agropecuarios en el ámbito nacional TIC.
Producto: Servicio de análisis de Información para la planificación agropecuaria. Cód. 1704023</t>
  </si>
  <si>
    <t>GESTIÓN DE LA INFORMACIÓN AGROPECUARIA</t>
  </si>
  <si>
    <t>DESCARGAS DE INFORMACIÓN SIPRA</t>
  </si>
  <si>
    <t>BASES DE DATOS PRODUCIDAS</t>
  </si>
  <si>
    <t>Servicio de gestión de tecnologías de información y comunicación para la planificación del territorio rural para usos agropecuarios en el ámbito nacional TIC.
Producto: Servicio de gestión de información para la planificación agropecuaria Cód. 1704024</t>
  </si>
  <si>
    <t>Fortalecer la gestión institucional del talento humano, administrativa, financiera y de control interno, como apoyo a la orientación de la política pública de planificación y gestión del territorio para usos agropecuarios</t>
  </si>
  <si>
    <t xml:space="preserve">CUMPLIMIENTO PLAN ESTRATÉGICO	</t>
  </si>
  <si>
    <t>NO</t>
  </si>
  <si>
    <t>EFECTIVIDAD</t>
  </si>
  <si>
    <t>CUMPLIMIENTO PLAN DE ACCIÓN</t>
  </si>
  <si>
    <t>PROYECTOS DE INVERSIÓN EN EJECUCIÓN</t>
  </si>
  <si>
    <t>TRIMESTRAL</t>
  </si>
  <si>
    <t xml:space="preserve">Sobresaliente </t>
  </si>
  <si>
    <t>Mínimo &lt; 80% 
Satisfactorio &gt;= 80% &lt; 90%
Sobresaliente  &gt;= 90%</t>
  </si>
  <si>
    <t>Gestión con valores para el resultado</t>
  </si>
  <si>
    <t>Mejora Normativa</t>
  </si>
  <si>
    <t>Mínimo  &lt; 90% 
Satisfactorio &gt;= 90% &lt; 95%
Sobresaliente &gt;= 95%</t>
  </si>
  <si>
    <t>DEMANDAS POR LA CAUSA PRIMARIA</t>
  </si>
  <si>
    <t>Defensa jurídica</t>
  </si>
  <si>
    <t>Mínimo  &gt;=10%
Satisfactorio &gt;0% - &lt; 10%
Sobresaliente &lt;=0%</t>
  </si>
  <si>
    <t>GESTIÓN DE RIESGOS</t>
  </si>
  <si>
    <t>CUATRIMESTRAL</t>
  </si>
  <si>
    <t>Mínimo &gt;  15 % 
Satisfactorio &gt; 5%  &lt;= 15%
Sobresaliente  &lt;= 5%</t>
  </si>
  <si>
    <t>ALIANZAS ESTRATÉGICAS FORMALIZADAS CON COOPERANTES Y OTROS SECTORES</t>
  </si>
  <si>
    <t xml:space="preserve">Mínimo  &lt; 100% 
Satisfactorio =100%
Sobresaliente &gt;100% </t>
  </si>
  <si>
    <t>Alianzas Estratégicas</t>
  </si>
  <si>
    <t>SISTEMA DE GESTIÓN IMPLEMENTADO</t>
  </si>
  <si>
    <t>Fortalecimiento de la capacidad de desarrollo institucional de la UPRA para la adecuada gestión del territorio rural en el ámbito nacional FORTALECIMIENTO.
Producto: Servicio de Implementación Sistemas de Gestión – Código: 1799060
Indicador: Sistemas de Gestión Implementado - Código: 179906000_x000D_</t>
  </si>
  <si>
    <t>Mínimo &lt; 80%
Satisfactorio &gt;=80% &lt;95%
Sobresaliente &gt;= 95 %</t>
  </si>
  <si>
    <t>Fortalecimiento organizacional y simplificación de procesos</t>
  </si>
  <si>
    <t>ESTRATEGIAS PARA ORGANIZAR Y FORTALECER LA ADMINISTRACIÓN PÚBLICA REALIZADOS - TIC</t>
  </si>
  <si>
    <t>Servicio de gestión de tecnologías de información y comunicación para la planificación del territorio rural para usos agropecuarios en el ámbito nacional TIC.
Indicador de Gestión del Proyecto:
Código Indicador: ESTRATEGIAS PARA ORGANIZAR Y FORTALECER LA ADMINISTRACIÓN PÚBLICA REALIZADOS
1000G114</t>
  </si>
  <si>
    <t>Gobierno digital</t>
  </si>
  <si>
    <t>Información y Comunicación</t>
  </si>
  <si>
    <t xml:space="preserve">Gestión de la información estadística </t>
  </si>
  <si>
    <t>ESTRATEGIAS PARA ORGANIZAR Y FORTALECER LA ADMINISTRACIÓN PÚBLICA REALIZADOS - FORTALECIMIENTO</t>
  </si>
  <si>
    <t>Fortalecimiento de la capacidad de desarrollo institucional de la UPRA para la adecuada gestión del territorio rural en el ámbito nacional FORTALECIMIENTO.
INDICADOR DE GESTIÓN DEL PROYECTO:
Código Indicador: ESTRATEGIAS PARA ORGANIZAR Y FORTALECER LA ADMINISTRACIÓN PÚBLICA REALIZADOS
1000G114</t>
  </si>
  <si>
    <t>Gestión presupuestal y eficiencia del gasto público. (Programar presupuesto)</t>
  </si>
  <si>
    <t>GESTIÓN DEL CONOCIMIENTO Y COMUNICACIONES</t>
  </si>
  <si>
    <t>Talento Humano</t>
  </si>
  <si>
    <t>Gestión estratégica de talento humano</t>
  </si>
  <si>
    <t>GESTIÓN DE SERVICIOS TECNOLÓGICOS</t>
  </si>
  <si>
    <t>APOYO</t>
  </si>
  <si>
    <t>Integridad</t>
  </si>
  <si>
    <t>GESTIÓN FINANCIERA</t>
  </si>
  <si>
    <t>Gestión presupuestal y eficiencia del gasto público. (Ejecutar el presupuesto)</t>
  </si>
  <si>
    <t>GESTIÓN CONTRACTUAL</t>
  </si>
  <si>
    <t>GESTIÓN DEL TALENTO HUMANO</t>
  </si>
  <si>
    <t>Gestión ambiental para el buen uso de los recursos públicos</t>
  </si>
  <si>
    <t>ADMINISTRACIÓN DE BIENES Y SERVICIOS</t>
  </si>
  <si>
    <t>GESTIÓN DOCUMENTAL</t>
  </si>
  <si>
    <t>Gestión documental</t>
  </si>
  <si>
    <t>Gestión del conocimiento e innovación</t>
  </si>
  <si>
    <t>Gestión del conocimiento y la innovación</t>
  </si>
  <si>
    <t>EVALUACION</t>
  </si>
  <si>
    <t>Control interno</t>
  </si>
  <si>
    <t>ESPECIFICACIONES TÉCNICAS</t>
  </si>
  <si>
    <t>Fortalecer la gestión de información agropecuaria y la gestión del conocimiento y comunicaciones para la planificación rural
agropecuaria.</t>
  </si>
  <si>
    <t>Mínimo: &lt;= 60%
Satisfactorio: &gt; 60% &lt; = 80%
Sobresaliente: &gt; 80%</t>
  </si>
  <si>
    <t>METADATOS</t>
  </si>
  <si>
    <t>Mínimo: &lt; 60%
Satisfactorio: &gt; = 60% &lt; 80%
Sobresaliente: &gt;= 80%</t>
  </si>
  <si>
    <t>REPOSITORIO DE INFORMACIÓN</t>
  </si>
  <si>
    <t>ANÁLISIS DE INFORMACIÓN REALIZADOS</t>
  </si>
  <si>
    <t>Fortalecer la orientación de la política pública de planificación y gestión del territorio para usos agropecuarios.</t>
  </si>
  <si>
    <t>Mínimo: &lt;70%
Satisfactorio: &gt;= 70% &lt; 90%
Sobresaliente: &gt;= 90%</t>
  </si>
  <si>
    <t>GESTIÓN DE REQUERIMIENTOS DE INFORMACIÓN</t>
  </si>
  <si>
    <t>Mínimo: &lt;60%
Satisfactorio: &gt;= 60% &lt; 80%
Sobresaliente: &gt; = 80%</t>
  </si>
  <si>
    <t>ESTRATEGIAS DE USO Y APROPIACIÓN</t>
  </si>
  <si>
    <r>
      <t xml:space="preserve">            </t>
    </r>
    <r>
      <rPr>
        <u/>
        <sz val="12"/>
        <rFont val="Arial"/>
        <family val="2"/>
      </rPr>
      <t xml:space="preserve">   Estrategias de uso y apropiación atendidas  </t>
    </r>
    <r>
      <rPr>
        <sz val="12"/>
        <rFont val="Arial"/>
        <family val="2"/>
      </rPr>
      <t xml:space="preserve">    * 100
 Estrategias de uso y apropiación requeridas</t>
    </r>
  </si>
  <si>
    <t>Mínimo: &lt;70%
Satisfactorio: &gt;=70% &lt;90%
Sobresaliente: &gt;=90%</t>
  </si>
  <si>
    <t>FUNCIONALIDADES DESARROLLADAS</t>
  </si>
  <si>
    <r>
      <rPr>
        <u/>
        <sz val="12"/>
        <rFont val="Arial"/>
        <family val="2"/>
      </rPr>
      <t xml:space="preserve">                               Funcionalidades desarrolladas                   </t>
    </r>
    <r>
      <rPr>
        <sz val="12"/>
        <rFont val="Arial"/>
        <family val="2"/>
      </rPr>
      <t xml:space="preserve">   * 100
 Requerimientos de funcionalidades para desarrollar</t>
    </r>
  </si>
  <si>
    <t>Mejorar la gestión de conocimiento e innovación en tecnologías de información y comunicaciones para la planificación rural
agropecuaria.</t>
  </si>
  <si>
    <t>Mínimo: &lt; 60%
Satisfactorio: &gt;= 60% &lt; 80%
Sobresaliente: &gt; =80%</t>
  </si>
  <si>
    <t>DOCUMENTO DE PLANEACIÓN ELABORADOS</t>
  </si>
  <si>
    <t>Servicio de gestión de tecnologías de información y comunicación para la planificación del territorio rural para usos
agropecuarios en el ámbito nacional TIC.
Indicador producto del Proyecto: Documento de Planeación. Cód. 1704003</t>
  </si>
  <si>
    <t>Mínimo: 
1) &lt;12,5%
2) &lt;=25%
3) &lt;=50%
4) &lt;=75%
Satisfactorio: 
1) &gt;=12,5% &lt;25%
2) &gt;25% &lt;50%
3) &gt;50% &lt;75%
4) &gt;75% &lt;100%
Sobresaliente: 
1) &gt;=25%
2) &gt;=50%
3) &gt;=75%
4) &gt;=100%</t>
  </si>
  <si>
    <t>USUARIOS DEL SISTEMA</t>
  </si>
  <si>
    <t>Servicio de gestión de tecnologías de información y comunicación para la planificación del territorio rural para usos
agropecuarios en el ámbito nacional TIC.
Indicador producto del Proyecto: Servicio de información para la planificación agropecuaria. Cód. 1704022</t>
  </si>
  <si>
    <t>DOCUMENTOS PARA LA PLANEACIÓN ESTRATÉGICA EN TI</t>
  </si>
  <si>
    <t>Fortalecimiento de la capacidad de desarrollo institucional de la UPRA para la adecuada gestión del territorio rural en el ámbito nacional FORTALECIMIENTO
Indicador producto del Proyecto: Documento para la planeación estratégica en TI, Cód.: 1799064.</t>
  </si>
  <si>
    <t>SERVICIO DE INFORMACIÓN IMPLEMENTADOS</t>
  </si>
  <si>
    <t>Fortalecimiento de la capacidad de desarrollo institucional de la UPRA para la adecuada gestión del territorio rural en el ámbito nacional FORTALECIMIENTO
Indicador producto del Proyecto: Servicios de información implementados, Cód.: 1799063.</t>
  </si>
  <si>
    <t xml:space="preserve"> JORNADAS DE SENSIBILIZACIÓN DE INNOVACIÓN</t>
  </si>
  <si>
    <r>
      <t xml:space="preserve">               </t>
    </r>
    <r>
      <rPr>
        <u/>
        <sz val="12"/>
        <rFont val="Arial"/>
        <family val="2"/>
      </rPr>
      <t xml:space="preserve">    Número de jornadas realizadas   </t>
    </r>
    <r>
      <rPr>
        <sz val="12"/>
        <rFont val="Arial"/>
        <family val="2"/>
      </rPr>
      <t xml:space="preserve"> * 100%
 Número de jornadas programadas</t>
    </r>
  </si>
  <si>
    <t>NA</t>
  </si>
  <si>
    <t>Mínimo: &lt; 70%
Satisfactorio: &gt; = 70% - &lt; 90%
Sobresaliente: &gt; = 90%</t>
  </si>
  <si>
    <t>Transparencia, acceso a la información pública y lucha contra la corrupción</t>
  </si>
  <si>
    <t>EFECTIVIDAD DE LA COMUNICACIÓN INTERNA</t>
  </si>
  <si>
    <t>Mínimo: &lt;60%
Satisfactorio: &gt;=60% - &lt;90%
Sobresaliente: &gt;=90%</t>
  </si>
  <si>
    <t>Participación ciudadana en la gestión pública</t>
  </si>
  <si>
    <t>SATISFACCIÓN DE USUARIOS FRENTE A LOS PRODUCTOS UPRA</t>
  </si>
  <si>
    <t>PERSONAS CAPACITADAS</t>
  </si>
  <si>
    <t>Fortalecimiento de la capacidad de desarrollo institucional de la UPRA para la adecuada gestión del territorio rural en el
ámbito nacional FORTALECIMIENTO.
Indicador producto del Proyecto: Servicio de Educación Informal para la Gestión Administrativa Cód.: 1799058</t>
  </si>
  <si>
    <t>EVENTOS REALIZADOS</t>
  </si>
  <si>
    <t>Servicio de gestión de tecnologías de información y comunicación para la planificación del territorio rural para usos
agropecuarios en el ámbito nacional TIC.
Indicador producto del Proyecto: Servicio de apoyo a la gestión de conocimiento y comunicaciones. Cód. 1704025</t>
  </si>
  <si>
    <t>AVANCE EN LA GENERACIÓN DE PRODUCTOS DEL ÁMBITO NACIONAL</t>
  </si>
  <si>
    <t>AVANCE EN LA GENERACIÓN DE PRODUCTOS DEL ÁMBITO TERRITORIAL</t>
  </si>
  <si>
    <t xml:space="preserve"> INCIDENTES DE SEGURIDAD</t>
  </si>
  <si>
    <r>
      <t xml:space="preserve">              </t>
    </r>
    <r>
      <rPr>
        <u/>
        <sz val="12"/>
        <rFont val="Arial"/>
        <family val="2"/>
      </rPr>
      <t>Número de incidentes de seguridad de la Información atendidos en el mes</t>
    </r>
    <r>
      <rPr>
        <sz val="12"/>
        <rFont val="Arial"/>
        <family val="2"/>
      </rPr>
      <t xml:space="preserve">   * 100
 Total de incidentes de seguridad de la información reportados en el mes</t>
    </r>
  </si>
  <si>
    <t>Mínimo: &lt; 80%
Satisfactorio: &gt;= 80% &lt; 90%
Sobresaliente: &gt;= 90%</t>
  </si>
  <si>
    <t xml:space="preserve"> COPIAS DE RESPALDO</t>
  </si>
  <si>
    <t>Seguridad digital</t>
  </si>
  <si>
    <t>INDICE DE CAPACIDAD EN LA PRESTACIÓN DE SERVICIOS DE TECNOLOGIA</t>
  </si>
  <si>
    <t>Fortalecimiento de la capacidad de desarrollo institucional de la UPRA para la adecuada gestión del territorio rural en el ámbito nacional FORTALECIMIENTO. 
Indicador producto del Proyecto: Servicios tecnológicos Cód: 1799065</t>
  </si>
  <si>
    <t>Mínimo: 
1) &lt;40%
2) &lt;40%
3) &lt;40%
4) &lt;40%
Satisfactorio: 
1) &gt;=40% &lt;72%
2) &gt;=40% &lt;72%
3) &gt;=40% &lt;72%
4) &gt;=40% &lt;72%
Sobresaliente: 
1) &gt;=72% (100%)
2) &gt;=72% (100%)
3) &gt;=72% (100%)
4) &gt;=72% (100%)</t>
  </si>
  <si>
    <t>ANÁLISIS DE VULNERABILIDADES</t>
  </si>
  <si>
    <t>Mínimo: &lt; 85%
Satisfactorio: &gt;= 85% &lt; 90%
Sobresaliente: &gt;= 90%</t>
  </si>
  <si>
    <t>EJECUCIÓN DE PAC</t>
  </si>
  <si>
    <t>ECONOMÍA</t>
  </si>
  <si>
    <t>MENSUAL</t>
  </si>
  <si>
    <t>Mínimo &lt;=70%
Satisfactorio &gt;70% &lt;90%
Sobresaliente  &gt;= 90%</t>
  </si>
  <si>
    <t>EJECUCIÓN PRESUPUESTAL</t>
  </si>
  <si>
    <t xml:space="preserve">CUMPLIMIENTO PLAN DE BIENESTAR E INCENTIVOS </t>
  </si>
  <si>
    <t>Mínimo &lt;60%
Satisfactorio &gt;=60% &lt;80%
Sobresaliente &gt;=80%</t>
  </si>
  <si>
    <t>Mínimo &lt; 60 % 
Satisfactorio &gt; = 60 % &lt; 80% 
Sobresaliente  &gt; = 80%</t>
  </si>
  <si>
    <t>SATISFACCIÓN ACTIVIDADES DEL PLAN DE BIENESTAR E INCENTIVOS</t>
  </si>
  <si>
    <t>CUMPLIMIENTO PLAN ANUAL DE TRABAJO SST</t>
  </si>
  <si>
    <t>EFICIENCIA</t>
  </si>
  <si>
    <t>Mínimo &lt; 60 % 
Satisfactorio &gt; = 60 % &lt; = 85% 
Sobresaliente  &gt; 85%</t>
  </si>
  <si>
    <t>AUSENTISMO POR CAUSA MÉDICA</t>
  </si>
  <si>
    <t>Mínimo &gt; 5 %
Satisfactorio &gt;= 1 % y &lt;= 5 % 
Sobresaliente &lt; 1 %</t>
  </si>
  <si>
    <t>CUMPLIMIENTO PLAN INSTITUCIONAL DE CAPACITACIÓN</t>
  </si>
  <si>
    <t>Mínimo &lt;60%
Satisfactorio &gt;=60% &lt;85%
Sobresaliente &gt;=85%</t>
  </si>
  <si>
    <t>CONTRATOS ELABORADOS OPORTUNAMENTE</t>
  </si>
  <si>
    <t>Mínimo X &gt; 100%
Sobresaliente X ≤ 100%</t>
  </si>
  <si>
    <t>PROCESOS CONTRACTUALES GESTIONADOS</t>
  </si>
  <si>
    <t>Mínimo &lt;=60%
Satisfactorio &gt;60% &lt;=80%
Sobresaliente &gt;80%</t>
  </si>
  <si>
    <t>CONSUMO DE ENERGÍA ELÉCTRICA</t>
  </si>
  <si>
    <t>Satisfactorio</t>
  </si>
  <si>
    <t>CONSUMO DE AGUA</t>
  </si>
  <si>
    <t>Mínimo</t>
  </si>
  <si>
    <t>GENERACIÓN DE RESIDUOS</t>
  </si>
  <si>
    <t xml:space="preserve">	ATENCIÓN DE SOLICITUDES DE BIENES DEVOLUTIVOS Y DE CONSUMO</t>
  </si>
  <si>
    <t>Sobresaliente</t>
  </si>
  <si>
    <t>Mínimo &lt; 80%
Satisfactorio &gt;= 80% &lt;90%
Sobresaliente &gt;=90%</t>
  </si>
  <si>
    <t>CONSULTA DE EXPEDIENTES</t>
  </si>
  <si>
    <t>-</t>
  </si>
  <si>
    <t>Mínimo &lt; 95%
Satisfactorio &gt;= 95% &lt;98%
Sobresaliente &gt;=98%</t>
  </si>
  <si>
    <t>PETICIONES, QUEJAS, RECLAMOS, SUGERENCIAS Y/O DENUNCIAS</t>
  </si>
  <si>
    <t>Servicio al ciudadano</t>
  </si>
  <si>
    <t>Mínimo &lt; 85%
Satisfactorio &gt;= 85% &lt;95%
Sobresaliente &gt;=95%</t>
  </si>
  <si>
    <t>OPORTUNIDAD EN LA PRESENTACIÓN DE INFORMES DE SEGUIMIENTO Y EVALUACIÓN</t>
  </si>
  <si>
    <t>Mínimo: &lt;80% 
Satisfactorio: &gt;= 80% &lt; 90% 
Sobresaliente: &gt;= 90%</t>
  </si>
  <si>
    <t>INSTRUCTIVO DE DILIGENCIAMIENTO</t>
  </si>
  <si>
    <t>N°</t>
  </si>
  <si>
    <t>CAMPO</t>
  </si>
  <si>
    <t>INFORMACIÓN  QUE DEBE CONTENER</t>
  </si>
  <si>
    <t>Proceso</t>
  </si>
  <si>
    <t>Seleccione de la lista desplegable, el nombre del proceso del cual hace parte el indicador. Si es necesario, realizar la combinación de celdas cuando el indicador se asocia a más de un proceso.</t>
  </si>
  <si>
    <t>Categoría del proceso</t>
  </si>
  <si>
    <t>Seleccione de la lista desplegable la categoría del proceso del cual hace parte el indicador.  Si es necesario, realizar la combinación de celdas cuando el indicador se asocia a más de una categoría de proceso.</t>
  </si>
  <si>
    <t>Nombre del Indicador</t>
  </si>
  <si>
    <t>Registrar el nombre del indicador, tal como quedó aprobado en la Hoja de vida del indicador vigente.</t>
  </si>
  <si>
    <t>Fórmula</t>
  </si>
  <si>
    <t>Expresión matemática de las variables involucradas para el cálculo del indicador y la operación que se realiza para obtener el resultado. Tomarla de la Hoja de vida del indicador vigente.</t>
  </si>
  <si>
    <t>Objetivo Estratégico</t>
  </si>
  <si>
    <t>Seleccione de la lista desplegable, el objetivo estratégico que esta relacionado con el indicador, de acuerdo a lo registrado en la Hoja de vida del indicador vigente. Si es necesario, realizar la combinación de celdas cuando el indicador se asocia a más de un objetivo estratégico.</t>
  </si>
  <si>
    <t>Es indicador estratégico?</t>
  </si>
  <si>
    <t>Seleccione de la lista desplegable SI o No, para identificar si es o no es indicador estratégico de acuerdo a lo registrado en la Hoja de vida del indicador vigente.</t>
  </si>
  <si>
    <t>Dimensión del MIPG</t>
  </si>
  <si>
    <t>Seleccione de la lista desplegable, la Dimensión del MIPG, de acuerdo a lo registrado en la Hoja de vida del indicador vigente. Si es necesario, realizar la combinación de celdas cuando el indicador se asocia a más de una dimensión del MIPG.</t>
  </si>
  <si>
    <t>Política y/o aspecto del MIPG</t>
  </si>
  <si>
    <t>Seleccione de la lista desplegable la Política y/o aspecto del MIPG, de acuerdo a lo registrado en la Hoja de vida del indicador vigente. Si es necesario, realizar la combinación de celdas cuando el indicador se asocia a más de una política y/o aspecto del MIPG.</t>
  </si>
  <si>
    <t>Proyecto de Inversión</t>
  </si>
  <si>
    <t>Registre el Proyecto de Inversión al cual se asocia el indicador, de acuerdo a lo registrado en la Hoja de vida del indicador vigente, de lo contrario indique N/A.</t>
  </si>
  <si>
    <t>Tipo de Indicador</t>
  </si>
  <si>
    <t>Se selecciona de la lista desplegable el tipo de indicador eficacia, eficiencia, efectividad, economía, según la definición de cada uno de estos establecida en el procedimiento Gestión de indicadores del SG.</t>
  </si>
  <si>
    <t>Frecuencia de medición</t>
  </si>
  <si>
    <t>Seleccione de la lista desplegable la frecuencia con que se va a medir el indicador: Mensual, bimestral, trimestral, semestral, anual, etc. Tomarla de la Hoja de vida del indicador aprobada.</t>
  </si>
  <si>
    <t>Versión hoja de vida del indicador</t>
  </si>
  <si>
    <t>En este campo se diligencia la versión vigente del indicador para el cual se realizó la medición.</t>
  </si>
  <si>
    <t>Medición (%)</t>
  </si>
  <si>
    <t>Se registra en el cuatrimestre correspondiente, el resultado del indicador, traído del formato de Medición y análisis. El valor diligenciado como número, se interpreta como porcentaje (%).  Para los campos de Ene, Feb, Mar, Abr, May, Jun, Jul, Ago, Sep, Oct, Nov y Dic, los campos se encuentran formulados de acuerdo a un rango de análisis así:
Mínimo &lt;80% Color Rojo      Satisfactorio &gt;= 80% &lt; 90% Color Amarillo     Sobresaliente &gt;= 90% Color Verde
En los casos donde el rango de análisis del indicador sea otro y con tendencia positiva, (por ejemplo cuando la meta del rango de análisis sobresaliente sea 100%) de acuerdo a lo que quedó establecido en la Hoja de vida del indicador vigente, se deberá reprogramar los campos de Ene, Feb, Mar, Abr, May, Jun, Jul, Ago, Sep, Oct, Nov y Dic así: 
Ubique el cursor en el campo de Ene; En la herramienta de inicio de clic en el botón de "Formato condicional"; Luego de clic en el botón "Conjunto de iconos"; Ahora de clic en el botón final "Mas reglas"; En la ventana que se despliega, diligencie en el campo "valor" del "icono verde", el valor inferior del rango sobresaliente; de la Hoja de vida del indicador aprobada (En este caso el valor de 90 se modifica); En el campo de "Tipo" seleccione "Número"; Ahora diligencie en el campo "valor" del "icono amarillo", el valor inferior del rango satisfactorio; de la Hoja de vida del indicador aprobada (En este caso el valor de 80 se modifica); En el campo de "Tipo" seleccione "Número"; De clic en el botón "Aceptar"; En la herramienta de inicio de clic en el botón de "Copiar formato" y aplíquelo a los campos de Feb, Mar, Abr, May, Jun, Jul, Ago, Sep, Oct, Nov y Dic.
En los casos donde el rango de análisis del indicador sea otro y con tendencia negativa, (por ejemplo cuando la meta del rango de análisis sobresaliente sea 0%) de acuerdo a lo que quedó establecido en la Hoja de vida del indicador vigente, se deberá reprogramar los campos de Ene, Feb, Mar, Abr, May, Jun, Jul, Ago, Sep, Oct, Nov y Dic así: 
Ubique el cursor en el campo de Ene; En la herramienta de inicio de clic en el botón de "Formato condicional"; Luego de clic en el botón "Conjunto de iconos"; Ahora de clic en el botón final "Mas reglas"; En la ventana que se despliega, de clic en el botón "Invertir criterio de ordenación del icono"  diligencie en el campo "valor" del "icono rojo", el valor inferior del rango sobresaliente; de la Hoja de vida del indicador aprobada (En este caso el valor de 90 se modifica); En el campo de "Tipo" seleccione "Número"; Ahora diligencie en el campo "valor" del "icono amarillo", el valor superior del rango satisfactorio; de la Hoja de vida del indicador aprobada (En este caso el valor de 80 se modifica); En el campo de "Tipo" seleccione "Número"; De clic en el botón "Aceptar"; En la herramienta de inicio de clic en el botón de "Copiar formato" y aplíquelo a los campos de Feb, Mar, Abr, May, Jun, Jul, Ago, Sep, Oct, Nov y Dic.</t>
  </si>
  <si>
    <t>Promedio/ Ubicación en rango</t>
  </si>
  <si>
    <t>Se calcula el promedio del cuatrimestre para los indicadores mensuales, en el caso de indicadores bimestrales se toma para el corte cuatrimestral el dato del bimestre, para los indicadores trimestrales, se toma el dato del trimestre, Según la fecha de corte se diligencia la columna primer cuatrimestre, segundo cuatrimestre y tercer cuatrimestre.  Cada cuatrimestre se debe diligenciar el promedio acumulado, para  caso del primer cuatrimestre el promedio acumulado será el mismo dato que se diligencie en la columna primer cuatrimestre, para el caso del segundo cuatrimestre se debe calcular el promedio del primer y segundo cuatrimestre y para el tercer cuatrimestre se calcula el promedio acumulado con el dato de todos los cuatrimestres del año.
Al lado de la columna de promedio de cada cuatrimestre según corresponda la medición se debe seleccionar de la lista desplegable el rango en el que queda el indicador para el promedio.</t>
  </si>
  <si>
    <t xml:space="preserve">Rango </t>
  </si>
  <si>
    <t>Se registran los intervalos definidos por el responsable del proceso en la Hoja de vida del indicador debidamente aprobada. Para esta definición se utilizan los signos &lt; y &gt;  dentro de los niveles: Mínimo, Satisfactorio o Sobresaliente.</t>
  </si>
  <si>
    <t>Análisis Cualitativo</t>
  </si>
  <si>
    <t>Espacio para registrar el análisis del comportamiento del indicador reportado por el líder del proceso en el formato Medición y análisis de indicadores vigente. Según sea la fecha de corte se diligencia la columna análisis primer cuatrimestre, segundo cuatrimestre, tercer cuatrimestre y análisis año.</t>
  </si>
  <si>
    <t>PROCESOS UPRA 2020</t>
  </si>
  <si>
    <t>TIPO INDICADOR</t>
  </si>
  <si>
    <t>FRECUENCIA DE MEDICIÓN</t>
  </si>
  <si>
    <t>Objetivos Estratégicos</t>
  </si>
  <si>
    <t>Política y/o Aspecto del MIPG</t>
  </si>
  <si>
    <t>BIMESTRAL</t>
  </si>
  <si>
    <t>OTRA</t>
  </si>
  <si>
    <t>Racionalización de trámites</t>
  </si>
  <si>
    <t>EVALUACIÓN INDEPENDIENTE</t>
  </si>
  <si>
    <t>Trabajo por Proyectos</t>
  </si>
  <si>
    <t>Mínimo
Año 1) S1: &lt;2,9% (0-499) - S2: &lt;8,8% (0-1499) 
Año 2) S1: &lt;17,7% (0-2999) - S2: &lt;32,3% (0-5499)
Año 3) S1: &lt;47,1% (0-7999) - S2: &lt;61,8% (0-10499)
Año 4) S1: &lt;76,5% (0-12999) - S2: &lt;91,2% (0-15499)
Satisfactorio
Año 1) S1: &gt;=2,9% &lt;5,9% (500-999) - S2: &gt;=8,8% &lt;11,8% (1500-1999)
Año 2) S1: &gt;=17,7% &lt;26,5% (3000-4499) - S2: &gt;=32,3% &lt;41,2% (5500-6999)
Año 3) S1: &gt;=47,1% &lt;55,9% (8000-9499) - S2: &gt;=61,8% &lt;70,6% (10500-11999)
Año 4) S1: &gt;=76,5% &lt;85,3% (13000-14499) - S2: &gt;=91,2% &lt;100% (15500-16999)
Sobresaliente
Año 1) S1: &gt;=5,9% (1000) - S2: &gt;=11,8% (2000)
Año 2) S1: &gt;=26,5% (4500) - S2: &gt;=41,2% (7000)
Año 3) S1: &gt;=55,9% (9500) - S2: &gt;=70,6% (12000)
Año 4) S1: &gt;=85,3% (14500) - S2: &gt;=100% (17000)</t>
  </si>
  <si>
    <t xml:space="preserve">Mínimo  &lt; 70 %  
Satisfactorio &gt;= 70 % &lt; 90
Sobresaliente  &gt;= 90% </t>
  </si>
  <si>
    <t>PARTICIPACIÓN EN LAS ACTIVIDADES DE BIENESTAR E INCENTIVOS PLANEADAS</t>
  </si>
  <si>
    <t>CONTRATOS LIQUIDADOS</t>
  </si>
  <si>
    <t>Mínimo &gt;=50%
Satisfactorio &gt;=10% &lt;50%
Sobresaliente &lt;10%</t>
  </si>
  <si>
    <t>Mínimo &gt;=40%
Satisfactorio &gt;=10% &lt;40%
Sobresaliente &lt;10%</t>
  </si>
  <si>
    <t>Mínimo &gt;=100%
Satisfactorio &gt;=50% &lt;100%
Sobresaliente &lt;50%</t>
  </si>
  <si>
    <t>MANTENIMIENTOS PREVENTIVOS REALIZADOS A LOS VEHÍCULOS DE LA UPRA</t>
  </si>
  <si>
    <t>SISTEMA DE GESTIÓN DOCUMENTAL IMPLEMENTADO</t>
  </si>
  <si>
    <t>Fortalecimiento de la capacidad de desarrollo institucional de la UPRA para la adecuada gestión del territorio rural en el ámbito nacional FORTALECIMIENTO.
Indicador producto del Proyecto: Servicio de Gestión Documental - Cód: 1799052</t>
  </si>
  <si>
    <t>CUMPLIMIENTO DEL PLAN ANUAL DE AUDITORIAS</t>
  </si>
  <si>
    <t>Mínimo: &lt; 80%
Satisfactorio : &gt;=80% &lt;98%
Sobresaliente: &gt;= 98 %</t>
  </si>
  <si>
    <t>IMPLEMENTACIÓN DEL SISTEMA DE GESTIÓN DE SEGURIDAD Y SALUD EN EL TRABAJO - INTERVENCIÓN DE RIESGOS</t>
  </si>
  <si>
    <t>Mínimo &lt; = 0 %
Satisfactorio &gt; 0 % y &lt;  5 %
Sobresaliente &gt; = 5 %</t>
  </si>
  <si>
    <t>CUMPLIMIENTO DE LOS CRITERIOS APLICABLES A LOS PLANES DE MEJORAMIENTO</t>
  </si>
  <si>
    <t>EVALUACIÓN DE AUDITORES</t>
  </si>
  <si>
    <r>
      <t xml:space="preserve">       </t>
    </r>
    <r>
      <rPr>
        <u/>
        <sz val="12"/>
        <rFont val="Arial"/>
        <family val="2"/>
      </rPr>
      <t>Numero de Auditores evaluados con calificación buena y excelente</t>
    </r>
    <r>
      <rPr>
        <sz val="12"/>
        <rFont val="Arial"/>
        <family val="2"/>
      </rPr>
      <t xml:space="preserve">    * 100
 Cantidad total de Auditores Evaluados</t>
    </r>
  </si>
  <si>
    <r>
      <rPr>
        <sz val="12"/>
        <rFont val="Arial"/>
        <family val="2"/>
      </rPr>
      <t xml:space="preserve">Porcentaje general de avance acumulado de generación de 
         </t>
    </r>
    <r>
      <rPr>
        <u/>
        <sz val="12"/>
        <rFont val="Arial"/>
        <family val="2"/>
      </rPr>
      <t xml:space="preserve">         productos del ámbito nacional para el periodo de medición       </t>
    </r>
    <r>
      <rPr>
        <sz val="12"/>
        <rFont val="Arial"/>
        <family val="2"/>
      </rPr>
      <t xml:space="preserve">  * 100
Porcentaje general programado acumulado de generación del 
producto del ámbito nacional para el periodo de medición</t>
    </r>
  </si>
  <si>
    <r>
      <t xml:space="preserve">          </t>
    </r>
    <r>
      <rPr>
        <u/>
        <sz val="12"/>
        <rFont val="Arial"/>
        <family val="2"/>
      </rPr>
      <t xml:space="preserve">    Pagos ejecutados en el periodo   </t>
    </r>
    <r>
      <rPr>
        <sz val="12"/>
        <rFont val="Arial"/>
        <family val="2"/>
      </rPr>
      <t xml:space="preserve">  * 100
 Pagos proyectados en el periodo </t>
    </r>
  </si>
  <si>
    <r>
      <rPr>
        <sz val="12"/>
        <rFont val="Arial"/>
        <family val="2"/>
      </rPr>
      <t xml:space="preserve">           </t>
    </r>
    <r>
      <rPr>
        <u/>
        <sz val="12"/>
        <rFont val="Arial"/>
        <family val="2"/>
      </rPr>
      <t xml:space="preserve">    Presupuesto UPRA ejecutado en el periodo   </t>
    </r>
    <r>
      <rPr>
        <sz val="12"/>
        <rFont val="Arial"/>
        <family val="2"/>
      </rPr>
      <t xml:space="preserve">  * 100
  Presupuesto UPRA proyectado en el periodo</t>
    </r>
  </si>
  <si>
    <r>
      <t xml:space="preserve">       </t>
    </r>
    <r>
      <rPr>
        <u/>
        <sz val="12"/>
        <rFont val="Arial"/>
        <family val="2"/>
      </rPr>
      <t>Número de informes de seguimiento y evaluación realizados oportunamente</t>
    </r>
    <r>
      <rPr>
        <sz val="12"/>
        <rFont val="Arial"/>
        <family val="2"/>
      </rPr>
      <t xml:space="preserve">  * 100
 Número de informes de seguimiento y evaluación programados</t>
    </r>
  </si>
  <si>
    <r>
      <t xml:space="preserve">         </t>
    </r>
    <r>
      <rPr>
        <u/>
        <sz val="12"/>
        <rFont val="Arial"/>
        <family val="2"/>
      </rPr>
      <t>Número de PQRSD atendidas oportunamente en el periodo</t>
    </r>
    <r>
      <rPr>
        <sz val="12"/>
        <rFont val="Arial"/>
        <family val="2"/>
      </rPr>
      <t xml:space="preserve">  * 100%
Número de PQRSD recibidas en el periodo   </t>
    </r>
  </si>
  <si>
    <r>
      <t xml:space="preserve">        </t>
    </r>
    <r>
      <rPr>
        <u/>
        <sz val="12"/>
        <rFont val="Arial"/>
        <family val="2"/>
      </rPr>
      <t xml:space="preserve">  Número de solicitudes atendidas en un día  </t>
    </r>
    <r>
      <rPr>
        <sz val="12"/>
        <rFont val="Arial"/>
        <family val="2"/>
      </rPr>
      <t xml:space="preserve">  * 100
Número total de solicitudes recibidas  </t>
    </r>
  </si>
  <si>
    <r>
      <t xml:space="preserve">          </t>
    </r>
    <r>
      <rPr>
        <u/>
        <sz val="12"/>
        <rFont val="Arial"/>
        <family val="2"/>
      </rPr>
      <t xml:space="preserve">   Tiempo promedio en la elaboración de los contratos  </t>
    </r>
    <r>
      <rPr>
        <sz val="12"/>
        <rFont val="Arial"/>
        <family val="2"/>
      </rPr>
      <t xml:space="preserve">  * 100
 Tiempo establecido para la elaboración de contratos  
Nota: El tiempo establecido es de 5 días hábiles, a partir del día siguiente a la radicación del proceso.</t>
    </r>
  </si>
  <si>
    <r>
      <t xml:space="preserve">          </t>
    </r>
    <r>
      <rPr>
        <u/>
        <sz val="12"/>
        <rFont val="Arial"/>
        <family val="2"/>
      </rPr>
      <t xml:space="preserve">  Días perdidos con incapacidad con orden médica  </t>
    </r>
    <r>
      <rPr>
        <sz val="12"/>
        <rFont val="Arial"/>
        <family val="2"/>
      </rPr>
      <t xml:space="preserve">  * 100
Días programados en el periodo evaluado </t>
    </r>
  </si>
  <si>
    <r>
      <t xml:space="preserve">          </t>
    </r>
    <r>
      <rPr>
        <u/>
        <sz val="12"/>
        <rFont val="Arial"/>
        <family val="2"/>
      </rPr>
      <t xml:space="preserve">  Actividades del plan de trabajo anual del SST realizadas  </t>
    </r>
    <r>
      <rPr>
        <sz val="12"/>
        <rFont val="Arial"/>
        <family val="2"/>
      </rPr>
      <t xml:space="preserve">  * 100  
Actividades del plan de trabajo anual del SST planeadas </t>
    </r>
  </si>
  <si>
    <r>
      <t xml:space="preserve">        </t>
    </r>
    <r>
      <rPr>
        <u/>
        <sz val="12"/>
        <rFont val="Arial"/>
        <family val="2"/>
      </rPr>
      <t># de encuestas diligenciadas con un promedio entre 4 y 5 durante el periodo</t>
    </r>
    <r>
      <rPr>
        <sz val="12"/>
        <rFont val="Arial"/>
        <family val="2"/>
      </rPr>
      <t xml:space="preserve">  * 100 
# de encuestas diligenciadas durante el periodo </t>
    </r>
  </si>
  <si>
    <r>
      <t xml:space="preserve">     </t>
    </r>
    <r>
      <rPr>
        <u/>
        <sz val="12"/>
        <rFont val="Arial"/>
        <family val="2"/>
      </rPr>
      <t># de personas participantes en las actividades ejecutadas durante el periodo</t>
    </r>
    <r>
      <rPr>
        <sz val="12"/>
        <rFont val="Arial"/>
        <family val="2"/>
      </rPr>
      <t xml:space="preserve">  * 100
# de personas planeadas para las actividades durante el periodo</t>
    </r>
  </si>
  <si>
    <r>
      <t xml:space="preserve">               </t>
    </r>
    <r>
      <rPr>
        <u/>
        <sz val="12"/>
        <rFont val="Arial"/>
        <family val="2"/>
      </rPr>
      <t xml:space="preserve"> Mtd + Mtg con revisión metodológica acumulado </t>
    </r>
    <r>
      <rPr>
        <sz val="12"/>
        <rFont val="Arial"/>
        <family val="2"/>
      </rPr>
      <t xml:space="preserve">   * 100
  Mtd + Mtg enviadas para revisión acumulado</t>
    </r>
  </si>
  <si>
    <r>
      <t xml:space="preserve">      </t>
    </r>
    <r>
      <rPr>
        <u/>
        <sz val="12"/>
        <rFont val="Arial"/>
        <family val="2"/>
      </rPr>
      <t xml:space="preserve">  ETd + ETg con revisión metodológica acumulado  </t>
    </r>
    <r>
      <rPr>
        <sz val="12"/>
        <rFont val="Arial"/>
        <family val="2"/>
      </rPr>
      <t xml:space="preserve">   * 100
ETd + ETg enviadas para revisión acumulado</t>
    </r>
  </si>
  <si>
    <r>
      <t xml:space="preserve">           </t>
    </r>
    <r>
      <rPr>
        <u/>
        <sz val="12"/>
        <rFont val="Arial"/>
        <family val="2"/>
      </rPr>
      <t xml:space="preserve">                 Número de análisis acumulados realizados               </t>
    </r>
    <r>
      <rPr>
        <sz val="12"/>
        <rFont val="Arial"/>
        <family val="2"/>
      </rPr>
      <t xml:space="preserve">   * 100
Número de solicitudes de análisis acumulados recibidos</t>
    </r>
  </si>
  <si>
    <r>
      <t xml:space="preserve">               </t>
    </r>
    <r>
      <rPr>
        <u/>
        <sz val="12"/>
        <rFont val="Arial"/>
        <family val="2"/>
      </rPr>
      <t xml:space="preserve">    Cantidad de requerimientos de información gestionados acumulados    </t>
    </r>
    <r>
      <rPr>
        <sz val="12"/>
        <rFont val="Arial"/>
        <family val="2"/>
      </rPr>
      <t xml:space="preserve">   * 100
    Cantidad de requerimientos de información recibidos por GI acumulados</t>
    </r>
  </si>
  <si>
    <t>CUMPLIMIENTO EN LA REVISIÓN DE PROYECTOS DE ACTOS ADMINISTRATIVOS</t>
  </si>
  <si>
    <r>
      <rPr>
        <u/>
        <sz val="12"/>
        <rFont val="Arial"/>
        <family val="2"/>
      </rPr>
      <t>(Número de mantenimientos preventivos realizados a los automotores</t>
    </r>
    <r>
      <rPr>
        <sz val="12"/>
        <rFont val="Arial"/>
        <family val="2"/>
      </rPr>
      <t xml:space="preserve"> * 100
Número de mantenimientos preventivos programados)</t>
    </r>
  </si>
  <si>
    <t>COMUNICACIONES OFICIALES</t>
  </si>
  <si>
    <t>Mínimo &lt; 70%
Satisfactorio &gt;= 70% &lt;85%
Sobresaliente &gt;=85%</t>
  </si>
  <si>
    <t>Mínimo &lt; 70 %
Satisfactorio  &gt; = 70 % y &lt; 90 %
Sobresaliente &gt; = 90 %</t>
  </si>
  <si>
    <t>IMPLEMENTACIÓN DEL SISTEMA DE GESTIÓN DE SEGURIDAD Y SALUD EN EL TRABAJO - CUMPLIMIENTO ESTÁNDARES MÍNIMOS DEL SG SST</t>
  </si>
  <si>
    <r>
      <t xml:space="preserve">                   </t>
    </r>
    <r>
      <rPr>
        <u/>
        <sz val="12"/>
        <rFont val="Arial"/>
        <family val="2"/>
      </rPr>
      <t xml:space="preserve">            N° de análisis generados en el periodo definido         </t>
    </r>
    <r>
      <rPr>
        <sz val="12"/>
        <rFont val="Arial"/>
        <family val="2"/>
      </rPr>
      <t xml:space="preserve">   * 100
                   N° de análisis programados a ser generados en el cuatrienio </t>
    </r>
  </si>
  <si>
    <r>
      <t xml:space="preserve">                </t>
    </r>
    <r>
      <rPr>
        <u/>
        <sz val="12"/>
        <rFont val="Arial"/>
        <family val="2"/>
      </rPr>
      <t>N° de bases de datos producidas o gestionadas en el periodo definido</t>
    </r>
    <r>
      <rPr>
        <sz val="12"/>
        <rFont val="Arial"/>
        <family val="2"/>
      </rPr>
      <t xml:space="preserve">  * 100
                N° de bases de datos a ser producidas o gestionadas en el cuatrienio </t>
    </r>
  </si>
  <si>
    <r>
      <rPr>
        <sz val="12"/>
        <rFont val="Arial"/>
        <family val="2"/>
      </rPr>
      <t xml:space="preserve"> N° de descargas realizadas de información SIPRA 
        </t>
    </r>
    <r>
      <rPr>
        <u/>
        <sz val="12"/>
        <rFont val="Arial"/>
        <family val="2"/>
      </rPr>
      <t xml:space="preserve">  en la funcionalidad “exportar capas” en el periodo definido   </t>
    </r>
    <r>
      <rPr>
        <sz val="12"/>
        <rFont val="Arial"/>
        <family val="2"/>
      </rPr>
      <t xml:space="preserve">  * 100
N° de descargas de información SIPRA en la funcionalidad 
 “exportar capas” programadas en el cuatrienio </t>
    </r>
  </si>
  <si>
    <r>
      <t xml:space="preserve">Promedio de los % ejecutados de las metas establecidas </t>
    </r>
    <r>
      <rPr>
        <u/>
        <sz val="12"/>
        <rFont val="Arial"/>
        <family val="2"/>
      </rPr>
      <t xml:space="preserve">
</t>
    </r>
    <r>
      <rPr>
        <sz val="12"/>
        <rFont val="Arial"/>
        <family val="2"/>
      </rPr>
      <t xml:space="preserve">    </t>
    </r>
    <r>
      <rPr>
        <u/>
        <sz val="12"/>
        <rFont val="Arial"/>
        <family val="2"/>
      </rPr>
      <t xml:space="preserve">   para los componentes del plan de acción en el periodo evaluado   </t>
    </r>
    <r>
      <rPr>
        <sz val="12"/>
        <rFont val="Arial"/>
        <family val="2"/>
      </rPr>
      <t xml:space="preserve">  * 100 
Promedio de los % programados de las metas establecidas para 
los componentes del plan de acción en el periodo evaluado </t>
    </r>
  </si>
  <si>
    <r>
      <t xml:space="preserve">               </t>
    </r>
    <r>
      <rPr>
        <u/>
        <sz val="12"/>
        <rFont val="Arial"/>
        <family val="2"/>
      </rPr>
      <t xml:space="preserve">     % de avance ejecutado en el desarrollo de la los políticas MIPG      </t>
    </r>
    <r>
      <rPr>
        <sz val="12"/>
        <rFont val="Arial"/>
        <family val="2"/>
      </rPr>
      <t xml:space="preserve">  * 100
                 % de avance programado para el desarrollo de la los políticas MIPG</t>
    </r>
  </si>
  <si>
    <r>
      <t xml:space="preserve">         </t>
    </r>
    <r>
      <rPr>
        <u/>
        <sz val="12"/>
        <rFont val="Arial"/>
        <family val="2"/>
      </rPr>
      <t xml:space="preserve">        Número de usuarios que acceden al SIPRA en el periodo definido       </t>
    </r>
    <r>
      <rPr>
        <sz val="12"/>
        <rFont val="Arial"/>
        <family val="2"/>
      </rPr>
      <t xml:space="preserve">  * 100%
          Número de usuarios que acceden al SIPRA programados en el cuatrienio</t>
    </r>
  </si>
  <si>
    <r>
      <t xml:space="preserve">                              </t>
    </r>
    <r>
      <rPr>
        <u/>
        <sz val="12"/>
        <rFont val="Arial"/>
        <family val="2"/>
      </rPr>
      <t xml:space="preserve"> Número de encuestas con calificación de 4 y 5</t>
    </r>
    <r>
      <rPr>
        <sz val="12"/>
        <rFont val="Arial"/>
        <family val="2"/>
      </rPr>
      <t xml:space="preserve">   * 100%
                                            Total de encuestas con respuesta</t>
    </r>
  </si>
  <si>
    <r>
      <rPr>
        <u/>
        <sz val="12"/>
        <rFont val="Arial"/>
        <family val="2"/>
      </rPr>
      <t>Número de menciones (positivas/neutrales) de la UPRA en medios</t>
    </r>
    <r>
      <rPr>
        <sz val="12"/>
        <rFont val="Arial"/>
        <family val="2"/>
      </rPr>
      <t xml:space="preserve">  * 100%
Número total de menciones en medios</t>
    </r>
  </si>
  <si>
    <r>
      <t xml:space="preserve">Número de encuestas con respuestas </t>
    </r>
    <r>
      <rPr>
        <u/>
        <sz val="12"/>
        <rFont val="Arial"/>
        <family val="2"/>
      </rPr>
      <t xml:space="preserve">
</t>
    </r>
    <r>
      <rPr>
        <sz val="12"/>
        <rFont val="Arial"/>
        <family val="2"/>
      </rPr>
      <t xml:space="preserve">      </t>
    </r>
    <r>
      <rPr>
        <u/>
        <sz val="12"/>
        <rFont val="Arial"/>
        <family val="2"/>
      </rPr>
      <t xml:space="preserve">  (si recomendarían el producto y/o si lo consideran útil) </t>
    </r>
    <r>
      <rPr>
        <sz val="12"/>
        <rFont val="Arial"/>
        <family val="2"/>
      </rPr>
      <t xml:space="preserve"> * 100%
Número total de encuestas diligenciadas</t>
    </r>
  </si>
  <si>
    <r>
      <t xml:space="preserve">              </t>
    </r>
    <r>
      <rPr>
        <u/>
        <sz val="12"/>
        <rFont val="Arial"/>
        <family val="2"/>
      </rPr>
      <t xml:space="preserve">                 Número de eventos realizados en el periodo definido           </t>
    </r>
    <r>
      <rPr>
        <sz val="12"/>
        <rFont val="Arial"/>
        <family val="2"/>
      </rPr>
      <t xml:space="preserve">   * 100%
 Número de eventos programados a ser realizados en el cuatrienio</t>
    </r>
  </si>
  <si>
    <r>
      <t xml:space="preserve">Porcentaje general de avance acumulado de generación 
         </t>
    </r>
    <r>
      <rPr>
        <u/>
        <sz val="12"/>
        <rFont val="Arial"/>
        <family val="2"/>
      </rPr>
      <t xml:space="preserve">   de productos del ámbito territorial para el periodo de medición     </t>
    </r>
    <r>
      <rPr>
        <sz val="12"/>
        <rFont val="Arial"/>
        <family val="2"/>
      </rPr>
      <t xml:space="preserve">  * 100 
Porcentaje general programado acumulado de generación del 
producto del ámbito territorial para el periodo de medición  </t>
    </r>
  </si>
  <si>
    <r>
      <t xml:space="preserve">                   </t>
    </r>
    <r>
      <rPr>
        <u/>
        <sz val="12"/>
        <rFont val="Arial"/>
        <family val="2"/>
      </rPr>
      <t xml:space="preserve">   # de actividades del plan de bienestar e incentivos ejecutadas  </t>
    </r>
    <r>
      <rPr>
        <sz val="12"/>
        <rFont val="Arial"/>
        <family val="2"/>
      </rPr>
      <t xml:space="preserve"> * 100
                     # de actividades del plan de bienestar e incentivos programada </t>
    </r>
  </si>
  <si>
    <r>
      <rPr>
        <u/>
        <sz val="12"/>
        <rFont val="Arial"/>
        <family val="2"/>
      </rPr>
      <t>Puntaje total del A EM de la vigencia actual- Puntaje total del AEM de la vigencia anterior</t>
    </r>
    <r>
      <rPr>
        <sz val="12"/>
        <rFont val="Arial"/>
        <family val="2"/>
      </rPr>
      <t xml:space="preserve"> * 100
Puntaje total AEM de la vigencia anterior </t>
    </r>
  </si>
  <si>
    <r>
      <t xml:space="preserve">       </t>
    </r>
    <r>
      <rPr>
        <u/>
        <sz val="12"/>
        <rFont val="Arial"/>
        <family val="2"/>
      </rPr>
      <t># Capacitaciones realizadas en el periodo de medición</t>
    </r>
    <r>
      <rPr>
        <sz val="12"/>
        <rFont val="Arial"/>
        <family val="2"/>
      </rPr>
      <t xml:space="preserve">  * 100
# Capacitaciones programadas en cada vigencia </t>
    </r>
  </si>
  <si>
    <r>
      <t xml:space="preserve">Número de procesos contractuales radicados 
                 </t>
    </r>
    <r>
      <rPr>
        <u/>
        <sz val="12"/>
        <rFont val="Arial"/>
        <family val="2"/>
      </rPr>
      <t xml:space="preserve">   en Secretaria General para el periodo de medición    </t>
    </r>
    <r>
      <rPr>
        <sz val="12"/>
        <rFont val="Arial"/>
        <family val="2"/>
      </rPr>
      <t xml:space="preserve">        * 100 
 Número de procesos establecidos en el plan anual
de adquisiciones para el periodo de medición </t>
    </r>
  </si>
  <si>
    <r>
      <rPr>
        <u/>
        <sz val="12"/>
        <rFont val="Arial"/>
        <family val="2"/>
      </rPr>
      <t xml:space="preserve">
</t>
    </r>
    <r>
      <rPr>
        <sz val="12"/>
        <rFont val="Arial"/>
        <family val="2"/>
      </rPr>
      <t xml:space="preserve">                   Peso residuos ordinarios mensuales  +  </t>
    </r>
    <r>
      <rPr>
        <u/>
        <sz val="12"/>
        <rFont val="Arial"/>
        <family val="2"/>
      </rPr>
      <t xml:space="preserve">
</t>
    </r>
    <r>
      <rPr>
        <sz val="12"/>
        <rFont val="Arial"/>
        <family val="2"/>
      </rPr>
      <t xml:space="preserve">                 </t>
    </r>
    <r>
      <rPr>
        <u/>
        <sz val="12"/>
        <rFont val="Arial"/>
        <family val="2"/>
      </rPr>
      <t>Peso residuos aprovechables mensuales</t>
    </r>
    <r>
      <rPr>
        <sz val="12"/>
        <rFont val="Arial"/>
        <family val="2"/>
      </rPr>
      <t xml:space="preserve">     / (5,6 kg / persona - año)  * 100
                   No. de personas en la entidad por mes</t>
    </r>
  </si>
  <si>
    <r>
      <t xml:space="preserve">       Cantidad de actividades realizadas de acuerdo 
                  </t>
    </r>
    <r>
      <rPr>
        <u/>
        <sz val="12"/>
        <rFont val="Arial"/>
        <family val="2"/>
      </rPr>
      <t xml:space="preserve">   con lo establecido en el Plan Anual de Auditoria  </t>
    </r>
    <r>
      <rPr>
        <sz val="12"/>
        <rFont val="Arial"/>
        <family val="2"/>
      </rPr>
      <t xml:space="preserve">  * 100
      Cantidad total de actividades programados en el
      Plan Anual de Auditoria de la vigencia</t>
    </r>
  </si>
  <si>
    <r>
      <t xml:space="preserve">                                      Cantidad de Planes de Mejoramiento donde</t>
    </r>
    <r>
      <rPr>
        <u/>
        <sz val="12"/>
        <rFont val="Arial"/>
        <family val="2"/>
      </rPr>
      <t xml:space="preserve">
</t>
    </r>
    <r>
      <rPr>
        <sz val="12"/>
        <rFont val="Arial"/>
        <family val="2"/>
      </rPr>
      <t xml:space="preserve">                               </t>
    </r>
    <r>
      <rPr>
        <u/>
        <sz val="12"/>
        <rFont val="Arial"/>
        <family val="2"/>
      </rPr>
      <t>se cumplen los criterios aplicables a estos planes</t>
    </r>
    <r>
      <rPr>
        <sz val="12"/>
        <rFont val="Arial"/>
        <family val="2"/>
      </rPr>
      <t xml:space="preserve">  * 100
                                      Cantidad total de Planes de Mejoramiento</t>
    </r>
  </si>
  <si>
    <r>
      <t xml:space="preserve">         </t>
    </r>
    <r>
      <rPr>
        <u/>
        <sz val="12"/>
        <rFont val="Arial"/>
        <family val="2"/>
      </rPr>
      <t xml:space="preserve">               N° de riesgos materializados en el periodo evaluado          </t>
    </r>
    <r>
      <rPr>
        <sz val="12"/>
        <rFont val="Arial"/>
        <family val="2"/>
      </rPr>
      <t xml:space="preserve">  * 100
N° de riesgos identificados y formalizados 
en el SG para el periodo evaluado </t>
    </r>
  </si>
  <si>
    <r>
      <t xml:space="preserve">     (N° de alianzas estratégicas formalizadas con cooperantes en el cuatrienio) + 
   </t>
    </r>
    <r>
      <rPr>
        <u/>
        <sz val="12"/>
        <rFont val="Arial"/>
        <family val="2"/>
      </rPr>
      <t xml:space="preserve">  (N° de alianzas estratégicas formalizadas con otros sectores en el cuatrienio)    </t>
    </r>
    <r>
      <rPr>
        <sz val="12"/>
        <rFont val="Arial"/>
        <family val="2"/>
      </rPr>
      <t xml:space="preserve">  * 100
  (N° de alianzas estratégicas programadas con cooperantes para el cuatrienio) + 
  (N° de alianzas estratégicas programadas con otros sectores para el cuatrienio)</t>
    </r>
  </si>
  <si>
    <r>
      <t xml:space="preserve">          </t>
    </r>
    <r>
      <rPr>
        <u/>
        <sz val="12"/>
        <rFont val="Arial"/>
        <family val="2"/>
      </rPr>
      <t xml:space="preserve">       Sistema de gestión documental implementado en el periodo definido        </t>
    </r>
    <r>
      <rPr>
        <sz val="12"/>
        <rFont val="Arial"/>
        <family val="2"/>
      </rPr>
      <t xml:space="preserve">  * 100%
                                    Sistema de gestión documental implementado a ser 
                                                                    gestionado en el cuatrienio </t>
    </r>
  </si>
  <si>
    <r>
      <rPr>
        <u/>
        <sz val="12"/>
        <rFont val="Arial"/>
        <family val="2"/>
      </rPr>
      <t xml:space="preserve"># comunicaciones oficiales enviadas y recibidas por el destinatario final  </t>
    </r>
    <r>
      <rPr>
        <sz val="12"/>
        <rFont val="Arial"/>
        <family val="2"/>
      </rPr>
      <t xml:space="preserve">  * 100%
# comunicaciones oficiales enviadas</t>
    </r>
  </si>
  <si>
    <t>GESTIÓN INTEROPERABILIDAD E INTERCAMBIO DE INFORMACIÓN</t>
  </si>
  <si>
    <r>
      <rPr>
        <u/>
        <sz val="12"/>
        <rFont val="Arial"/>
        <family val="2"/>
      </rPr>
      <t>Cantidad de actividades del procedimiento de interoperabilidad ejecutadas (AE) *</t>
    </r>
    <r>
      <rPr>
        <sz val="12"/>
        <rFont val="Arial"/>
        <family val="2"/>
      </rPr>
      <t xml:space="preserve"> 100
 Cantidad de actividades del procedimiento de interoperabilidad programadas (AP) </t>
    </r>
  </si>
  <si>
    <t>Servicio de gestión de tecnologías de información y comunicación para la planificación del territorio rural para usos
agropecuarios en el ámbito nacional TIC.</t>
  </si>
  <si>
    <t>Mínimo: &lt;= 25%
Satisfactorio: &gt; 25% &lt; = 75%
Sobresaliente: &gt; 75%</t>
  </si>
  <si>
    <t>Dentro del periodo de medición (01/01/2023 a 31/03/2023) se gestionaron 345 necesidades contractuales, de conformidad con las modalidades de selección de contratistas establecidos por la ley 1150 de 2007 y en el Plan Anual de Adquisiciones - PAA de la UPRA, de las cuales, para el  mes de enero se programaron 208 procesos y fueron gestionados 153 (-55); para el mes de febrero se programaron 208 procesos y fueron gestionados 155 (-53); para el mes de marzo se programaron 11 procesos y se gestionaron 37 (+26). Es decir, para el primer trimestre se estimaron en el PAA 427 necesidades contractuales y se gestionaron 345. Los 82 procesos "faltantes"  fue producto de la reformulación y no radicación de los procesos ante la secretaria general  / contratación, grupo de profesionales que adelanto todas las necesidades que fueron radicadas. Aspecto que en las posteriores mediciones se espera que sean compensadas.
Por lo anterior, el comportamiento de indicador en el primer trimestre de 2023, refleja un comportamiento SOBRESALIENTE de acuerdo al rango definido.</t>
  </si>
  <si>
    <t>Dentro del periodo de medición (01/01/2023 a 31/03/2023) se adelantaron 345 necesidades contractuales generando 345 contratos, de conformidad con las modalidades de selección de contratistas establecidos por la ley 1150 de 2007 y el Plan Anual de Adquisiciones - PAA de la UPRA, de las cuales 22 se elaboraron el mismo día de radicación del proceso; 146 al siguiente día de radicación; 121 a los dos siguientes días de radicación; 46 al tercer día de radicación; 8 al cuarto día de radicación; y  2 al quinto día. 
Por lo tanto, el comportamiento de indicador en el primer trimestre de 2023, refleja un comportamiento SOBRESALIENTE de acuerdo al rango definido.</t>
  </si>
  <si>
    <t xml:space="preserve">Durante el primer trimestre 2023, no se recibieron solicitudes de préstamo de documentos, por lo cual se reporta indicador sin dato asociado.       </t>
  </si>
  <si>
    <t>El primer cuatrimestre de 2023 tuvo un desempeño sobresaliente con un  promedio de 6,25%. Realizando un análisis de la generación mes a mes se encuentra que enero tuvo una generación del 24% de la producción per cápita calculada para una jornada de 8 horas, representando un indicador que aunque esta dentro de los rangos establecidos se debe seguir trabajando. El mes de febrero y marzo fueron dos meses en los que los funcionario públicos no estuvieron asistiendo a la Entidad por temas relacionados a la contratación del personal de servicio de aseo y por tal motivo no se registro ningún tipo de generación de residuos solidos en la entidad. Para el mes de abril, los funcionario públicos empezaron a asistir a la entidad desde el 12 de abril con un promedio de 50 funcionarios para una jornada laboral de 8 horas de lunes a viernes, en este mes se evidencia el aumento en la generación de residuos solidos en la entidad que sigue estando dentro del rango sobresaliente establecido para el indicador. Es importante mencionar que en esta nueva fórmula del indicador la constante empleada se extrajo del cálculo del porcentaje de producción per cápita correspondiente a las 8 horas laborales con respecto al dato diario reportado en el PGIRS de Bogotá.</t>
  </si>
  <si>
    <t>El indicador muestra el porcentaje de eficacia en la atención de las solicitudes realizadas durante el primer cuatrimestre del año 2023, mostrando que se encontró sobresaliente para el periodo reportado.</t>
  </si>
  <si>
    <t>Analizando el comportamiento del primer cuatrimestre se encuentra que es mínimo, con un promedio del 224%. Desarrollando el análisis mes a mes se encuentra que tenemos dos picos de consumo de agua estos son los meses de enero y de abril, por la asistencia de funcionarios públicos a la entidad, mientras que los meses de febrero y marzo fueron meses en los que los funcionarios públicos no estuvieron de forma permanente en la entidad. Es importante comprender que los picos del consumo que se tuvieron dentro del cuatrimestre nos hace tener un indicador con un desempeño mínimo pero este no se debe a una mala gestión del indicador, sino a la inconsistencia del consumo que no nos permite analizar el comportamiento de las variables de manera constante. El mes de abril y enero presenta un aumento en el consumo, esto se puede deber a un aumento en el uso del servicio de agua para la cafetería y baños por la permanencia de los servidores en la sede durante el día.
NOTA: Tener en cuenta que el consumo reportado, es el que la Administración del Edificio Palma Real le cobra a la Entidad, ya que el recibo es comunal y son ellos quienes se encargan de generar las cifras de consumo correspondientes a cada piso. Así mismo, es importante tener en cuenta que los recibos aunque llegan de manera mensual, son cobrados un mes después de la llegada del recibo y es en ese tiempo que envían el respectivo dato de consumo.</t>
  </si>
  <si>
    <t xml:space="preserve">El desempeño del primer cuatrimestre se encuentra que es sobresaliente. Revisando las dinámicas de consumo mes a mes se encuentra que, el mes de enero presentó un aumento en el consumo con respecto al mes de diciembre, lo cual se cree que corresponde a la reactivación de la entidad por el funcionamiento de la sede en la vigencia 2023. El mes de febrero y marzo presenta una disminución en el consumo debido a la entidad no tuvo ingreso de funcionarios públicos, pero así mismo la entidad debía garantizar el trabajo remoto de todos los funcionarios y por tal razón los computadores permanecieron encendidos, generando consumo de energía en la entidad, pero ésta no es significativa. El mes de abril, muestra un incremento que se debe a la alta asistencia de los servidores a la sede de la entidad. </t>
  </si>
  <si>
    <t>Durante el primer trimestre de 2023, se recibieron cuatrocientos veinti seis (426)  peticiones, quejas, reclamos, sugerencias y denuncias de las cuales, cuarenta y ocho (48) pasan a ser analizadas en el siguiente trimestre debido al tiempo de respuesta. Una (1) denuncia que por su naturaleza y el debido proceso requiere ampliar el plazo de respuesta y once (11) pqrsd están pendientes de respuesta en SEA, que corresponde al 97 % de Eficiencia con un rango de análisis del indicador sobresaliente en la atención oportuna a las PQRSD, durante el trimestre analizado.</t>
  </si>
  <si>
    <t xml:space="preserve">Durante el primer trimestre 2023, se enviaron  ochocientos treinta y nueve  (839)  comunicaciones oficiales enviadas, de las cuales  setecientas catorce (714) fueron recibidas por los usuarios; lo cual  corresponde al 85 %, lo que indica que se encuentra en el rango sobresaliente de Efectividad en el envío y recibido de  comunicaciones oficiales de la UPRA durante el periodo analizado.              </t>
  </si>
  <si>
    <t>Para el Primer  trimestre de la vigencia 2023, el cumplimiento en el avance acumulado de los proyectos de inversión es del 91,38% este resultado se ubica en el rango Sobresaliente. Para el proyecto DOTA el avance acumulado para este trimestre es de 98,01%, para el proyecto FORTALECIMIENTO  es de 103,66 %  para el proyecto TIC es de 85,62 % y para el proyecto INFO es de 72,86 %</t>
  </si>
  <si>
    <t>Los productos definidos para la vigencia 2023 hacen parte del nuevo proyecto de inversión "DESARROLLO DE LA PLANIFICACIÓN DEL ORDENAMIENTO TERRITORIAL AGROPECUARIO – DOTA - EN EL ÁMBITO NACIONAL"
Para el primer trimestre de 2023 se presenta un cumplimiento del 97,4% situándose en un rango sobresaliente el avance en la generación de productos del ámbito territorial. La brecha para alcanzar el 100% se debe a que en la actividad Costos de producción y el análisis financiero para dos (2) departamentos priorizados, los equipos departamentales no estaban contratados por lo que se limitaba el accionar de la entidad para el desarrollo de las actividades programadas. 
En la actividad Plan territorial de agrologística hasta el 2 de febrero de 2023 se contrato a un profesional de Agrologística de la UPRA. Asimismo, solo hasta mediados de marzo 2023 se inició la contratación de personal de enlace en temas agrologísticos en la Gobernación del Meta y para la actividad Definición del modelo territorial para el departamento priorizado para los meses de enero y febrero no había sido seleccionado el departamento priorizado y el contrato de la contratista a cargo del tema se realizó el 26 de enero 2023.
En general el avance en el desarrollo de los productos durante el primer  trimestre estuvo de acuerdo con lo programado. 
NOTA: El proyecto presentó en el mes de enero un avance financiero de Cero (0%) en relación con obligaciones y pagos, razón por la cual el avance cuantitativo en metas físicas también fue de Cero (0%). Sin embargo, se aclara que durante este mes si se presentaron avances cualitativos.</t>
  </si>
  <si>
    <t>Primer trimestre (Enero - Marzo): se evaluó la actividad "Hablemos de corresponsabilidad" en el marco del mes del género.
El resultado es del 100%, ubicándose en un rango sobresaliente.</t>
  </si>
  <si>
    <t xml:space="preserve">Al corte del primer cuatrimestre, este indicador presenta 25 actividades programadas, de las cuales se ejecutaron dentro de las fechas establecidas, las 25 actividades que estaban planeadas dentro del Plan Anual de Auditoria. Esto muestra un porcentaje de cumplimiento del 100% ubicándolo en el rango de sobresaliente. </t>
  </si>
  <si>
    <t>Al corte del indicador, estaban programados 18 informes de seguimiento y evaluación en el Plan Anual de Auditoría.  Estos informes fueron realizados en los en tiempos establecidos y formalizados en los medios habilitados como SIRECI, página WEB O SEA entre otros, logrando un cumplimiento del 100%. Este resultado ubica al indicador en un nivel sobresaliente.</t>
  </si>
  <si>
    <t xml:space="preserve">Trimestre I - 2023: Para el primer trimestre de 2023, no se programaron trabajos de copias de seguridad, dado que durante los meses de enero, febrero y hasta mediados del mes de marzo,  no se contaba con licenciamiento activo del software Veeam Backup, necesario para la ejecución de los trabajos de copias de respaldo. Para dar solución, se escaló con el proveedor y se restauró el licenciamiento perpetuo adquirido por la entidad, por tanto, para los meses de abril en adelante, se contará con este servicio.
</t>
  </si>
  <si>
    <t xml:space="preserve">Luego de la consolidación por parte de la Asesoría de planeación de los reportes de seguimiento a la gestión de riesgos con corte al 30 de abril de 2023, se encuentra que de los 70 riesgos identificados y formalizados en el Sistema de Gestión (Riesgos de Gestión:53, Riesgos de corrupción:3, Riesgos de Seguridad de la Información:14) no se presentaron materializaciones, obteniendo para I cuatrimestre un cumplimiento del 0 %, ubicándose en un rango sobresaliente. </t>
  </si>
  <si>
    <t>Para el primer trimestre de 2023 se tiene un acumulado de 209 requerimientos de los cuales 94% (197) fueron gestionados, lo que equivale al rango sobresaliente. Los restantes (12) requerimientos no se gestionaron este mismo mes, debido a que: 8  se recibieron al final del mes y por ende, su tramite se finiquitara en abril,  3 (FINAGRO) están en proceso de validación por parte del gestor, 1 (FENALCE) no se tramito por que esta a la espera de unos requerimientos que fueron devueltos del mismo proceso (Ajuste Especificación Técnica) y que van para la misma entidad dependencia.</t>
  </si>
  <si>
    <t>Los productos definidos para la vigencia 2023 hacen parte del nuevo proyecto de inversión "DESARROLLO DE LA PLANIFICACIÓN DEL ORDENAMIENTO TERRITORIAL AGROPECUARIO - DOTA, EN EL ÁMBITO NACIONAL"
Para el primer trimestre de 2023 se presenta un cumplimiento del 97,6% situándose en un rango sobresaliente el avance en la generación de productos del ámbito nacional. 
La brecha para alcanzar el 100% se debe a que el producto de zonificación territorial presenta un atraso porque en algunos territorios aún está pendiente la confirmación de las alternativas productivas a trabajar en el marco de las zonificaciones territoriales. Así mismo, el producto de Línea Base, presenta rezago por el atraso de la oficina de gestión de la información en la consecución de información, debido a los tiempos que maneja esa área para recepcionar y tramitar la información. Finalmente el producto de Seguimiento y Evaluación de Políticas Públicas presenta atraso porque se realizó un reajuste en el cronograma de entrega de los productos de análisis situacional y de prospectiva del POP de caña panelera. Se espera superar estas dificultades en el siguiente trimestre.
En general el avance en el desarrollo de los productos durante el primer  trimestre estuvo de acuerdo con lo programado.</t>
  </si>
  <si>
    <r>
      <rPr>
        <b/>
        <sz val="12"/>
        <rFont val="Arial"/>
        <family val="2"/>
      </rPr>
      <t xml:space="preserve">ENERO:  </t>
    </r>
    <r>
      <rPr>
        <sz val="12"/>
        <rFont val="Arial"/>
        <family val="2"/>
      </rPr>
      <t xml:space="preserve">Para este mes la ejecución del PAC de la Entidad fue de 87,3% frente a lo proyectado, este resultado se ubica en un rango Satisfactorio. La razón por la que no se ejecuto el 100% del PAC se debe a que el rubro de gastos generales presento un INPANUT DE 13,39% el cual sobrepasa el rango permitido por MINHACIENDA, esta falta de ejecución se dio por que no se tramitaron las liquidaciones de pago de exfuncionarios que habían sido proyectadas para este mes.  
</t>
    </r>
    <r>
      <rPr>
        <b/>
        <sz val="12"/>
        <rFont val="Arial"/>
        <family val="2"/>
      </rPr>
      <t>FEBRERO</t>
    </r>
    <r>
      <rPr>
        <sz val="12"/>
        <rFont val="Arial"/>
        <family val="2"/>
      </rPr>
      <t xml:space="preserve">: Para este mes la ejecución del PAC de la Entidad fue de 86,6%.  dando en el indicador un resultado satisfactorio, sin embargo la no ejecución del 100% se debió a incumplimiento en el rubro de inversión de un 32,22% superando el máximo permitido esta situación se dio por un aplazamiento que no pudo ser realizado en el mes de enero para marzo y el sistema automáticamente lo traslado a febrero. 
</t>
    </r>
    <r>
      <rPr>
        <b/>
        <sz val="12"/>
        <rFont val="Arial"/>
        <family val="2"/>
      </rPr>
      <t>MARZO y ABRIL:</t>
    </r>
    <r>
      <rPr>
        <sz val="12"/>
        <rFont val="Arial"/>
        <family val="2"/>
      </rPr>
      <t xml:space="preserve"> Para estos meses la Entidad logro una ejecución de 98,7% y 99,4% respectivamente frente a lo proyectado dando como resultado de la medición un rango sobresaliente.  Este comportamiento es producto de la correcta proyección en cada uno de los proyectos de la Entidad.</t>
    </r>
  </si>
  <si>
    <t>Primer Cuatrimestre: Como se evidencia, durante este cuatrimestre se presenta una ejecución de apropiación libre de afectación en enero de $11.247.329.835 frente a una proyección de $20,630,086,808 dando un resultado de mínimo  en el rango de análisis  el indicador de cumplimiento de 55%  y para los meses de febrero marzo y abril se dio una ejecución de compromisos de $27.358.288.388 equivalente a 77% , $30.894.489.767 equivalente a 81% y 35.338.559.812 equivalente a 87% frente a una proyección de meta de $35.461.713.249; $38.371.746.792 y 40.400.120.336 ubicándose como satisfactorio en el análisis de indicador; esta situación se da como resultado de variantes en la contratación por tiempos mas prolongados en la firma de los distintos procesos, además de las variaciones en la Planta de personal dado que aun se están llenando las vacantes de la misma.</t>
  </si>
  <si>
    <t xml:space="preserve">Primer trimestre: el resultado del indicador de participación del primer trimestre es del 68,4%  ubicándose en un rango satisfactorio. Dicho resultado se debe principalmente a que en una de las actividades realizadas Charla "Cómo enfrentar el estrés y el burnout" hubo una participación muy baja, ya que de 58 servidores convocados, asistieron 13.
Enero: 0
Febrero: Tiempo en familia, Cumpleaños febrero.
Marzo: Promoción caminatas ecológicas distritales, Tiempo en familia (compensatorios para días de descanso en semana santa), Divulgación programa servimos, Cumpleaños marzo (Bernardo Londoño, Nancy Montaña, Daniel Aguilar, Felipe Fonseca), Día profesiones (Día del contador), Mes del género (Día de la Mujer y Día del Hombre).
</t>
  </si>
  <si>
    <t xml:space="preserve">Siendo este un indicador normativo para SST, se tiene el comportamiento como se describe a continuación:
Enero: Se reporta incapacidad de 8 funcionarios, 2 por causas asociadas a maternidad (licencia por embarazo de alto riesgo y una licencia por maternidad) y otra por causas diferentes, lo que conducen a un indicador del 3,5 %, que es alto en comparación con el histórico de este indicador, generando 58 días perdidos. El comportamiento de este indicador no solo se debe al número de días perdidos sino al número de funcionarios en el mes y la cantidad de vacantes a la fecha por la gestión del cambio. El indicador se encuentra en un rango satisfactorio. 
Febrero: En este mes aunque disminuyen los casos continuando la tendencia de los casos de maternidad, los dos por licencia, solo se presentan 3 casos por origen común, aunque el indicador aumenta en días perdidos, 72, ocasionando un aumento en el indicador como tal, aun se mantiene en un rango satisfactorio, teniendo en cuenta la cantidad de vacantes y el proceso dinámico en el que se encuentra la Entidad en función de la gestión del cambio por recambio de personal. El indicador se encuentra en un rango satisfactorio. 
Marzo: Aumenta nuevamente el indicador, por un caso de incapacidad por origen común de un funcionario, por una condición preexistente. Así bien, si disminuyen los casos, aumentan los días perdidos, quedando el indicador a tope del rango satisfactorio por la baja cantidad de funcionarios que a la fecha continúan en la Entidad. El indicador se encuentra en un rango satisfactorio. 
Abril: El indicador aumenta nuevamente debido a la incapacidad por origen común de un funcionario, adicional a los dos casos de licencia de maternidad. Con el fin de hacer el seguimiento respectivo, se programa el examen médico post incapacidad del funcionario, para determinar si es necesario realizar los ajustes para la reincorporación de este para el cumplimiento de sus funciones laborales. 
</t>
  </si>
  <si>
    <t>En el periodo comprendido entre enero y abril de 2023, se recibieron en total 46 ET para revisiones metodológicas, de las cuales 32 corresponden a ET de productos documentales y 14 ET para productos geográficos.
Enero 2023: En este mes se recibió, revisó y aprobó una ET de producto geográfico, se realizaron las labores enfocadas en la contratación del personal requerido, así como en la planeación de los equipos y proyectos.
Febrero 2023: En el periodo comprendido entre enero y febrero de 2023, se recibieron en total 20 ET para revisiones metodológicas, de las cuales 14 corresponden a ET de productos documentales y 6 ET para productos geográficos. En el mes de febrero, se recibieron 19 ET, de las cuales se aprobaron 7 ET (6 ET documentales y 1 ET geográficas) y se devolvieron 12 ET para correcciones (8 para productos documentales y 4 para productos geográficas). El rango de análisis del indicador corresponde al 100% de cumplimiento, evidenciando un comportamiento sobresaliente.
Marzo 2023: En el periodo comprendido entre enero y marzo de 2023, se recibieron en total 34 ET para revisiones metodológicas, de las cuales 22 corresponden a ET de productos documentales y 12 ET para productos geográficos.  En el mes marzo de 2023, se recibieron en total 14 ET para revisiones metodológicas, de las cuales 8 corresponden a ET de productos documentales y 6 ET para productos geográficos, en el mes de marzo se aprobaron en total 26 ET (la 14 recibidas en marzo y 12 que corresponden a las devueltas en el mes de febrero).
 En el mes abril de 2023, se recibieron y aprobaron en total 12 ET, de las cuales 10 corresponden a ET de productos documentales y 2 a ET para productos geográficos. 
El rango de análisis del indicador corresponde al 100% de cumplimiento, evidenciando un comportamiento sobresaliente.</t>
  </si>
  <si>
    <t>Enero 2023: En el mes de enero de 2023, no se incorporaron, revisaron, ni aprobaron metadatos, dado que no se encuentra habilitado el servidor del catálogo de metadatos, lo cual está en revisión por parte de servicios tecnológicos. Por lo anterior no se reporta avance.
Febrero 2023: En el periodo comprendido entre enero y febrero de 2023, continúa inhabilitado el servidor del catálogo de metadatos, y en revisión por parte de servicios tecnológicos. Por lo anterior no se reporta avance.
Marzo 2023: En el periodo comprendido entre enero y marzo de 2023, continúa inhabilitado el servidor del catálogo de metadatos, y en revisión por parte de servicios tecnológicos. Por lo anterior no se reporta avance.
Abril 2023: En el periodo comprendido entre enero y abril de 2023, se recibieron en total 6 MT. Para el mes de Abril, se revisaron 3 MT documentales y 3 MT geográficos, los cuales fueron aprobados oportunamente y publicados en el catálogo. El rango de análisis del indicador corresponde al 100% de cumplimiento, evidenciando un comportamiento sobresaliente.
Nota: el 18 de abril, fue reestablecido el servicio del catálogo de metadatos, se realizó la verificación de los metadatos reportados en noviembre de 2022 contra la base de datos restaurada, encontrando que no hubo pérdida de metadatos.</t>
  </si>
  <si>
    <r>
      <t xml:space="preserve">            </t>
    </r>
    <r>
      <rPr>
        <u/>
        <sz val="12"/>
        <rFont val="Arial"/>
        <family val="2"/>
      </rPr>
      <t xml:space="preserve">  Cantidad de registros almacenados </t>
    </r>
    <r>
      <rPr>
        <sz val="12"/>
        <rFont val="Arial"/>
        <family val="2"/>
      </rPr>
      <t xml:space="preserve">   * 100
 Cantidad de registros asignados para almacenamiento</t>
    </r>
  </si>
  <si>
    <t>Primer bimestre 2023: Durante el primer bimestre se solicitó la modificación del indicador dada la revisión y ajustes a la fórmula, razón por la cual no se realizó la medición. El indicador se actualizó y formalizó en su hoja de vida el 28 de abril de 2023 en el sistema de gestión.
Durante el segundo bimestre 2023, se recibieron 211 conjuntos de datos, de los cuales 205 fueron almacenados. Dado lo anterior, la medición del indicador resulta sobresaliente, con un 97% de cumplimiento.</t>
  </si>
  <si>
    <t>MANTENIMIENTOS DE INFRAESTRUCTURA TECNOLÓGICA</t>
  </si>
  <si>
    <t>Dentro del periodo de medición (01/04/2023 a 30/06/2023) se gestionaron 31 necesidades contractuales, de conformidad con las modalidades de selección de contratistas establecidos por la ley 1150 de 2007 y en el Plan Anual de Adquisiciones - PAA de la UPRA, de las cuales, para el  mes de abril se programaron 5 procesos y fueron gestionados 14 (+9); para el mes de mayo se programaron 2 procesos y fueron gestionados 8 (+6); para el mes de junio se programaron 4 procesos y se gestionaron 9 (+5). Es decir, para el segundo trimestre se estimaron en el PAA 11 necesidades contractuales y se gestionaron 31. El grupo de profesionales que adelanto todas las necesidades que fueron radicadas.
Por lo anterior, el comportamiento de indicador en el segundo trimestre de 2023, refleja un comportamiento SOBRESALIENTE de acuerdo al rango definido.</t>
  </si>
  <si>
    <t>Analizando el comportamiento del segundo cuatrimestre se encuentra que el indicador esta teniendo un resultado satisfactorio, con un promedio de consumo del 18%. Desarrollando el análisis mes a mes se encuentra que tenemos un pico de consumo de agua en el mes de mayo, por la continua asistencia de funcionarios públicos a la entidad, mientras que el comportamiento de los siguientes tres meses es decir junio julio y agosto y el comportamiento de las variables de consumo del recurso tiene una consistencia casi que lineal ya que las actividades dentro de la entidad se están normalizando, aunque la entidad no lleva un control mensual de la entrada y salida de funcionarios, se estima que el promedio de funcionarios variables es entre unas 60 a 70 personas diarias, lo que evidencia que ya hay un flujo normalizado de personas y por el ende el consumo ya esta mucho mas constante si se compara con las fluctuaciones en el comportamiento de consumo que se tuvo en el cuatrimestre pasado, es importante recalcar que este consumo de agua esta distribuido en el uso del servicio de agua para la cafetería, los servicios de aseo y limpieza y uso de los baños por la permanencia de funcionarios públicos en la entidad.
NOTA: Tener en cuenta que el consumo reportado, es el que la Administración del Edificio Palma Real le cobra a la Entidad, ya que el recibo es comunal y son ellos quienes se encargan de generar las cifras de consumo correspondientes a cada piso. Así mismo, es importante tener en cuenta que los recibos aunque llegan de manera mensual, son cobrados un mes después de la llegada del recibo y es en ese tiempo que envían el respectivo dato de consumo.</t>
  </si>
  <si>
    <t>El segundo cuatrimestre de 2023 tuvo un desempeño sobresaliente con un  promedio de 34,5%. Realizando un análisis de la generación de la producción per cápita calculada para una jornada de 8 horas durante este cuatrimestre si se observa un aumento bastante alto con el transcurso de los meses de este cuatrimestre, aunque es evidente que es necesario seguir reforzando las actividades de consumo de los funcionarios públicos este aumento también es debido a que la entidad ya esta normalizando el flujo de funcionarios que se encuentran trabajando en las instalaciones de la entidad, es un indicador que aunque esta dentro de los rangos establecidos se debe seguir trabajando. Se tiene una estimación de ingreso de funcionarios públicos que oscila entre los 60 a 80 funcionarios diarios.   Es importante mencionar que en esta nueva fórmula del indicador la constante empleada se extrajo del cálculo del porcentaje de producción per cápita correspondiente a las 8 horas laborales con respecto al dato diario reportado en el PGIRS de Bogotá.</t>
  </si>
  <si>
    <t>El indicador muestra el porcentaje de eficacia en la atención de las solicitudes realizadas durante el segundo cuatrimestre del año 2023, mostrando que se encontró sobresaliente para el periodo reportado.</t>
  </si>
  <si>
    <t xml:space="preserve">Para este semestre se realizaron 3 mantenimientos preventivos y correctivos a los vehículos de Upra de placa OCK360 (1 uno preventivo ) y OCK 359 ( 1 preventivo ) OCK360 ( 1 correctivo  ) </t>
  </si>
  <si>
    <t xml:space="preserve">Durante el segundo trimestre de 2023, se recibieron doscientas cincuenta y cinco (255)  peticiones, quejas, reclamos, sugerencias y denuncias, de las cuales se respondieron oportunamente doscientas cuatro (204) y se respondieron de manera extemporánea cincuenta y un (51) peticiones, quejas, reclamos, sugerencias y denuncias, que corresponde al 80% de Eficiencia, con un rango de análisis del indicador mínimo en la atención oportuna a las PQRSD, durante el trimestre analizado. </t>
  </si>
  <si>
    <t xml:space="preserve">Durante el segundo cuatrimestre 2023, se recibieron treinta y tres (33) solicitudes de  consultas de expedientes recibidas, así como 33  consultas de expedientes atendidas, dando un 100% en el cumplimiento del indicador, ubicándose en un rango sobresaliente.            </t>
  </si>
  <si>
    <t xml:space="preserve">Durante el segundo trimestre 2023, se enviaron  setecientas cuatro  (704)  comunicaciones oficiales enviadas, de las cuales  seiscientos diez (610) fueron recibidas por los usuarios; lo cual  corresponde al 87 %, lo que indica que se encuentra en el rango sobresaliente de Efectividad en el envío y recibido de  comunicaciones oficiales de la UPRA durante el periodo analizado.              </t>
  </si>
  <si>
    <t>Mayo 2023: En el periodo comprendido entre enero y mayo de 2023, se recibieron en total 10 MT. Para el mes de Mayo, se revisó 1 MT documental y 3 MT geográficos, los cuales fueron aprobados oportunamente y publicados en el catálogo. El rango de análisis del indicador corresponde al 100% de cumplimiento, evidenciando un comportamiento sobresaliente.
Junio 2023: En el periodo comprendido entre enero y junio de 2023, se recibieron en total 14 MT. Para el mes de Junio, se revisaron 3 MT documental y 1 MT geográfico, los cuales fueron aprobados oportunamente y publicados en el catálogo. El rango de análisis del indicador corresponde al 100% de cumplimiento, evidenciando un comportamiento sobresaliente.
Julio 2023: En el periodo comprendido entre enero y julio de 2023, se recibieron en total 17 MT. Para el mes de Julio, se revisaron 2 MT documentales y 1 MT geográfico, los cuales fueron aprobados oportunamente y publicados en el catálogo. El rango de análisis del indicador corresponde al 100% de cumplimiento, evidenciando un comportamiento sobresaliente.
Agosto 2023: En el periodo comprendido entre enero y agosto de 2023, se recibieron en total 18 MT. Para el mes de Agosto, se revisó 1 MT documentales, el cual fue aprobado oportunamente y publicado en el catálogo. El rango de análisis del indicador corresponde al 100% de cumplimiento, evidenciando un comportamiento sobresaliente.</t>
  </si>
  <si>
    <r>
      <t xml:space="preserve">                    </t>
    </r>
    <r>
      <rPr>
        <u/>
        <sz val="12"/>
        <rFont val="Arial"/>
        <family val="2"/>
      </rPr>
      <t xml:space="preserve">    Número de mantenimientos ejecutados durante el periodo   </t>
    </r>
    <r>
      <rPr>
        <sz val="12"/>
        <rFont val="Arial"/>
        <family val="2"/>
      </rPr>
      <t xml:space="preserve">   * 100
                     Número de mantenimientos programados durante el periodo</t>
    </r>
  </si>
  <si>
    <t>Mínimo: &lt;80%
Satisfactorio: &gt;= 80% &lt; 90%
Sobresaliente:&gt;= 90%</t>
  </si>
  <si>
    <t xml:space="preserve">Al corte del segundo cuatrimestre, este indicador presenta 34 actividades programadas vs. 33 actividades ejecutadas dentro del Plan Anual de Auditoria, en los tiempos establecidos. Esto muestra un porcentaje de cumplimiento del 97% ubicándolo en el rango de sobresaliente. </t>
  </si>
  <si>
    <t>Segundo trimestre: el resultado de participación del segundo trimestre es del 76% ubicándose en el rango satisfactorio y teniendo un leve aumento con relación al primer trimestre.
Abril: Caminata Quebrada La Vieja, Cumpleaños (), Día de las Secretarias y Secretarios,  Campaña Prevención del Sedentarismo (Incluye clase rumba).
Mayo: Viernes feliz, Cumpleaños, Mapa de Sueños, Mes madres "Concurso la mejor mamá" y actividad "Me quiero, me cuido".
Junio: Cumpleaños junio, Tarde de bolos - Taller Somos UPRA, Tarde en el Museo, Desvinculación asistida, Viernes feliz, Día del servidor público.</t>
  </si>
  <si>
    <t>Segundo trimestre (abril a junio): se evaluaron las actividades Caminata a la Quebrada la Vieja, Día de las Secretarias y Secretarios, Actividad "SOY UPRA" taller de adaptación laboral y tarde de bolos, Día del Servidor Público, Caminata distrital sendero San Franciasco-Vicachá, Charla "Somos Diversos".
El resultado es del 72% ubicándose en el rango de satisfactorio.</t>
  </si>
  <si>
    <t>Durante el segundo trimestre de 2023, se recibieron un acumulado de 415 requerimientos, de los cuales el 98% (406) fueron gestionados, lo cual equivale al rango sobresaliente. Los 9 requerimientos restantes no fueron gestionados debido a que fueron recibidos hacia finales de junio, por lo tanto, su trámite se llevará a cabo en julio.
Para el tercer trimestre 2023, se tiene un acumulado de 643 requerimientos, de los cuales 95% (610) fueron gestionados, lo que equivale al rango sobresaliente. Los restantes (33) requerimientos no se gestionaron debido a que: 22 requerimientos se recibieron al final de septiembre y por tal motivo su trámite se gestionará en octubre; 7 requerimientos no se tramitaron toda vez que ya se habían realizado solicitudes a la misma entidad - dependencia (CORPOCHIVOR) en el mes de septiembre; 4 (ICA) no se tramitaron porque se está a la espera de unos requerimientos que fueron devueltos, por precisiones en las descripciones de estos.</t>
  </si>
  <si>
    <t>Durante el primer semestre de la vigencia 2023, se detectaron un total de 66 vulnerabilidades, de las cuales se cerraron 57, de las cuales se continua con 9 en trámite, cumpliendo en un 86% para el primer semestre 2023, quedando en el rango satisfactorio. Adicionalmente, se recibieron 5 vulnerabilidades sobre el corte del primer semestre, las cuales se clasificaron en baja criticidad.
Ruta evidencias: \\10.10.30.40\apoyo_trd\02.TIC\APOYO_GESTION\2023\Evidencias_Servicios_Tecnologicos\Indicadores_ST\Analisis_Vulnerabilidades</t>
  </si>
  <si>
    <t>Dentro del periodo de medición (01/04/2023 a 30/06/2023) se adelantaron 31 necesidades contractuales generando 31 contratos, de conformidad con las modalidades de selección de contratistas establecidos por la ley 1150 de 2007 y el Plan Anual de Adquisiciones - PAA de la UPRA, de las cuales 6 se elaboraron el mismo día de radicación del proceso; 6 al siguiente día de radicación; 7 a los dos siguientes días de radicación; 6 al tercer día de radicación; 3 al cuarto día de radicación;  1 al quinto día; 1 al sexto día correspondiente a la CAJA DE COMPENSACION FAMILIAR COMPENSAR, el cual se demoro debido a la demora en revisión y aceptación del contratista; y  uno a 9 días correspondiente a POWERSUN SAS, el cual se demoro debido a fallas en la plataforma transaccional SECOP II.
Por lo tanto, el comportamiento de indicador en el segundo trimestre de 2023, refleja un comportamiento SOBRESALIENTE de acuerdo al rango definido.</t>
  </si>
  <si>
    <t>El desempeño del segundo cuatrimestre se encuentra que es sobresaliente, con un promedio del 0,25%. Revisando las dinámicas de consumo mes a mes se encuentra que, los meses de Mayo y Junio se sigue presentando un aumento con respecto a los siguientes dos meses del cuatrimestre pero este se debe a que aun se estaba nivelando el flujo de funcionarios públicos que hacen uso de las instalaciones de la entidad. En los meses de Julio y Agosto presenta una disminución en el consumo, pero esto no indica que no haya un consumo de energía, lo que esto representa es que la fluctuación de los funcionarios públicos que están usando las instalaciones ya esta normalizando en comparación al cuatrimestre anterior.</t>
  </si>
  <si>
    <t xml:space="preserve">2°. Cuatrimestre/2023: Al corte de este indicador, estaban programados 18 informes de seguimiento y evaluación en el Plan Anual de Auditoría. Los informes fueron realizados en los tiempos establecidos y formalizados en los medios habilitados como SIRECI, página WEB O SEA entre otros, logrando un cumplimiento del 100%. Este resultado ubica al indicador en un nivel sobresaliente. </t>
  </si>
  <si>
    <r>
      <t xml:space="preserve">            </t>
    </r>
    <r>
      <rPr>
        <u/>
        <sz val="12"/>
        <rFont val="Arial"/>
        <family val="2"/>
      </rPr>
      <t xml:space="preserve">               Número vulnerabilidades mitigadas             </t>
    </r>
    <r>
      <rPr>
        <sz val="12"/>
        <rFont val="Arial"/>
        <family val="2"/>
      </rPr>
      <t xml:space="preserve">  * 100%
 Total de vulnerabilidades encontrados en los análisis </t>
    </r>
  </si>
  <si>
    <t>Se formalizó la hoja de vida del Indicador: MANTENIMIENTO DE INFRAESTRUCTURA TECNOLÓGICA, GST-ID-005, versión 1, el 4 de septiembre de 2023.</t>
  </si>
  <si>
    <t>Trimestre I-2023: Para el primer trimestre de la vigencia 2023 se recibió el reporte de 10 situaciones de seguridad de la información, relacionadas con intentos de ciberataques tipo malware y phishing, que fueron contenidos oportunamente, solucionando el 100% de los incidentes reportados, quedando en un rango sobresaliente. 
Las evidencias de los reportes realizados y la gestión de estos se encuentran en la siguiente ruta: \\10.10.30.40\apoyo_trd\02.TIC\02.42_REPORTES_INCIDENTES_SI\2023\Evidencias_Situaciones_Seguridad
Las evidencias del diligenciamiento del formato GST-FT-004 Registro de situaciones de seguridad de la información, por cada una de las situaciones presentadas, se encuentran en la siguiente ruta: \\10.10.30.40\apoyo_trd\02.TIC\02.42_REPORTES_INCIDENTES_SI\2023\Formato_Registro_Situaciones_SI</t>
  </si>
  <si>
    <t>Trimestre II: Para el segundo trimestre de la vigencia 2023 se recibió el reporte de 12 situaciones de seguridad de la información, relacionadas con intentos de ciberataques tipo malware y phishing e ingeniería social, que fueron contenidos oportunamente, solucionando el 100% de los incidentes reportados, quedando en un rango sobresaliente.
Trimestre III: Para el tercer trimestre de la vigencia 2023 se recibió el reporte de 13  situaciones de seguridad de la información, relacionadas con intentos de ciberataques tipo malware y phishing e ingeniería social, que fueron contenidos oportunamente, solucionando el 100% de los incidentes reportados, quedando en un rango sobresaliente.
Las evidencias de los reportes realizados y la gestión de estos se encuentran en la siguiente ruta: 
\\10.10.30.40\apoyo_trd\02.TIC\02.42_REPORTES_INCIDENTES_SI\2023\Evidencias_Situaciones_Seguridad
Las evidencias del diligenciamiento del formato GST-FT-004 Registro de situaciones de seguridad de la información, por cada una de las situaciones presentadas, se encuentran en la siguiente ruta: \\10.10.30.40\apoyo_trd\02.TIC\02.42_REPORTES_INCIDENTES_SI\2023\Formato_Registro_Situaciones_SI</t>
  </si>
  <si>
    <t>II Cuatrimestre
Para el segundo cuatrimestre el reporte de medición del indicador gestión de riesgos fue del 1,4%, indicando que de los 70 riesgos identificados en la UPRA, se presentó la materialización de un riesgo de gestión, asociado al proceso de gestión documental.  De acuerdo con el rango establecido, el resultado del indicador se ubica en un rango sobresaliente.</t>
  </si>
  <si>
    <t>SEMESTRE I
La ejecución del plan de acción para el Semestre I de la vigencia 2023 es del 49,38% sobre el 50 % programado, obteniendo como resultado un 98,8 % de cumplimiento, ubicándose en un rango sobresaliente.
Los datos para el análisis y medición de este indicador son tomados del informe de gestión, a partir del cumplimiento promedio de las metas establecidas para las 20 políticas definida en el Manual Operativo MIPG.</t>
  </si>
  <si>
    <t>I SEMESTRE 2023
Con corte a 30 de junio de la vigencia 2023, se emitieron en la UPRA 140 proyectos de actos administrativos a través del SEA, de los cuales la Asesoría Jurídica revisó 140 proyectos de acto administrativo de carácter misionales y administrativos UPRA. El indicador de cumplimiento en la revisión de proyectos de actos administrativos, tuvo un cumplimiento del 100 %, ubicándose en un rango sobresaliente.</t>
  </si>
  <si>
    <t>Mayo 2023: En el periodo comprendido entre enero y mayo de 2023, se recibieron en total 73 ET para revisiones metodológicas, de las cuales 52 corresponden a ET de productos documentales y 21 ET para productos geográficos. En el mes mayo de 2023, se recibieron y aprobaron en total 26 ET, de las cuales 19 corresponden a ET de productos documentales y 7 a ET para productos geográficos; 1 ET se encuentra en corrección metodológica correspondiente a producto documental. El rango de análisis del indicador corresponde al 100% de cumplimiento, evidenciando un comportamiento sobresaliente.
Junio 2023: En el periodo comprendido entre enero y junio de 2023, se recibieron en total 86 ET para revisiones metodológicas, de las cuales 60 corresponden a ET de productos documentales y 26 ET para productos geográficos. En el mes de junio de 2023, se recibieron y aprobaron en total 13 ET, de las cuales 8 corresponden a ET de productos documentales y 5 a ET para productos geográficos. Además, se revisaron 3 ET correspondientes a la vigencia 2023, las cuales ya habían sido validadas y aprobadas, pero presentaron actualización durante el mes de junio. El rango de análisis del indicador corresponde al 100% de cumplimiento, evidenciando un comportamiento sobresaliente.
Julio 2023:  En el periodo comprendido entre enero y julio de 2023, se recibieron en total 89 ET para revisiones metodológicas, de las cuales 62 corresponden a ET de productos documentales y 27 ET para productos geográficos. En el mes de julio de 2023, se recibieron y aprobaron en total 3 ET, de las cuales 1 ET de tipo documental para la vigencia 2023 y 2 ET para la vigencia 2022 correspondientes a una de tipo documental y la otra de tipo geográfico. El rango de análisis del indicador corresponde al 100% de cumplimiento, evidenciando un comportamiento sobresaliente
Agosto 2023: En el periodo comprendido entre enero y agosto de 2023, se recibieron en total 95 ET para revisiones metodológicas, de las cuales 65 corresponden a ET de productos documentales y 30 ET para productos geográficos. En el mes de agosto de 2023, se recibieron 6 especificaciones de la vigencia 2023, de las cuales 3 son documentales y 3 geográficas. El rango de análisis del indicador corresponde al 100% de cumplimiento, evidenciando un comportamiento sobresaliente.</t>
  </si>
  <si>
    <t>Para el cierre de junio se reportan 19 solicitudes acumuladas, las cuales se atendieron en su totalidad,  13 de ellas se encuentran cerradas y 6 en atención del usuario. Estas solicitudes corresponden a la oficina TIC, Secretaría General (Gestión documental), Oficina de planeación, y Dirección de Ordenamiento de la Propiedad y Mercado de Tierras. Para atender estas solicitudes se involucraron de manera híbrida las líneas de experiencia de usuario, experiencia de aprendizaje, experimentación y prototipito, innovación y planeación estratégica sobre las cuales trabaja el grupo de Uso y Apropiación. El indicador cumple así con el 100%, ubicándose en un rango sobresaliente.</t>
  </si>
  <si>
    <t xml:space="preserve">Para el trimestre comprendido entre enero y marzo de 2023, se planearon un total de 8 actividades, ejecutadas en su totalidad con las siguientes entidades: ANT, MADR, Agrosavia, Finagro, DNP, MinTIC, UNODC, ADR, URT, Contraloría e IDEAM. El rango de análisis del indicador corresponde al 100% de cumplimiento, evidenciando un comportamiento sobresaliente. </t>
  </si>
  <si>
    <t xml:space="preserve">Tercer bimestre 2023: Durante el tercer bimestre, se recibieron 329 conjuntos de datos, de los cuales 324 fueron almacenados. Dado lo anterior, la medición del indicador resulta sobresaliente, con un 98% de cumplimiento.
Cuarto bimestre 2023: Durante el cuarto bimestre, se recibieron 422 conjuntos de datos, de los cuales 418 fueron almacenados. Dado lo anterior, la medición del indicador resulta sobresaliente, con un 99% de cumplimiento.
</t>
  </si>
  <si>
    <t>Para el segundo trimestre de 2023 se presenta un cumplimiento del 93,2% situándose en un rango sobresaliente el avance en la generación de productos del ámbito nacional. 
La brecha para alcanzar el 100% se debe a que el producto de la Herramienta de Análisis Multicriterio - HAM, está pendiente de una información de la Oficina TIC para concluir su actualización; de otro lado, el producto de zonificación territorial presenta un atraso porque en algunos territorios aún está pendiente la confirmación de las alternativas productivas a trabajar en el marco de las zonificaciones territoriales. Finalmente, el producto de Seguimiento y Evaluación de Políticas Públicas presenta atraso debido a gestión y análisis de información para las cadenas priorizadas.
En general el avance en el desarrollo de los productos durante el segundo trimestre estuvo de acuerdo con lo programado.</t>
  </si>
  <si>
    <t>Los productos definidos para la vigencia 2023 hacen parte del nuevo proyecto de inversión "DESARROLLO DE LA PLANIFICACIÓN DEL ORDENAMIENTO TERRITORIAL AGROPECUARIO – DOTA - EN EL ÁMBITO NACIONAL"
Para el segundo trimestre de 2023 se presenta un cumplimiento del 94,2% situándose en un rango sobresaliente el avance en la generación de productos del ámbito territorial. La brecha para alcanzar el 100% se debe a que en los en los meses de abril y mayo no se presentaron avances en el documento 2.Metodología para la identificación de áreas de protección para la producción de alimentos y materias primas de origen agropecuario - APPA, esto por el cambio metodológico que se acordó en comité directivo del 24 de abril y por directriz de la supervisión que solicitó esperar la actualización de la metodología hasta la firma de la ley del PND 2022-2026.
En general el avance en el desarrollo de los productos durante el primer  trimestre estuvo de acuerdo con lo programado. 
NOTA: El avance reportado del primer trimestre, presenta una variación debido a un ajuste en la formulación en el formato de seguimiento de metas físicas, pasando de un resultado del 97,4% (numerador 11,3 /denominador 11,6) a un 98,8% (numerador 15,9 /denominador 16,1).</t>
  </si>
  <si>
    <r>
      <rPr>
        <b/>
        <sz val="12"/>
        <rFont val="Arial"/>
        <family val="2"/>
      </rPr>
      <t>MAYO Y JUNIO</t>
    </r>
    <r>
      <rPr>
        <sz val="12"/>
        <rFont val="Arial"/>
        <family val="2"/>
      </rPr>
      <t xml:space="preserve"> El cumplimiento del indicador para este periodo fue de 99,2% y 99,1% respectivamente ubicándose para el análisis en un rango de sobresaliente, esto obedece al uso correcto de las diferentes herramientas y controles que tiene la Entidad para la efectividad en el manejo del PAC con respecto a su planeación y ejecución.
</t>
    </r>
    <r>
      <rPr>
        <b/>
        <sz val="12"/>
        <rFont val="Arial"/>
        <family val="2"/>
      </rPr>
      <t xml:space="preserve">JULIO Y AGOSTO </t>
    </r>
    <r>
      <rPr>
        <sz val="12"/>
        <rFont val="Arial"/>
        <family val="2"/>
      </rPr>
      <t>Con respecto a estos dos periodos la Ejecución del PAC tuvo una ejecución de 99,4% y 99,7% respectivamente ubicándose en una medición sobresaliente, esto indica que se viene realizando una correcta ejecución de los recursos asignados por el ministerio de hacienda vs las necesidades de la Entidad mensualmente, sin embargo es de resaltar que para el mes de agosto se midió el indicador con los recursos asignados a la entidad y no con los programados ya que se solicitaron $6.859.110.783 pero el Ministerio no aprobó los recursos para el proyecto de TIC de el proveedor Controles Empresariales.</t>
    </r>
  </si>
  <si>
    <t xml:space="preserve">Para los meses de Mayo y Junio se presenta una ejecución libre de afectación de $36.686.008.094 y $37.700.642.101 respectivamente frente a una  proyección de $43.848.403.880 y $45.276.689.162, ubicándose en la medición del indicador como satisfactorio equivalente a  84% y 83%, este comportamiento se debe a la contratación que la entidad realiza de manera mensual. Para los meses de Julio y agosto se presenta una ejecución de $40.429.013.242 y 42.580.917.438 frente a una proyección de $47.390.568.327 y 48.255.741.871 ubicándose en un indicador de cumplimiento satisfactorio con un 86% y 88% respectivamente, esto nos indica con el transcurso de los meses la entidad se ha normalizando en su ejecución por la dinámica en cuando a la contratación </t>
  </si>
  <si>
    <r>
      <rPr>
        <b/>
        <sz val="12"/>
        <rFont val="Arial"/>
        <family val="2"/>
      </rPr>
      <t>Mayo - Junio  - Julio  - Agosto:</t>
    </r>
    <r>
      <rPr>
        <sz val="12"/>
        <rFont val="Arial"/>
        <family val="2"/>
      </rPr>
      <t xml:space="preserve"> Se realiza reporte de indicadores cuantitativos,  teniendo en cuenta los informes de entrega de los contratistas  salientes en el periodo enunciado, el cumplimiento del plan de trabajo para este periodo fue de 27 %, 44 %, 120 % y 27 % respectivamente, el rango del indicador para los meses de mayo, junio y agosto se encuentra en rango mínimo, para el mes de julio el indicador se ubica en rango sobresaliente.
</t>
    </r>
    <r>
      <rPr>
        <b/>
        <sz val="12"/>
        <rFont val="Arial"/>
        <family val="2"/>
      </rPr>
      <t>Septiembre</t>
    </r>
    <r>
      <rPr>
        <sz val="12"/>
        <rFont val="Arial"/>
        <family val="2"/>
      </rPr>
      <t xml:space="preserve">:  El plan de trabajo fue revisado  por cuanto se dio cambio en el contratista  que desarrolla el tema de seguridad y salud en el trabajo de la entidad,  para el mes de septiembre  el indicador tuvo un cumplimiento del 72,2 % ubicándose en un rango satisfactorio. Dado el incidente del 17 de agosto por sismo y la proximidad del ejercicio de simulacro de evacuación  del mes de septiembre , se identificó la  necesidad de priorizar la  revisión del PONS de sismo la conformación de la brigada y la socialización de los protocolos de evacuación de la entidad. </t>
    </r>
  </si>
  <si>
    <r>
      <rPr>
        <b/>
        <sz val="12"/>
        <rFont val="Arial"/>
        <family val="2"/>
      </rPr>
      <t xml:space="preserve">Mayo - Junio - Julio - Agosto: </t>
    </r>
    <r>
      <rPr>
        <sz val="12"/>
        <rFont val="Arial"/>
        <family val="2"/>
      </rPr>
      <t xml:space="preserve"> Dado el cambio de contratista a la fecha solo se cuenta con información asociada a los días de ausentismos , no hay un repositorio de incapacidades donde se especifique el diagnóstico asociado al motivo de ausentismo médico. A partir de la información de días de ausentismo suministrada por nómina, el resultado del indicador para este periodo es de 1,6%,  2,7%, 1,3% y 2,1 % respectivamente, para estos meses el indicador se ubica en un rango satisfactorio. A partir del mes de septiembre se solicitó acceder a la plataforma ALISSTA  para gestionar este indicador y obtener información mas detallada sobre este aspecto. 
</t>
    </r>
  </si>
  <si>
    <t xml:space="preserve">Primer semestre:
Desde el Sistema de Gestión y Seguridad y Salud en el Trabajo se identificaron  los peligros y valoraron los riesgos asociados  a las actividades desarrolladas en la entidad, teniendo como referencia la metodología GTC 45. Así mismo, se priorizaron en  la matriz los  riesgos altos, medios y bajos y se definieron medidas de intervención teniendo en cuenta el nivel de prioridad.  Dado lo anterior se efectuaron actividades enfocadas en Condiciones de seguridad, tales como abordaje  del riesgo vial , haciendo los reportes de comisiones a la ARL Positiva y planteando medidas preventivas en los desplazamientos del talento humano de la entidad.  Se gestionó lo referente a riesgo biomecánico  proyectando la compra de elementos ergonómicos y realizando inspecciones de puesto de trabajo con énfasis biomecánico  a funcionarios de la entidad  por parte de proveedores de la ARL Positiva.  Se gestionó en cuanto a salud psicosocial,  capacitaciones enfocadas en la adquisición y/o fortalecimiento de  competencias en comunicación asertiva y liderazgo, de igual manera se gestionó la realización de estudios previos para la aplicación de la batería de factores de riesgos psicosocial en la entidad . Finalmente,  en cuanto a riesgos físico se  desarrolló estrategia de sensibilización en la semana de a salud visual.  En conclusión  el resultado del indicador para el primer semestre tuvo un cumplimiento del 60,5 % ubicándose en un rango mínimo.
</t>
  </si>
  <si>
    <t>I Semestre 2023
El resultado de la medición del primer semestre es del 100%, ubicándose  en un rango sobresaliente. Es importante resaltar que debido a la gestión del cambio para la vigencia actual, se aprobó el Plan Institucional de capacitación en el comité CIGDE No. 1 del 26 de enero del 2023,  cuyo cronograma quedo establecido para iniciar a partir de marzo, sin embargo solo hasta el mes de junio se realizó la contratación del profesional encargado del PIC-2023, por lo cual la ejecución del cronograma se inició a partir del segundo semestre. No obstante en el primer semestre se realizaron capacitaciones en temáticas que se programaron y ejecutaron  conforme a la gestión que se fue realizando para su consecución. Así mismo, dicha programación se alimentó también de las temáticas gestionadas por otras dependencias y colaboradores. Durante el primer semestre se realizaron las siguientes capacitaciones: 
Enero:  Se realizó  Inducción de personal a servidores que se posesionaron (cartilla de inducción).
Febrero: No se realizó. 
Marzo: Inducción TRD; Evaluación Desempeño y Licencias de maternidad; Inducción SEA Proyección de Comunicaciones; Proyección SEA y Cuentas de cobro; Liderazgo y Trabajo en equipo; Hablemos de corresponsabilidad.
Abril: Inducción de personal a nuevos servidores. 
Mayo: Inducción presencial;  Cuentas de cobro y supervisión de contratos; capacitación comisión de servicios; Taller de maternidad y lactancia.
Junio: Taller de Prevención de riesgo de iluminación y ruido; Manejo de conflictos.</t>
  </si>
  <si>
    <t xml:space="preserve">Nota: Se realiza ajuste al valor del indicador para el primer trimestre, dado los cambios en la información reportada por los gerentes de proyectos para ese periodo. La información del indicador se actualiza así:
Para el Primer  trimestre de la vigencia 2023, el cumplimiento en el avance acumulado de los proyectos de inversión es del 88,71% este resultado se ubica en el rango Satisfactorio. Para el proyecto DOTA el avance acumulado para este trimestre es de 91,24%, para el proyecto FORTALECIMIENTO  es de 92,46 %  para el proyecto TIC es de 100 % y para el proyecto INFO es de 100 %
Trimestre II
Para el segundo  trimestre de la vigencia 2023, el cumplimiento en el avance acumulado de los proyectos de inversión es del 95,9% este resultado se ubica en el rango Sobresaliente. Para el proyecto DOTA el avance acumulado para este trimestre es de 91,24%, para el proyecto FORTALECIMIENTO  es de 92,46 %  para el proyecto TIC es de 100 % y para el proyecto INFO es de 100 %
</t>
  </si>
  <si>
    <t xml:space="preserve">Durante el primer trimestre del año 2023 el indicador de efectividad de las menciones de la UPRA en medios masivos de comunicación tuvo un comportamiento sobresaliente, debido a que 96% de noticias identificadas en el monitoreo a los medios masivos de comunicación nacionales hacían mención a la UPRA de forma positiva o neutra, por lo cual no fue necesario implementar acciones correctivas.
Durante el segundo trimestre del año 2023 el indicador de efectividad de las menciones de la UPRA en medios masivos de comunicación presento un comportamiento sobresaliente, obteniendo un resultado del 96% de noticias identificadas como menciones positivas o neutras relacionadas con la UPRA, encontradas en el monitoreo mensual de medios masivos de comunicación, debido a esto no fue necesario durante este período implementar acciones correctivas.
En el tercer trimestre del año 2023, de acuerdo con el monitoreo mensual realizado, el indicador de efectividad de las menciones de la UPRA en medios masivos de comunicación tuvo un comportamiento sobresaliente, dado que de las 75 noticias relacionadas con la UPRA que en total fueron publicadas en medios de comunicación masiva, las 75, es decir el 100% fueron positivas o neutras, por lo tanto durante dicho período no fue necesario implementar acciones correctivas.
Quedando en un rango sobresaliente, cumpliendo en un 97%, al corte del tercer trimestre de 2023.
</t>
  </si>
  <si>
    <t>Trimestre II - 2023:  A partir del mes de abril de 2023, se reinician algunos trabajos de backup con las licencias restauradas, sin embargo, dado el déficit de capacidad de almacenamiento que padece en este momento la entidad, así como la limitación en el licenciamiento, pues solo se cuenta con licencia para 6 sockets (tres Blade) y teniendo en cuenta que la entidad cuenta con 7 Blade, un servidor físico y una Work Station, se evidencia que los recursos son insuficientes e implican que el proceso se realice de manera manual.
Trimestre III - 2023: El 14 de julio se solicita la modificación del la hoja de vida del indicado de copias de respaldo, con relación a las variables, las cuales actualmente, no se alinean con la operación, pues están delimitadas por el peso en GB de cada copia y no por el número de copias de respaldo planeadas, vs el número de copias de respaldo efectivamente realizadas, razón por la cual el indicador no es óptimo, pues en el proceso se realizan tareas de deduplicación y compresión que alteran el peso final de los trabajos realizados.
Ubicación del seguimiento y evidencias: P:\02.TIC\02.42_REPORTE_SI\RegistrosGestionTI\2022\EvidenciasST\Evidencias_Copias_de_Seguridad\MEDICION_Y_ANALISIS_INDICADOR _COPIAS_DE_RESPALDO.xlsx</t>
  </si>
  <si>
    <t xml:space="preserve">El Plan de Incentivos Institucionales 2023 quedó formalizado ante el CIGDE que se llevó a cabo en el mes de enero, como parte de la presentación del Plan Estratégico de Talento Humano 2023. Cabe aclarar que el Plan de Incentivos Institucionales 2023 tuvo algunos ajustes en las actividades y en su cronograma, el cuál fue presentado y formalizado ante el CIGDE que se llevó a cabo el 09 de mayo de 2023.
Primer semestre: el resultado del primer semestre de este indicador es del 92% y se ubica en el rango de sobresaliente. Las actividades no realizadas en el primer semestre quedan reprogramadas para el segundo semestre: Feria de vivienda y servicios Compensar, y Definición de grupo de trabajo Política de Integridad.
Enero: 0
Febrero: Tiempo en familia (compensatorios para días de descanso en semana santa), Cumpleaños febrero (Geovanna González, Oscar Pedraza y Mary Cristina Guevara).
Marzo: Tiempo en familia (compensatorios para días de descanso en semana santa), Divulgación programa servimos, Cumpleaños marzo (Bernardo Londoño, Nancy Montaña, Daniel Aguilar, Felipe Fonseca), Día profesiones (Día del contador), Mes del género (Día de la Mujer y Día del Hombre). Pendiente: se reprogramó para marzo la divulgación del programa servimos del DAFP.
Abril: Caminata distrital Quebrada La Vieja, Cumpleaños abril (Luz Lizarazo, Eduin Carrillo, Ingrid Quiñones, Sandra Ruano, René Torres), Día de la Secretaria, Campaña prevención del sedentarismo (clase rumba y mensajes a través de correo electrónico), Día de la familia.
Mayo: Viernes feliz; Cumpleaños mayo (Omar Barrera, Mónica Cortés, Lina Daza, Jhon Peña; Rubén Peña, Sandra Pinzón, Carlos Ruíz, Luis Sandoval);  Desvinculación laboral (Blanca Estela Balaguera, Diego Rodríguez). Además de las actividades programadas por cronograma, en el marco del mes de las madres se llevó a cabo el concurso "La mejor mamá" y  la actividad "Me quiero, me cuido" con el apoyo de Compensar EPS; así mismo con el apoyo de Caja de Compensación Compensar.
Junio: Tarde torneo de bolos, Tarde en el museo, Proyecto Sala de Lactancia, Desvinculación laboral asistida (Carlos Mahecha, Johana Cano), Taller de adaptación laboral "SOY UPRA", Viernes feliz, Cumpleaños junio, Día del Servidor Público , Día profesiones (Día del Abogado). Actividad pendiente: Comunicación piezas conflictos de interés (Se hizo la solicitud a Comunicaciones pero entregaron las piezas a tiempo).
</t>
  </si>
  <si>
    <r>
      <rPr>
        <u/>
        <sz val="12"/>
        <rFont val="Arial"/>
        <family val="2"/>
      </rPr>
      <t>% de avance acumulado de ejecución de los proyectos PETIC en el periodo</t>
    </r>
    <r>
      <rPr>
        <sz val="12"/>
        <rFont val="Arial"/>
        <family val="2"/>
      </rPr>
      <t xml:space="preserve">
% de avance programado de los proyectos PETIC para la vigencia </t>
    </r>
  </si>
  <si>
    <t>Mínimo: &lt;70%
Satisfactorio: &gt; =70% &lt; 90%
Sobresaliente: &gt;= 90%</t>
  </si>
  <si>
    <t>MENCIONES DE LA UPRA EN MEDIOS MASIVOS DE COMUNICACIÓN</t>
  </si>
  <si>
    <t>Política Gobierno Digital</t>
  </si>
  <si>
    <t>Política Seguridad Digital</t>
  </si>
  <si>
    <t>[ (Peligros intervenidos en nivel prioritario/Peligros identificados 
             en nivel prioritario) *50 + (Peligros intervenidos en nivel medio/      
Peligros identificados en nivel medio) *30 + (Peligros intervenidos 
en nivel bajo/Peligros identificados en nivel bajo) * 20 ] * 100</t>
  </si>
  <si>
    <r>
      <t xml:space="preserve">            </t>
    </r>
    <r>
      <rPr>
        <u/>
        <sz val="12"/>
        <rFont val="Arial"/>
        <family val="2"/>
      </rPr>
      <t xml:space="preserve">   Número de consultas de expedientes atendidas  </t>
    </r>
    <r>
      <rPr>
        <sz val="12"/>
        <rFont val="Arial"/>
        <family val="2"/>
      </rPr>
      <t xml:space="preserve">  * 100%
Número de consultas de expedientes recibidas  </t>
    </r>
  </si>
  <si>
    <t>Dentro del periodo de medición (01/01/2023 al 30/06/2023) se gestionaron dentro del termino establecido las liquidaciones de los contratos susceptibles de ellas, esta pendiente la liquidación del contrato CO1.PCCNTR.3445751 toda vez que el contratista no ha suscrito la liquidación. A excepción del lo anterior la administración se encuentra al día en la gestión de este trámite.</t>
  </si>
  <si>
    <t>Mínimo
1)&lt;12,5% 
2)&lt;=25%
3)&lt;=50% 
4)&lt;=75% 
Satisfactorio
1)&gt;12,5% &lt;25%
2)&gt;25% &lt;50% 
3) &gt;50% &lt;75%
4)&gt;75% &lt;100% 
Sobresaliente
1)&gt;=25%
2)&gt;=50%
3)&gt;=75%
4)&gt;=100%</t>
  </si>
  <si>
    <r>
      <t xml:space="preserve">                </t>
    </r>
    <r>
      <rPr>
        <u/>
        <sz val="12"/>
        <rFont val="Arial"/>
        <family val="2"/>
      </rPr>
      <t xml:space="preserve">Número de Contratos Liquidados oportunamente  </t>
    </r>
    <r>
      <rPr>
        <sz val="12"/>
        <rFont val="Arial"/>
        <family val="2"/>
      </rPr>
      <t xml:space="preserve">  * 100                
Número de contratos que requieren liquidación     
               </t>
    </r>
  </si>
  <si>
    <t>El comportamiento del indicador en su promedio anual, refleja un rango satisfactorio de acuerdo a lo definido.</t>
  </si>
  <si>
    <t xml:space="preserve">Durante el tercer trimestre 2023, se enviaron  cuatrocientas desiciete  (417)  comunicaciones oficiales enviadas, de las cuales  cuatrocientas seis (406) fueron recibidas por los usuarios; lo cual  corresponde al 97 %, lo que indica que se encuentra en el rango sobresaliente de Efectividad en el envío y recibido de  comunicaciones oficiales de la UPRA durante el periodo analizado.                                                                                                  
Durante el cuarto trimestre 2023, se enviaron  cuatrocientas sesenta y un  (461)  comunicaciones oficiales enviadas, de las cuales  trescientas cincuenta (350) fueron recibidas por los usuarios; lo cual  corresponde al 76 %, lo que indica que se encuentra en el rango satisfactorio de Efectividad en el envío y recibido de  comunicaciones oficiales de la UPRA durante el periodo analizado.          </t>
  </si>
  <si>
    <t>El comportamiento del indicador en su promedio anual, refleja un rango sobresaliente de acuerdo a lo definido.</t>
  </si>
  <si>
    <t>Para este semestre se realizaron 2 mantenimientos preventivos y correctivos a los vehículos de Upra, derivados dentro de la programación de los automotores, para garantizar la seguridad de los funcionarios y contratistas en cumplimiento de sus funciones.</t>
  </si>
  <si>
    <t>El indicador muestra el porcentaje de eficacia en la atención de las solicitudes realizadas durante el tercer cuatrimestre del año 2023 para las entradas, salidas y bajas de los bienes devolutivos, mostrando que se atendieron en debida forma.</t>
  </si>
  <si>
    <t>El comportamiento del indicador en su promedio anual, refleja un rango mínimo de acuerdo a lo definido.</t>
  </si>
  <si>
    <t>El ultimo cuatrimestre de 2023 tuvo un desempeño sobresaliente con un  promedio de 42%. Realizando un análisis de la generación de la producción per cápita calculada para una jornada de 8 horas durante este cuatrimestre si se observa un aumento bastante alto en el mes de septiembre, aunque es evidente que es necesario seguir reforzando las actividades de consumo de los funcionarios públicos este aumento también es debido a que la entidad ya esta normalizando el flujo de funcionarios que se encuentran trabajando en las instalaciones de la entidad, es un indicador que aunque esta dentro de los rangos establecidos se debe seguir trabajando, también es importante resaltar que en los meses de este ultimo cuatrimestre se realizaron actividades de integración por lo cual la generación de residuos también se vio afectado. Se tiene una estimación de ingreso de funcionarios públicos que oscila entre los 60 a 80 funcionarios diarios. Es importante mencionar que en esta nueva fórmula del indicador la constante empleada se extrajo del cálculo del porcentaje de producción per cápita correspondiente a las 8 horas laborales con respecto al dato diario reportado en el PGIRS de Bogotá.</t>
  </si>
  <si>
    <t>Dentro del periodo de medición (01/07/2023 a 30/09/2023) se gestionaron 94 necesidades contractuales, de conformidad con las modalidades de selección de contratistas establecidos por la ley 1150 de 2007 y en el Plan Anual de Adquisiciones - PAA de la UPRA, de las cuales, para el  mes de julio se programaron 31 procesos y fueron gestionados 16 (-15); para el mes de agosto se programaron 39 procesos y fueron gestionados 45 (+6); para el mes de septiembre se programaron 12  procesos y se gestionaron 33 (+21). Es decir, para el segundo trimestre se estimaron en el PAA 82 necesidades contractuales y se gestionaron 94. 
Por lo anterior, el comportamiento de indicador en el tercer trimestre de 2023, refleja un comportamiento SOBRESALIENTE de acuerdo al rango definido.
Dentro del periodo de medición (01/10/2023 a 31/12/2023) se gestionaron 37 necesidades contractuales, de conformidad con las modalidades de selección de contratistas establecidos por la ley 1150 de 2007 y en el Plan Anual de Adquisiciones - PAA de la UPRA, de las cuales, para el  mes de octubre se programaron 10 procesos y fueron gestionados 19 (+9); para el mes de noviembre se programaron 3 procesos y fueron gestionados 16 (+13); para el mes de diciembre se programaron 1  procesos y se gestionaron 2 (+1). Es decir, para el segundo trimestre se estimaron en el PAA 14 necesidades contractuales y se gestionaron 37. 
Por lo anterior, el comportamiento de indicador en el cuarto trimestre de 2023, refleja un comportamiento SOBRESALIENTE de acuerdo al rango definido.</t>
  </si>
  <si>
    <t>Dentro del periodo de medición (01/07/2023 a 30/09/2023) se adelantaron 93 necesidades contractuales generando 93 contratos, de conformidad con las modalidades de selección de contratistas establecidos por la ley 1150 de 2007 y el Plan Anual de Adquisiciones - PAA de la UPRA, de las cuales 4 se elaboraron el mismo día de radicación del proceso; 15 al siguiente día de radicación; 34 a los dos siguientes días de radicación; 25 al tercer día de radicación; 11 al cuarto día de radicación;  2 al quinto día; 2 al sexto día correspondiente a las líneas FOR 023 y DOTA 192, el cual se demoro debido a fallas en la plataforma transaccional SECOP II.
Por lo tanto, el comportamiento de indicador en el tercer  trimestre de 2023, refleja un comportamiento SOBRESALIENTE de acuerdo al rango definido.
Dentro del periodo de medición (01/10/2023 a 31/12/2023) se adelantaron 39 necesidades contractuales generando 39 contratos, de conformidad con las modalidades de selección de contratistas establecidos por la ley 1150 de 2007 y el Plan Anual de Adquisiciones - PAA de la UPRA, de las cuales 13 se elaboraron el mismo día de radicación del proceso; 4 al siguiente día de radicación; 2 a los dos siguientes días de radicación; 5 al tercer día de radicación; 8 al cuarto día de radicación;  4 al quinto día; 2 al sexto día correspondiente a el contratos suscrito con Institute Colombia SAS por demoras en la firma del proveedor y Correagro por configuración de flujos en la plataforma SECOP II y 1 al onceavo día correspondiente al contrato de comisión con mercado y bolsa el cual se demoro debido a la necesidad de configurar un perfil en secop para realizar contratación por régimen especial avanzado .
Por lo tanto, el comportamiento de indicador en el cuarto  trimestre de 2023, refleja un comportamiento SOBRESALIENTE de acuerdo al rango definido.</t>
  </si>
  <si>
    <t xml:space="preserve">Febrero: Se ejecutaron las actividades propuestas, las cuales fueron principalmente enfocadas a la planeación del SG SST para el 2023. Se ejecutaron algunas actividades de implementación del SG SST como fueron las actividades de exámenes médicos ocupacionales y una actividad de capacitación de riesgo psicosocial y se reiniciaron las actividades de conformación de los Comités, con la elaboración de los procedimientos correspondientes. Por ello, no solo se realizaron las actividades programadas, sino un adicional, lo cual conduce a que el indicador resulte por encima del 100 %.
Marzo: Durante el mes, se adelantaron las actividades relacionadas con la conformación del Comité de COPASST y Comité de Convivencia Laboral – Convocatoria. Adicionalmente considerando que los servidores públicos de la UPRA se encontraban prestando sus servicios en modalidad de trabajo en casa, se adelantaron campañas de pausas visuales y salud postural.  Adicionalmente se actualizó la matriz de riesgos de la entidad, con la inclusión de los cambios en peligros biomecánicos por condiciones de puesto de trabajo. Dicho esto de 21 actividades planeadas para el mes de marzo se ejecutaron 12 - con un resultado de cumplimiento mínimo del 57%.
Abril: Se adelantaron acciones relacionadas con la inducción de servidores públicos, la conformación de los Comités de Copasst y Comité de Convivencia – Resolución de conformación y apoyo en el proceso de empalme entre los salientes y los nuevos miembros. Así mismo se continúa con el reporte de las comisiones a la ARL y la programación de los exámenes médicos de salud ocupacional ante el contratista Tusalud. De 20 actividades planeadas se adelantan y ejecutan 12,  con un cumplimiento del 60 %, alcanzando sobre el limité inferior un rango satisfactorio.
Teniendo en cuenta el comportamiento del indicador para el primer cuatrimestre de 2023, se procede con la revisión y ajuste del Plan Anual del Sistema de Seguridad y Salud en el Trabajo, considerando que:
1. Se debe tener mayor claridad de los entregables – Documentos, procedimientos publicados, Matrices, Planes.
2. Establecer claramente la fecha de entrega definitiva de los productos - Recomendaciones Médicas y Exámenes de salud ocupacional. 
3. Priorizar la realización de las actividades que se encuentran como no ejecutadas.
4. Priorizar la realización de las actividades relacionadas con riesgos laborales, inspecciones de trabajo, planes de acción, pausas activas, recomendaciones de exámenes médicos de salud ocupacional y traslado a historia laboral, entre otros. 
5. Definir los meses específicos en los cuales se adelantarán las actividades relacionadas con los documentos del SG.  
En consecuencia, resultado de la revisión y ajuste, se podrán establecer nuevas actividades en el marco de las necesidades y normatividad vigente; este documento será remitido al comité CIGDE con el fin de que sean revisadas las razones expuestas y se aprueben los cambios que se consideren pertinentes.
</t>
  </si>
  <si>
    <t>Se muestra el avance correspondiente al primer periodo del indicador, sujeto a lo descrito en la hoja de vida del indicador, con la realización de las actividades planteadas para la vigencia 2023 dentro de las metas planteadas desde el Plan Institucional de Archivos PINAR y el Programa de Gestión Documental PGD de la UPRA.  Se debe recordar que este indicador es de largo plazo distribuido en cuatro años de ejecución, cada uno de estos con un valor del 25% de su ejecución . Se obtiene una medición del indicador sobresaliente pues se encuentra en un rango mayor o igual a un 25%, que corresponde al primer año del indicador.</t>
  </si>
  <si>
    <r>
      <t xml:space="preserve">    </t>
    </r>
    <r>
      <rPr>
        <u/>
        <sz val="12"/>
        <rFont val="Arial"/>
        <family val="2"/>
      </rPr>
      <t xml:space="preserve">            Número de copias de respaldo realizadas durante el periodo            </t>
    </r>
    <r>
      <rPr>
        <sz val="12"/>
        <rFont val="Arial"/>
        <family val="2"/>
      </rPr>
      <t xml:space="preserve">  * 100%
             Número de copias de respaldo programadas durante el periodo </t>
    </r>
  </si>
  <si>
    <t>Mejorar la gestión de conocimiento e innovación en tecnologías de información y comunicaciones para la planificación rural agropecuaria.</t>
  </si>
  <si>
    <t xml:space="preserve">Al corte del tercer cuatrimestre del año 2023, este indicador presenta 45 actividades programadas vs. 45 actividades ejecutadas dentro del Plan Anual de Auditoria, en los tiempos establecidos. Esto muestra un porcentaje de cumplimiento del 100% ubicándolo en el rango de sobresaliente. </t>
  </si>
  <si>
    <t xml:space="preserve">Al corte del indicador, estaban programados 16 informes de seguimiento y evaluación en el Plan Anual de Auditoría. Dichos informes fueron realizados en los en tiempos establecidos y formalizados en los medios habilitados como SIRECI, página WEB O SEA entre otros, logrando un cumplimiento del 100%. Este resultado ubica al indicador en un nivel sobresaliente. 
Todas las mediciones se basan en las actividades de seguimiento que corresponden a informes de Ley. </t>
  </si>
  <si>
    <t>Para el cuarto trimestre de 2023 se tiene un acumulado de 800 requerimientos de los cuales 99% (792) fueron gestionados, lo que equivale al rango sobresaliente. Los restantes (8) requerimientos no se gestionaron debido a que, 1 requerimiento está en proceso de descarga a realizarse al final del mes, 7 requerimientos están revisión por parte del gestor.</t>
  </si>
  <si>
    <r>
      <rPr>
        <b/>
        <sz val="12"/>
        <rFont val="Arial"/>
        <family val="2"/>
      </rPr>
      <t>Trimestre III</t>
    </r>
    <r>
      <rPr>
        <sz val="12"/>
        <rFont val="Arial"/>
        <family val="2"/>
      </rPr>
      <t xml:space="preserve">
Para el tercer trimestre de la vigencia 2023, el cumplimiento en el avance acumulado de los proyectos de inversión es del 97,4 % este resultado se ubica en el rango Sobresaliente. Para el proyecto DOTA el avance acumulado para este trimestre es de 94,8 %, para el proyecto FORTALECIMIENTO  es de 91,05 %  para el proyecto TIC es de 102,08 % y para el proyecto INFO es de 103,22 %
</t>
    </r>
    <r>
      <rPr>
        <b/>
        <sz val="12"/>
        <rFont val="Arial"/>
        <family val="2"/>
      </rPr>
      <t>Trimestre IV</t>
    </r>
    <r>
      <rPr>
        <sz val="12"/>
        <rFont val="Arial"/>
        <family val="2"/>
      </rPr>
      <t xml:space="preserve">
Para el segundo  trimestre de la vigencia 2023, el cumplimiento en el avance acumulado de los proyectos de inversión es del 111 % este resultado se ubica en el rango Sobresaliente. Para el proyecto DOTA el avance acumulado para este trimestre es de 117,81 %, para el proyecto FORTALECIMIENTO  es de 111,43 %  para el proyecto TIC es de 105,95 % y para el proyecto INFO es de 109,21 %
</t>
    </r>
    <r>
      <rPr>
        <b/>
        <sz val="12"/>
        <rFont val="Arial"/>
        <family val="2"/>
      </rPr>
      <t xml:space="preserve">Nota: </t>
    </r>
    <r>
      <rPr>
        <sz val="12"/>
        <rFont val="Arial"/>
        <family val="2"/>
      </rPr>
      <t xml:space="preserve">
Una vez reportados los datos definitivos con corte a 31 de diciembre de 2023, se actualiza el reporte del trimestre I, el % de avance acumulado para este trimestre pasa de  88,71%  a 92,36%</t>
    </r>
  </si>
  <si>
    <t xml:space="preserve">Segundo Trimestre 2023: Para el trimestre comprendido entre abril y junio de 2023, se planearon un total de 13 actividades, de las cuales 12 fueron ejecutadas con las siguientes entidades: Sinchi, ANT, Agrosavia, Finagro, BMC, DNP e IDEAM. El rango de análisis del indicador corresponde al 92% de cumplimiento, evidenciando un comportamiento sobresaliente. 
Tercer trimestre 2023: Para el trimestre comprendido entre julio y septiembre de 2023, se planearon un total de 14 actividades, ejecutadas en su totalidad con las siguientes entidades: Sinchi, ANT, MADR, Agrosavia, Finagro, BMC, DNP, Mincit, UNODC, ADR, URT, Contraloría e IDEAM. El rango de análisis del indicador corresponde al 100% de cumplimiento, evidenciando un comportamiento sobresaliente. </t>
  </si>
  <si>
    <t>Durante la vigencia de 2023, se realizaron 6 encuentros de valor virtuales, 6 eventos de pioneros de innovación (2 campamentos presenciales y 4 master class virtuales), acumulando un total de 12 eventos realizados frente a 12 eventos programados, cumpliendo con el 100% y ubicando el rango del indicador en sobresaliente.</t>
  </si>
  <si>
    <t>Diciembre 2023: en el cuarto trimestre del año 2023, se realizó el monitoreo mensual realizado en donde se identificó que la UPRA fue relacionada en 28 noticias, por medios de comunicación masiva, las cuales en su totalidad fueron positivas o neutras, con lo cual el indicador tuvo un comportamiento sobresaliente, con el 100% en este período.</t>
  </si>
  <si>
    <t>Diciembre 2023: Durante el cuarto trimestre de la vigencia, se realizó la recepción de los equipos que conforman la solución de hiperconvergencia, así mismo dichos equipos fueron instalados físicamente en el rack del datacenter, se realizó su respectiva configuración y migración de servidores, se realizaron las capacitaciones sobre el manejo de la herramienta de copias de seguridad adquirida como parte de la solución de hiperconvergencia, para la vigencia 2024 se realizara las debidas revisiones de planes de copias de seguridad con las áreas funcionales de cada aplicativo y posterior a esto se empezara con la generación de los respaldos.
Análisis año 2023: En el periodo comprendido entre enero y diciembre de 2023, se tuvieron dificultades para realizar la medición del indicador de copias de respaldo debido a necesidades de infraestructura tecnológica tanto en software como en hardware, estas dificultades fueron escaladas con la jefe TIC quien con el apoyo de los profesionales de servicios tecnológicos y arquitectura empresarial, generaron una propuesta de compra de soluciones tecnológicas las cuales fueron presentadas en los comités de gobierno de TI en los meses de mayo (31/05/2023), julio (27/07/2023), agosto (23/08/2023). La solución fue adquirida, e inició su implementación a partir del mes de noviembre de acuerdo con el seguimiento del proyecto PETIC de servicios tecnológicos, se espera para 2024 terminar las labores de configuración pruebas y revisión con áreas funciones de los planes de copias de seguridad para así mismo poder empezar a generarlas.</t>
  </si>
  <si>
    <t>Diciembre 2023:  Durante el segundo semestre de la vigencia 2023, se detectaron un total de 45 vulnerabilidades, de las cuales se cerraron 41 al corte del 12 de diciembre de 2023, de las cuales se continua con 4 en trámite, cumpliendo en un 91% para el segundo semestre 2023, quedando en el rango Sobresaliente.
Análisis año 2023: Durante la vigencia 2023 se detectaron un total de 111 vulnerabilidades, de las cuales se cerraron 98, cumpliendo en un 89% quedando en el rango satisfactorio.</t>
  </si>
  <si>
    <t>Durante el mes de agosto de 2023, se realizó el mantenimiento preventivo a 233 dispositivos de la infraestructura tecnológica de la entidad, los cuales se atendieron en su totalidad distribuidos de la siguiente forma: 170 Computadores de escritorio, 32 Computadores portátiles, 9 Estaciones de trabajo, 6 Impresoras multifuncional, 4 Impresoras monocromática, 4 Escáneres, 3 Video beam, 2 Impresoras color, 2 Impresoras de etiqueta, y 1 Plotter. Para los 233 dispositivos previamente programados se realizó el mantenimiento sobre 233 dispositivos, es decir, se realizó el 100% del mantenimiento programado, por lo tanto, el indicador se encuentra el nivel "Sobresaliente". Adicionalmente, durante el primer semestre se realizó el mantenimiento a 3 dispositivos de la infraestructura tecnológica, distribuidos de la siguiente forma: en el mes de mayo se realizó 1 a la UPS, y en junio se realizó a los 2 servidores Blade Center.
Durante el mes de noviembre de 2023, se realizó el mantenimiento preventivo a 233 dispositivos de la infraestructura tecnológica de la entidad, los cuales se atendieron en su totalidad distribuidos de la siguiente forma: 170 Computadores de escritorio, 31 Computadores portátiles, 10 Estaciones de trabajo, 6 Impresoras multifuncional, 4 Impresoras monocromática, 4 Escáneres, 3 Video beam, 2 Impresoras color, 2 Impresoras de etiqueta, y 1 Plotter. Para los 233 dispositivos previamente programados se realizó el mantenimiento sobre 233 dispositivos, es decir, se realizó el 100% del mantenimiento programado, por lo tanto, el indicador se encuentra el nivel "Sobresaliente".
Para el año 2023, se programaron 469 mantenimientos preventivos a dispositivos de la infraestructura tecnológica de la entidad, los cuales se atendieron en su totalidad cumpliendo en un 100% con la programación y ubicando el indicador en el rango sobresaliente.
P:\\apoyo_trd\02.TIC\02.14_HISTORIALES\02.14.01_Hist_equipos_Tec\2023\Mantenimiento_Preventivo</t>
  </si>
  <si>
    <t>Durante el año 2023 la UPRA organizó eventos relacionados con las 8 categorías anteriormente mencionadas, con lo cual el indicador obtuvo un resultado del 100% es decir sobresaliente.</t>
  </si>
  <si>
    <t>Durante la vigencia de enero a diciembre de 2023, se realizó el ejercicio de arquitectura, a partir del cual se levantaron las vistas de arquitectura y la información para actualizar los documentos de arquitectura:  definición de arquitectura (ADD), Arquitectura de Referencia, Transformación digital, los cuales fueron insumo para generar la propuesta de actualización del Plan Estratégico de Tecnologías de la información y Comunicaciones (PETIC) para la vigencia 2024. Esta propuesta se presentó para su revisión, validación y aprobación, en los comités de Gobierno de TI del 11/12/2023, y en el comité de desempeño CIGDE el 22/12/2023. El indicador muestra la evolución del producto durante la vigencia, llegando al 100% de su ejecución en el mes de diciembre, logrando calificar en el rango de sobresaliente.</t>
  </si>
  <si>
    <t>Para esta vigencia no se asignaron recursos para la actividad. Sin embargo, los documentos PETIC, metas físicas y el documento al seguimiento presupuestal, se adelantaron con el apoyo de los recursos de la ficha de inversión Servicio de gestión de tecnologías de información y comunicación para la planificación del territorio rural para usos agropecuarios en el ámbito nacional TIC y el personal de planta funcionarios.</t>
  </si>
  <si>
    <r>
      <t xml:space="preserve">  Promedio del % acumulado de avance en la ejecución de los 
           </t>
    </r>
    <r>
      <rPr>
        <u/>
        <sz val="12"/>
        <rFont val="Arial"/>
        <family val="2"/>
      </rPr>
      <t xml:space="preserve">                productos por proyecto de inversión en el periodo         </t>
    </r>
    <r>
      <rPr>
        <sz val="12"/>
        <rFont val="Arial"/>
        <family val="2"/>
      </rPr>
      <t xml:space="preserve">  * 100
Promedio del % acumulado programado de avance de los 
productos por proyecto de inversión en el periodo  </t>
    </r>
  </si>
  <si>
    <t>Para la vigencia 2023, se tiene un promedio acumulado de 97,5% del avance en la ejecución de productos de los proyecto de inversión.
El indicador en su promedio anual, refleja un comportamiento sobresaliente de acuerdo con el rango definido.</t>
  </si>
  <si>
    <t xml:space="preserve">Promedio de los % de avance acumulado de los productos establecidos en el Plan Estratégico </t>
  </si>
  <si>
    <t>Mínimo
1) 2023:   &lt;=15% 
2) 2024: &lt;=40%
3) 2025:  &lt;=65% 
4) 2026: &lt;=90% 
Satisfactorio
1) 2023:   &gt;15% &lt;=19%
2) 2024: &gt;41% &lt;=45% 
3) 2025:  &gt;66% &lt;=70%
4) 2026: &gt;91% &lt;=95% 
Sobresaliente
1) 2023:   &gt;20%
2) 2024: &gt;45%
3) 2025:  &gt;70%
4) 2026: &gt;95%</t>
  </si>
  <si>
    <t>Para la vigencia 2023, el  %  el cumplimiento del plan estratégico fue del 24,7 %  sobre el  25 %, para un avance acumulado en el cuatrenio del (2023– 2026) del 24,7 %  del 100 % programado.
El indicador en su promedio anual, refleja un comportamiento sobresaliente de acuerdo con el rango definido.</t>
  </si>
  <si>
    <t>El indicador en su promedio anual, refleja un comportamiento sobresaliente de acuerdo con el rango definido.</t>
  </si>
  <si>
    <t>Para la vigencia 2023, se tiene un promedio anual  acumulado del  98,8 %  para el cumplimiento del plan de acción
El indicador en su promedio anual, refleja un comportamiento sobresaliente de acuerdo con el rango definido.</t>
  </si>
  <si>
    <t>Para la vigencia 2023, se tiene un promedio anual  acumulado del  150 %  para el cumplimiento de las alianzas estratégicas formalizadas
El indicador en su promedio anual, refleja un comportamiento sobresaliente de acuerdo con el rango definido.</t>
  </si>
  <si>
    <t>sobresaliente</t>
  </si>
  <si>
    <t xml:space="preserve">TERCER TRIMESTRE
Los productos definidos para la vigencia 2023 hacen parte del nuevo proyecto de inversión "DESARROLLO DE LA PLANIFICACIÓN DEL ORDENAMIENTO TERRITORIAL AGROPECUARIO - DOTA, EN EL ÁMBITO NACIONAL"
Para el tercer trimestre de 2023 se presenta un cumplimiento del 94,5% situándose en un rango sobresaliente el avance en la generación de productos del ámbito nacional. 
CUARTO TRIMESTRE
Los productos definidos para la vigencia 2023 hacen parte del nuevo proyecto de inversión "DESARROLLO DE LA PLANIFICACIÓN DEL ORDENAMIENTO TERRITORIAL AGROPECUARIO - DOTA, EN EL ÁMBITO NACIONAL"
Para el tercer cuarto de 2023 se presenta un cumplimiento del 100 % situándose en un rango sobresaliente el avance en la generación de productos del ámbito nacional. </t>
  </si>
  <si>
    <t>Para la vigencia 2023, se tiene un promedio anual  acumulado del  96 % del avance de los productos del proyecto de inversión DOTA del ámbito nacional
El indicador en su promedio anual, refleja un comportamiento sobresaliente de acuerdo con el rango definido.</t>
  </si>
  <si>
    <t xml:space="preserve">TERCER TRIMESTRE
Los productos definidos para la vigencia 2023 hacen parte del nuevo proyecto de inversión "DESARROLLO DE LA PLANIFICACIÓN DEL ORDENAMIENTO TERRITORIAL AGROPECUARIO – DOTA - EN EL ÁMBITO NACIONAL"
Para el tercer trimestre de 2023 se presenta un cumplimiento del 96,0 % en el avance de los productos del proyecto de inversión DOTA del ámbito territorial, situándose en un rango sobresaliente 
CUARTO TRIMESTRE
Los productos definidos para la vigencia 2023 hacen parte del nuevo proyecto de inversión "DESARROLLO DE LA PLANIFICACIÓN DEL ORDENAMIENTO TERRITORIAL AGROPECUARIO – DOTA - EN EL ÁMBITO NACIONAL"
Para el cuarto trimestre de 2023 se presenta un cumplimiento del 100 % en el avance acumulado de los productos del proyecto de inversión DOTA en el ámbito territorial, situándose en un rango sobresaliente </t>
  </si>
  <si>
    <t>Para la vigencia 2023, se tiene un promedio anual  acumulado del  97,1 % del avance de los productos del proyecto de inversión DOTA del ámbito Territorial
El indicador en su promedio anual, refleja un comportamiento sobresaliente de acuerdo con el rango definido.</t>
  </si>
  <si>
    <t>Para la vigencia 2023, la ejecución del PAC tiene un promedio anual  acumulado del  97,1 % 
El indicador en su promedio anual, refleja un comportamiento sobresaliente de acuerdo con el rango definido.</t>
  </si>
  <si>
    <t>Para la vigencia 2023, la ejecución presupuestal  tiene un promedio anual  acumulado del  84,8 % 
El indicador en su promedio anual, refleja un comportamiento satisfactorio de acuerdo con el rango definido.</t>
  </si>
  <si>
    <t>Para la vigencia 2023, la participación en las actividades del plan de bienestar tiene un promedio anual  acumulado del  75,7 % 
El indicador en su promedio anual, refleja un comportamiento satisfactorio de acuerdo con el rango definido.</t>
  </si>
  <si>
    <t>Tercere  trimestre (Julio a septiembre): se evaluaron las actividades Feria de servicios y Cocina en equipos (master chef UPRA)
El resultado es del 100% ubicándose en el rango de sobresaliente
Cuarto  trimestre (Octubre a Diciembre): se evaluaron las actividades Halloween (Concurso de disfraces) Vacaciones recreativas y Caminata (Pesca y caminata en lagos de Siecha)
El resultado es del 100% ubicándose en el rango de sobresaliente</t>
  </si>
  <si>
    <t>Para la vigencia 2023, la satisfacción de los funcionarios en las actividades del plan de bienestar tiene un promedio anual  acumulado del  90,7 % 
El indicador en su promedio anual, refleja un comportamiento sobresaliente de acuerdo con el rango definido.</t>
  </si>
  <si>
    <t>Para la vigencia 2023, El ausentismo por causa médica tiene un promedio anual  acumulado del  3 % 
El indicador en su promedio anual, refleja un comportamiento satisfactorio de acuerdo con el rango definido.</t>
  </si>
  <si>
    <t>Para la vigencia 2023, El cumplimiento del plan de bienestar tiene un promedio anual  acumulado del  91,9 % 
El indicador en su promedio anual, refleja un comportamiento sobresaliente de acuerdo con el rango definido.</t>
  </si>
  <si>
    <t>Para la vigencia 2023, El indicador tiene un promedio anual  acumulado del  71,9 % 
El indicador en su promedio anual, refleja un comportamiento satisfactorio de acuerdo con el rango definido.</t>
  </si>
  <si>
    <t>No se evidencia avance en el cumplimiento de los estándares mínimos del SG-SST respecto al año anterior, ubicándose en un rango aceptable. Al analizar los resultados de la autoevaluación de estándares mínimos por componente, se evidencia en el planear un 68 % en el hacer un 71,67% en el verificar  un 75% y en el actuar un 100%, para  este año no se evidencia  avance, por el contrario,  se generó un descenso  del 23,2%  respecto al  año  anterior, ubicando el indicador en un rango mínimo. Esto  por  los constantes  cambio de profesional de SST en el segundo semestre de 2023</t>
  </si>
  <si>
    <t>Para la vigencia 2023, El indicador tiene un promedio anual  acumulado del - 23,2% 
El indicador en su promedio anual, refleja un comportamiento Mínimo de acuerdo con el rango definido.</t>
  </si>
  <si>
    <r>
      <rPr>
        <b/>
        <sz val="12"/>
        <rFont val="Arial"/>
        <family val="2"/>
      </rPr>
      <t>Mínimo</t>
    </r>
    <r>
      <rPr>
        <sz val="12"/>
        <rFont val="Arial"/>
        <family val="2"/>
      </rPr>
      <t xml:space="preserve">
1) &lt;12,5% (800) 25%
2) &lt;=25% (1.600) 50%
3) &lt;=50% (2.400) 75%
4) &lt;=75% (3.200) 100%
</t>
    </r>
    <r>
      <rPr>
        <b/>
        <sz val="12"/>
        <rFont val="Arial"/>
        <family val="2"/>
      </rPr>
      <t>Satisfactorio</t>
    </r>
    <r>
      <rPr>
        <sz val="12"/>
        <rFont val="Arial"/>
        <family val="2"/>
      </rPr>
      <t xml:space="preserve">
1) &gt;=12,5% &lt;25% (800) 25%
2) &gt;25% &lt;50% (1.600) 50%
3) &gt;50% &lt;75% (2.400) 75%
4) &gt;75% &lt;100% (3.200) 100%
</t>
    </r>
    <r>
      <rPr>
        <b/>
        <sz val="12"/>
        <rFont val="Arial"/>
        <family val="2"/>
      </rPr>
      <t>Sobresaliente</t>
    </r>
    <r>
      <rPr>
        <sz val="12"/>
        <rFont val="Arial"/>
        <family val="2"/>
      </rPr>
      <t xml:space="preserve">
1) &gt;=25% (800) 25%
2) &gt;=50% (1.600) 50%
3) &gt;=75% (2.400) 75%
4) &gt;=100% (3.200) 100%</t>
    </r>
  </si>
  <si>
    <t>El comportamiento del indicador en su promedio del cuatrienio, refleja un rango sobresaliente de acuerdo a lo definido.</t>
  </si>
  <si>
    <r>
      <rPr>
        <b/>
        <sz val="12"/>
        <rFont val="Arial"/>
        <family val="2"/>
      </rPr>
      <t>Mínimo</t>
    </r>
    <r>
      <rPr>
        <sz val="12"/>
        <rFont val="Arial"/>
        <family val="2"/>
      </rPr>
      <t xml:space="preserve">
1) &lt;12,5% (20) 25%
2) &lt;=25% (20) 50%
3) &lt;=50% (20) 75%
4) &lt;=75% (20) 100%
</t>
    </r>
    <r>
      <rPr>
        <b/>
        <sz val="12"/>
        <rFont val="Arial"/>
        <family val="2"/>
      </rPr>
      <t>Satisfactorio</t>
    </r>
    <r>
      <rPr>
        <sz val="12"/>
        <rFont val="Arial"/>
        <family val="2"/>
      </rPr>
      <t xml:space="preserve">
1) &gt;=12,5% &lt;25% 20) 25%
2) &gt;25% &lt;50% (20) 50%
3) &gt;50% &lt;75% (20) 75%
4) &gt;75% &lt;100% (20) 100%
</t>
    </r>
    <r>
      <rPr>
        <b/>
        <sz val="12"/>
        <rFont val="Arial"/>
        <family val="2"/>
      </rPr>
      <t>Sobresaliente</t>
    </r>
    <r>
      <rPr>
        <sz val="12"/>
        <rFont val="Arial"/>
        <family val="2"/>
      </rPr>
      <t xml:space="preserve">
1) &gt;=25% (20) 25%
2) &gt;=50% (20) 50%
3) &gt;=75% (20) 75%
4) &gt;=100% (20) 100%</t>
    </r>
  </si>
  <si>
    <t>El acumulado de bases de datos producidas o gestionadas de enero a diciembre de 2023, gestionó las siguientes en detalle, así:
Enero 2023: ASOCAÑA (1), Banco de la República (1), DANE (10), FEDEARROZ (1), FEDECAFÉ (1), FEDEGAN (1), FEDEPALMA (1), Minagricultura (5), UAESPNN (3), The World Bank (1), USDA (1). 
Febrero 2023: ASOCAÑA (1), Banco de la República (1), DANE (15), FEDEARROZ (2), FEDECAFÉ (1), FEDEGAN (1), FEDEPALMA (1), FINAGRO (3), Mineducación (2), Policía Nacional (1), The World Bank (1), USDA (1). 
Marzo 2023: ANH (1), ANM (2), ANT (2), ASOCAÑA (1), Banco de la República (1), DANE (14), FEDEARROZ (2), FEDECAFÉ (1), FEDEGAN (2), FEDEPALMA (2), FINAGRO (2), INVEMAR (1), Minagricultura (5), SGC (1),  SINCHI (1), The World Bank (1), URT (2), USDA (1). 
Abril 2023: ASOCAÑA (1), DANE (9), FEDEARROZ (4), FEDEGAN (1), FINAGRO (2), IDEAM (4), Minagricultura (5), The World Bank (1), UAESPNN (3), USDA (1). 
Mayo 2023: ASOCAÑA (1), Banco de la República (1), DANE (12), FEDEARROZ (1), FEDECAFÉ (1), FEDEGAN (2), FEDEPALMA (1), FINAGRO (3), ICA (6), IDEAM (5), Minagricultura (5), The World Bank (1), UAESPNN (3), USDA (1). 
Junio 2023:  ANH (1), ASOCAÑA (1), Banco de la República (1), DANE (10), FEDEARROZ (1), FEDECAFÉ (1), FEDEGAN (1), FEDEPALMA (1), IDEAM (1), Minagricultura (5), SGC (1), The World Bank (1), UAESPNN (3), URT (2), USDA (1). 
Julio 2023: ANT (1), ASOCAÑA (1), Banco de la República (1), DANE (11), FEDEARROZ (2), FEDECAFÉ (1), FEDEGAN (1), FEDEPALMA (1), IDEAM (1), IGAC (1), Minagricultura (5), The World Bank (1), UAESPNN (3), USDA (1). 
Agosto 2023:  ASOCAÑA (1), Banco de la República (1), DANE (15), FEDEARROZ (2), FEDECAFÉ (1), FEDEGAN (1), FEDEPALMA (1), FENAVI (1), FINAFRO (5), IDEAM (1), Minagricultura (5), Minambiente (1), Mineducación (2), The World Bank (1), UAESPNN (7), USDA (1). 
Septiembre 2023: ANH (1), ANT (1), ASOCAÑA (1), DANE (12), DNP (2), FEDEARROZ (1), FEDECAFÉ (1), FENAVI (1), FINAFRO (2), IDEAM (1), INVEMAR (1), Mintransporte (1), The World Bank (1), SGC (1), UAESPNN (3), URT (2), USDA (1). 
Octubre 2023: ASOCAÑA (1), Banco de la República (1), DANE (10), FEDEARROZ (5), FEDECAFÉ (1), FEDEGÁN (1), FEDEPALMA (1), FENAVI (1), FINAGRO (2), IDEAM (8), Minagricultura (5), Minambiente (3), ODC (1), UAESPNN (3), The World Bank (1), USDA (1). 
Noviembre 2023: ANT (2), ASOCAÑA (1), Banco de la República (1), DANE (14), FEDEARROZ (1), FEDECAFÉ (1), FEDEGÁN (1), FENAVI (1), IDEAM (5), Minagricultura (3), Minambiente (3), UAESPNN (3), The World Bank (1), USDA (1). 
Diciembre 2023: ANH (1), ASOCAÑA (1), DANE (10), FEDEARROZ (1), FEDEGÁN (1), FEDEPALMA (1), FENAVI (1), FINAGRO (3), IDEAM (5), Minagricultura (5), UAESPNN (3), SGC (1), The World Bank (1), URT (2), USDA (1). 
Como cierre del año 2023: Los resultados para el acumulado de enero a diciembre de 2023, se obtienen 433 de las 20 establecidas en la meta, cumpliendo en un 2165%, superando notablemente las metas definidas; esto debido a las frecuencias de descarga de los conjuntos de datos, las cuales pueden ser mensuales, bimensuales, trimestrales, semestrales y anuales, y el acumulado del cuatrenio desde al año 2020 al 2023, corresponden a 1.218 bases producidas o gestionadas, superando los valores estimados de 80 bases para los 4 años, cumpliendo en un 1523%, quedando en un rando sobresaliente.</t>
  </si>
  <si>
    <t xml:space="preserve">Análisis año 2023: El indicador ESTRATEGIAS PARA ORGANIZAR Y FORTALECER LA ADMINISTRACIÓN PÚBLICA REALIZADOS - TIC, muestra el avance acumulado que ha tenido la implementación del Plan Estratégico de Tecnologías de Información y Comunicaciones (PETIC) durante la vigencia 2023. La medición reporta un valor de 99.1% acumulado durante el periodo de enero a diciembre de 2023, por lo que califica en el rango sobresaliente. </t>
  </si>
  <si>
    <t>Importante conocer que el presente indicador de "Descargas de Información SIPRA", se proyectó con una vigencia a cuatro años (2019 al 2022), con el cambio de gobierno, se amplia el proyecto a un año mas de vigencia, para un total de cinco años, teniendo en cuenta que se sostiene la misma meta de 17.000 descargas de información SIPRA, por lo que se presenta como resultado a los cinco años un acumulado de 34.340 Descargas de Información SIPRA, obteniendo un 202% de cumplimiento, ubicándose en un rango sobresaliente.  Para el periodo de enero a diciembre de 2023, se obtiene un total de 11. 579 Descargas de Información SIPRA, para un cumplimiento del 232%ubicándose en un rango sobresaliente.</t>
  </si>
  <si>
    <t xml:space="preserve">La implementación de la estrategia para organizar y fortalecer la administración pública implementada por la UPRA con corte a  31 de Diciembre 2023  se ejecuto en un 99,94 %
El cumplimiento del indicador en su promedio anual, refleja un rango sobresaliente de acuerdo a lo definido </t>
  </si>
  <si>
    <t>Para la vigencia 2023, se tiene un promedio acumulado de 0,93% de riesgos materializados respecto al total de riesgos identificados. 
El indicador en su promedio anual, refleja un comportamiento sobresaliente de acuerdo con el rango definido.</t>
  </si>
  <si>
    <r>
      <rPr>
        <u/>
        <sz val="12"/>
        <rFont val="Arial"/>
        <family val="2"/>
      </rPr>
      <t xml:space="preserve">   % de Avance ejecutado en la implementación del SG para el periodo definido </t>
    </r>
    <r>
      <rPr>
        <sz val="12"/>
        <rFont val="Arial"/>
        <family val="2"/>
      </rPr>
      <t xml:space="preserve"> * 100             % de Avance programado en la implementación del SG para el periodo definido </t>
    </r>
  </si>
  <si>
    <t>Para la vigencia 2023 la implementación del sistema de gestión – SG  como producto del proyecto FORTALECIMIENTO, que contempla actividades de apoyo, necesarias para el diseño e implementación del sistema de gestión en el marco del Modelo Integrado de Planeación y Gestión – MIPG. tuvo un cumplimiento del 99,7 %. El indicador en su promedio anual, refleja un comportamiento sobresaliente de acuerdo con el rango definido.</t>
  </si>
  <si>
    <r>
      <t xml:space="preserve">       </t>
    </r>
    <r>
      <rPr>
        <u/>
        <sz val="12"/>
        <rFont val="Arial"/>
        <family val="2"/>
      </rPr>
      <t xml:space="preserve">Número de proyectos de actos administrativos revisados en el periodo evaluado   </t>
    </r>
    <r>
      <rPr>
        <sz val="12"/>
        <rFont val="Arial"/>
        <family val="2"/>
      </rPr>
      <t xml:space="preserve">* 100 Número de proyectos de actos administrativos emitidos en el periodo evaluado </t>
    </r>
  </si>
  <si>
    <r>
      <t xml:space="preserve">Número de demandas por la causa primaria de la vigencia 
            </t>
    </r>
    <r>
      <rPr>
        <u/>
        <sz val="12"/>
        <rFont val="Arial"/>
        <family val="2"/>
      </rPr>
      <t>actual - Número de demandas por la causa primaria de la vigencia anterior</t>
    </r>
    <r>
      <rPr>
        <sz val="12"/>
        <rFont val="Arial"/>
        <family val="2"/>
      </rPr>
      <t xml:space="preserve">   * 100
         Número de demandas por la causa primaria de la vigencia anterior </t>
    </r>
  </si>
  <si>
    <t>Mayo 2023, se dio respuesta a 157 requerimientos; se atendieron oportunamente 108 requerimientos, 28 se atendieron con anterioridad al la fecha solicitada. 56 solicitudes se atendieron con posterioridad, debido principalmente al cierre de la curva de aprendizaje, obteniendo un rendimiento del 100 % en la atención para este mes,  la medición del indicador resulta sobresaliente.
Junio de 2023, se dio respuesta a 190 requerimientos, distribuidos en 121 atención oportuna, 14 con anterioridad a la fecha solicitada, 63 solicitudes con posterioridad, debido a la curva de aprendizaje del nuevo de personal de apoyo; para un acumulado de enero a junio de 2023, de 692 solicitudes de análisis recibidos, de los cuales se atendió un total de 683 en el periodo, cumpliendo así el 99%, por lo que, la medición del indicador se ubica en un rango sobresaliente.
Julio 2023:  Para el primer mes del segundo semestre del año, se dio respuesta a 162 requerimientos; se atendieron oportunamente 105 requerimientos, 19 se atendieron con anterioridad al la fecha solicitada. 39 solicitudes se atendieron con posterioridad, debido principalmente a la priorización de requerimientos del MADR así como de la atención de PQRSD, obteniendo un rendimiento del 98 % en la atención para este mes,  la medición del indicador resulta sobresaliente.
Agosto 2023: Para este mes, se dio respuesta a 156 requerimientos; se atendieron oportunamente 122 requerimientos, 30 se atendieron con anterioridad al la fecha solicitada. 34 solicitudes se atendieron con posterioridad, debido principalmente a la priorización de requerimientos del MADR así como de la atención de PQRSD, obteniendo un rendimiento del 98 % en la atención para este mes,  la medición del indicador resulta sobresaliente.
Septiembre 2023: Para este mes, se dio respuesta a 232 requerimientos; se atendieron oportunamente 157 requerimientos, 62 se atendieron con anterioridad a la fecha solicitada. 13 solicitudes se atendieron con posterioridad debido principalmente a la priorización de requerimientos del MADR así como de la atención de PQRSD,obteniedo un rendimiento del 99% en la atención para este mes, la medición del indicador resulta sobresaliente.
Durante el periodo de mayo a septiembre de 2023, se cumple con un 99%, ubicándose en el rango sobresaliente.
Nota: En el mes de septiembre se realizó la revisión del cálculo de las variables del indicador dado que se estaba aplicando de manera invertida la fórmula, por lo que fue necesario ajustar tanto los valores como el análisis cualitativo de enero a abril de 2023.</t>
  </si>
  <si>
    <t>Primer semestre 2023: Para el primer semestre del 2023 se proyectó el desarrollo de 35 funcionalidades de las cuales fueron desarrolladas 28, dejando por desarrollar 7 funcionalidades, quedando en un rango sobresaliente.
Las funcionalidades desarrolladas corresponden a los proyectos:
1. SIPRA (1): Se desarrolló funcionalidad de consulta de aptitud por polígono de interés especificada en el documento de análisis del SIPRA en la historia de usuario 39. El desarrollo se encuentra desplegado en el ambiente productivo del sistema.
2. EVA´s (3): Se desarrollaron funcionalidades para atender requerimiento para EVA transitorios 2023, estas corresponden a:
* Opción de consulta del histórico de observaciones de cada cultivo (especificaciones que hacen parte de la historia de usuario 32). 
* Opción de reportes por estado para cultivos transitorios (especificaciones que hacen parte de la historia de usuario 33).
* Verificación y aprobación por registro y/o cultivo (especificaciones que hacen parte de la historia de usuario 34). 
Las funcionalidades se encuentran desplegadas en el ambiente productivo del sistema.
3. HAMPADT (5): Se desarrollaron funcionalidades para atender requerimientos del flujo de creación de un proyecto de adt, estas corresponden a:
* Cálculo de los indicadores de rentabilidad del inversionista para un proyecto de adt. (especificado en historia de usuario 27).
* Cálculo de los indicadores de rentabilidad para la sensibilidad de un proyecto de adt para la variable de Valor bruto de la producción. (especificado en historia de usuario 35). 
* Cálculo de los indicadores de rentabilidad para la sensibilidad de un proyecto de adt para la variable de Costos de producción. (especificado en historia de usuario 36). 
* Cálculo de los indicadores de rentabilidad para la sensibilidad de un proyecto de adt para la variable de Obras. (especificado en historia de usuario 37). 
* Visualización de los resultados de cálculos de los indicadores de rentabilidad para la sensibilidad de un proyecto de adt para las variables de VBP, Costos y Obras. (especificado en historia de usuario 38).
Las funcionalidades se encuentran desplegadas en el ambiente de pruebas del sistema, teniendo en cuenta que es un proyecto que se encuentra en fase de desarrollo.
4. Análisis de información (8): Se desarrollaron funcionalidades para atender requerimientos del proyecto de automatización del módulo de Análisis de Información, estas corresponden a:
* Visualizar el directorio de disponibilidad. * Recibir un correo electrónico para hacer seguimiento a la solicitud del requerimiento. * Recibir un correo electrónico para comenzar el proceso de solución * Visualizar la solicitud * Visualizar y diligenciar la actividad “Resultados Analista” * Visualizar la actividad Entrega de Productos * Visualizar la actividad “aprobación solicitante” * Ingresar al módulo de administración para poder realizar la configuración del módulo de Análisis de la Información.    
5. CertiUPRA: (11): Se desarrollaron y ajustaron funcionalidades para atender requerimientos del proyecto, estas corresponden a:
* Solicitar un certificado contractual. * Revisar el certificado contractual * Firmar el certificado contractual por parte de la secretaría general * Cargar de forma masiva de las líneas del plan anual de adquisiciones aprobado * Módulo “Solicitud ajustes líneas PAA * Módulo “Revisión Abogado * Módulo “Generar Certificado (CERTIUPRA) Actividad “Generar certificado” * Documento Certificado contractual * Certificado de Inexistencia * Certificado de Disponibilidad Presupuestal CDP * Actividad “Datos solicitud estudios previos” * “Gestión Precontractual” en el ítem “Estudios y documentos previos”.
NOTA: 
Las funcionalidades no desarrolladas corresponden a los siguientes proyectos:
1. HAMPADT (2): 
* Generación automática del perfil de proyecto de ADT. Esta funcionalidad se encuentra en desarrollo pero no se logró culminar de acuerdo con lo planeado. Durante el desarrollo se evidenciaron actividades que no estaban contempladas y que se deben ejecutar para poder completar el desarrollo de la funcionalidad, dichas actividades se encuentran en curso. (especificado en historia de usuario 39). 
* Descarga de flujos de rentabilidad para cálculos del proyecto y sensibilidad del mismo. El desarrollo de la funcionalidad fue reportado inicialmente como terminado pero se determinó que deben hacerse ajustes para generar un Excel por cada flujo. Los ajustes se están implementado por el desarrollador asignado. (la funcionalidad atiende criterios de aceptación especificados en historias de usuario 09 y 38). 
2. Análisis de Información (5): Quedarán desarrollo para una segunda fase.
* Clonar un requerimiento para poder actualizar la información de un proceso previo o antiguo. * Ingresar al menú de reportes para poder visualizar los cinco reportes del módulo de Análisis de la Información. * Generar un reporte para contratistas. *Generar, reportes por solicitudes, número de proceso y solicitante para visualizar su información. *Generar un reporte de Indicadores para visualizar la información de los casos atendidos mes por mes.</t>
  </si>
  <si>
    <r>
      <t xml:space="preserve"> </t>
    </r>
    <r>
      <rPr>
        <u/>
        <sz val="12"/>
        <rFont val="Arial"/>
        <family val="2"/>
      </rPr>
      <t xml:space="preserve">   Número de documentos de planeación elaborados en el periodo definido     </t>
    </r>
    <r>
      <rPr>
        <sz val="12"/>
        <rFont val="Arial"/>
        <family val="2"/>
      </rPr>
      <t xml:space="preserve">    * 100   Número de documentos de planeación programados a ser elaborados en el cuatrienio</t>
    </r>
  </si>
  <si>
    <r>
      <rPr>
        <u/>
        <sz val="12"/>
        <rFont val="Arial"/>
        <family val="2"/>
      </rPr>
      <t># de documentos para la planeación estratégica en TI elaborados en el periodo definido</t>
    </r>
    <r>
      <rPr>
        <sz val="12"/>
        <rFont val="Arial"/>
        <family val="2"/>
      </rPr>
      <t xml:space="preserve">*100%
</t>
    </r>
    <r>
      <rPr>
        <i/>
        <sz val="12"/>
        <rFont val="Arial"/>
        <family val="2"/>
      </rPr>
      <t>#</t>
    </r>
    <r>
      <rPr>
        <sz val="12"/>
        <rFont val="Arial"/>
        <family val="2"/>
      </rPr>
      <t xml:space="preserve"> de documentos para la planeación estratégica en TI programados a ser elaborados en el cuatrienio</t>
    </r>
  </si>
  <si>
    <r>
      <rPr>
        <u/>
        <sz val="12"/>
        <rFont val="Arial"/>
        <family val="2"/>
      </rPr>
      <t>% ejecutado de Servicios de información implementados en el periodo definido</t>
    </r>
    <r>
      <rPr>
        <sz val="12"/>
        <rFont val="Arial"/>
        <family val="2"/>
      </rPr>
      <t xml:space="preserve"> * 100%            % programado de Servicios de información a ser implementados en el cuatrienio</t>
    </r>
  </si>
  <si>
    <r>
      <t xml:space="preserve">                    </t>
    </r>
    <r>
      <rPr>
        <u/>
        <sz val="12"/>
        <rFont val="Arial"/>
        <family val="2"/>
      </rPr>
      <t xml:space="preserve">                Número de personas capacitadas en el periodo definido        </t>
    </r>
    <r>
      <rPr>
        <sz val="12"/>
        <rFont val="Arial"/>
        <family val="2"/>
      </rPr>
      <t xml:space="preserve">   * 100%
  Número de personas programadas a ser capacitadas en el cuatrienio</t>
    </r>
  </si>
  <si>
    <t xml:space="preserve">En la medición a diciembre de 2023, se atendieron 1.772 requerimientos por parte de las áreas misionales.  De los cuales para el corte del primer cuatrimestre de 2023 se atendieron 335, para el segundo se atendieron 666 análisis y para el tercer y ultimo se atendieron 771 análisis.  De acuerdo a lo anterior se puede decir que en el mes de septiembre se logro alcanzar la meta de los 800 requerimientos esperados para el 2023.  Con los 1.772 requerimientos del 2023 se logra un avance del 222%, considerando la meta del cuatrenio respecto a los 3200 análisis. Se consolida un 226% es decir un 7.223, ubicándose en un rango sobresaliente.
Importante conocer que el presente indicador de "Análisis Generados", en su proyección y meta: año 2020: 800 análisis generados, para el año 2021: 800 (acumulado 1.600) análisis generados, para el 2022: 800 (acumulado 2.400) análisis generados y para el año 2023: 800 (acumulado 3.200) análisis generados, correspondiente a los cuatro años (2020 al 2023). </t>
  </si>
  <si>
    <r>
      <t xml:space="preserve">Índice de capacidad en la prestación </t>
    </r>
    <r>
      <rPr>
        <u/>
        <sz val="12"/>
        <rFont val="Arial"/>
        <family val="2"/>
      </rPr>
      <t xml:space="preserve">
</t>
    </r>
    <r>
      <rPr>
        <sz val="12"/>
        <rFont val="Arial"/>
        <family val="2"/>
      </rPr>
      <t xml:space="preserve">                              </t>
    </r>
    <r>
      <rPr>
        <u/>
        <sz val="12"/>
        <rFont val="Arial"/>
        <family val="2"/>
      </rPr>
      <t xml:space="preserve">    de servicios de tecnología en el período definido   </t>
    </r>
    <r>
      <rPr>
        <sz val="12"/>
        <rFont val="Arial"/>
        <family val="2"/>
      </rPr>
      <t xml:space="preserve">  * 100%
                     Índice de capacidad en la prestación de servicios 
          de tecnología programado en el cuatrienio</t>
    </r>
  </si>
  <si>
    <t>Mínimo &lt;=70%
Satisfactorio &gt;71% &lt;90%
Sobresaliente  &gt;= 90%</t>
  </si>
  <si>
    <t xml:space="preserve">El comportamiento del indicador en su promedio anual, refleja un rango sobresaliente de acuerdo a lo definido. El 26 de junio del 2023 el proceso de Gestión Contractual actualizó el indicador a la versión 2, por lo cual en el análisis cualitativo del III cuatrimestre se reporta lo correspondiente al primer y segundo semestres del 2023. </t>
  </si>
  <si>
    <r>
      <t xml:space="preserve">Consumo de energía del mes actual 
                                      </t>
    </r>
    <r>
      <rPr>
        <u/>
        <sz val="12"/>
        <rFont val="Arial"/>
        <family val="2"/>
      </rPr>
      <t xml:space="preserve">  - Consumo de energía del mes anterior    </t>
    </r>
    <r>
      <rPr>
        <sz val="12"/>
        <rFont val="Arial"/>
        <family val="2"/>
      </rPr>
      <t xml:space="preserve">  * 100 (per cápita en kWh) Consumo de energía del mes anterior             </t>
    </r>
  </si>
  <si>
    <r>
      <t xml:space="preserve">Consumo de agua del mes </t>
    </r>
    <r>
      <rPr>
        <u/>
        <sz val="12"/>
        <rFont val="Arial"/>
        <family val="2"/>
      </rPr>
      <t xml:space="preserve">
</t>
    </r>
    <r>
      <rPr>
        <sz val="12"/>
        <rFont val="Arial"/>
        <family val="2"/>
      </rPr>
      <t xml:space="preserve">                       </t>
    </r>
    <r>
      <rPr>
        <u/>
        <sz val="12"/>
        <rFont val="Arial"/>
        <family val="2"/>
      </rPr>
      <t xml:space="preserve">  actual - consumo de agua del mes anterior  </t>
    </r>
    <r>
      <rPr>
        <sz val="12"/>
        <rFont val="Arial"/>
        <family val="2"/>
      </rPr>
      <t xml:space="preserve">   * 100 (per cápita en m3) Consumo de agua del mes anterior  </t>
    </r>
  </si>
  <si>
    <t xml:space="preserve">Luego de la consolidación por parte de la Asesoría de planeación de los reportes de seguimiento a la gestión de riesgos, se encuentra que de los 71  riesgos identificados y formalizados en el Sistema de Gestión (Riesgos de Gestión:50, Riesgos de corrupción:3, Riesgos de Seguridad de la Información:18)  se presentará una materialización de un riesgo no identificado en el proceso de servicios tecnológicos. obteniendo para el III cuatrimestre el 1,4 % de materializaciones sobre el total de riesgos identificados , ubicándose en un rango sobresaliente. </t>
  </si>
  <si>
    <t>Para la vigencia 2023 la implementación del sistema de gestión – SG  como producto del proyecto FORTALECIMIENTO, que contempla actividades de apoyo, necesarias para el diseño e implementación del sistema de gestión en el marco del Modelo Integrado de Planeación y Gestión – MIPG. tuvo un cumplimiento del 99,7 %,ubicándose en un rango sobresaliente.</t>
  </si>
  <si>
    <t xml:space="preserve">Para la vigencia 2023, el  %  el cumplimiento del plan estratégico fue del 24,7 %  sobre el  25 %, para un avance acumulado en el cuatrenio del (2023– 2026) del 24,7 %  del 100 % programado, ubicándose en un rango sobresaliente. 
Este resultado corresponde al seguimiento y evaluación de los avances y logros de la gestión institucional, en el marco de las políticas del modelo integrado de planeación y gestión MIPG, en donde se ponderan los avances y logros misionales y del talento humano, Planeación Institucional y Gestión presupuestal y eficiencia del gasto público (programación) con un 60% y los avances y logros de apoyo a la gestión con un 40%.  </t>
  </si>
  <si>
    <t>SEMESTRE II
La ejecución del plan de acción para el Semestre II de la vigencia 2023 es del 98,77% sobre el 100% programado, obteniendo como resultado un 98,77 % de cumplimiento, ubicándose en un rango sobresaliente.
Los datos para el análisis y medición de este indicador son tomados del informe de gestión, a partir del cumplimiento promedio de las metas establecidas para las 20 políticas definida en el Manual Operativo MIPG.</t>
  </si>
  <si>
    <t>SEMESTRE II
Durante el segundo semestre de la vigencia 2023, se emitieron en la UPRA 190 proyectos de actos administrativos a través del SEA, de los cuales la Asesoría Jurídica revisó 190 proyectos de acto administrativo de carácter misionales y administrativos UPRA. El indicador de cumplimiento en la revisión de proyectos de actos administrativos, tuvo un cumplimiento del 100 %, ubicándose en un rango sobresaliente.</t>
  </si>
  <si>
    <t>Para la vigencia 2023, se tiene un promedio anual  acumulado del  100 %  para el cumplimiento en la revisión de proyectos de actos administrativos
El indicador en su promedio anual, refleja un comportamiento sobresaliente de acuerdo con el rango definido.</t>
  </si>
  <si>
    <t>Durante la vigencia 2023 no se notificaron demandas contra la UPRA, manteniéndose el resultado de la vigencia anterior, ubicándose en un rango sobresaliente.</t>
  </si>
  <si>
    <t xml:space="preserve">El avance de este indicador para el año 2023 con corte a diciembre presenta un resultado del 150% (3 de 2), ubicándose en un rango sobresaliente, teniendo en cuenta que la Hoja de Vida del indicador establece una programación de 1 alianza formalizada al año para temas nacionales o internacionales. 
Alianzas estratégicas formalizadas con cooperantes (1)
2023: (1)
Se firmó el convenio de cooperación educativa entre la Universidad Internacional de la Rioja (UNIR) con el propósito de vincular a estudiantes de nivel de maestría en las prácticas profesionales que exige la universidad en su plan de estudios, así como apoyar procesos internos de UPRA y favorecer a los funcionarios y colaboradores en un descuento del 5% en los precios de estudios que ofrece la universidad. El convenio se renueva tácitamente en periodos sucesivos anuales hasta que alguna de las partes exprese lo contrario. Firmado en mayo 2023. 
Alianzas estratégicas formalizadas con el sector y otros sectores  (2)
2023: (2)
Se firmó Memorando de Entendimiento con Agrosavia para el desarrollo de acciones conjuntas del sector. Firmado en diciembre del 2023.
Se realizó prórroga del convenio con el SINCHI hasta el diciembre del 2025. </t>
  </si>
  <si>
    <t>La implementación de la estrategia para organizar y fortalecer la administración pública implementada por la UPRA con corte a  31 de Diciembre 2023  se ejecuto en un 99,94 % ubicándose en un rango sobresaliente</t>
  </si>
  <si>
    <t>Septiembre 2023: En el periodo comprendido entre enero y septiembre de 2023, se recibieron en total 101 ET para revisiones metodológicas, de las cuales 70 corresponden a ET de productos documentales y 31 ET para productos geográficos. En el mes de septiembre de 2023, se recibieron y aprobaron en total 6 ET, de las cuales 5 ET son de tipo documental y 1 ET  es de tipo geográfica para la vigencia 2023. El rango de análisis del indicador corresponde al 100% de cumplimiento, evidenciando un comportamiento sobresaliente.
Octubre 2023: En el periodo comprendido entre enero y octubre de 2023, se recibieron en total 102 ET para revisiones metodológicas, de las cuales 70 corresponden a ET de productos documentales y 32 ET para productos geográficos. En el mes de octubre de 2023, se recibieron y aprobaron en total 1 ET de tipo geográfica para la vigencia 2023. El rango de análisis del indicador corresponde al 100% de cumplimiento, evidenciando un comportamiento sobresaliente.
Noviembre 2023: En el periodo comprendido entre enero y noviembre de 2023, se recibieron en total 104 ET para revisiones metodológicas, de las cuales 70 corresponden a ET de productos documentales y 34 ET para productos geográficos. En el mes de noviembre de 2023, se recibieron y aprobaron en total 2 ET de tipo geográfica para la vigencia 2023. El rango de análisis del indicador corresponde al 100% de cumplimiento, evidenciando un comportamiento sobresaliente.
Diciembre 2023: En el periodo comprendido entre enero y diciembre de 2023, se recibieron en total 116 ET para revisiones metodológicas, de las cuales 82 corresponden a ET de productos documentales y 34 ET para productos geográficos. En el mes de diciembre de 2023, se recibieron y aprobaron en total 12 ET de tipo documental para la vigencia 2023. El rango de análisis del indicador corresponde al 100% de cumplimiento, evidenciando un comportamiento sobresaliente.
Año 2023: En el año se recibieron en total 116 ET para revisiones metodológicas, las cuales fueron revisadas en su totalidad. El rango de análisis del indicador corresponde al 100% de cumplimiento, evidenciando un comportamiento sobresaliente.</t>
  </si>
  <si>
    <t xml:space="preserve">Septiembre 2023: En el periodo comprendido entre enero y septiembre de 2023, se recibieron en total 24 MT. Para el mes de Septiembre, se revisaron 5 MT documentales y 1 MT geográfico, los cuales fueron aprobados oportunamente y publicados en el catálogo. El rango de análisis del indicador corresponde al 100% de cumplimiento, evidenciando un comportamiento sobresaliente.
Octubre 2023: En el periodo comprendido entre enero y octubre de 2023, se recibieron en total 27 MT. Para el mes de Octubre, se revisaron 2 MT documentales y 1 MT geográfico, los cuales fueron aprobados oportunamente y publicados en el catálogo. El rango de análisis del indicador corresponde al 100% de cumplimiento, evidenciando un comportamiento sobresaliente.
Noviembre 2023: En el periodo comprendido entre enero y noviembre de 2023, se recibieron en total 66 MT. Para el mes de Noviembre, se revisaron 18 MT documentales y 21 MT geográficos, los cuales fueron aprobados oportunamente y publicados en el catálogo. El rango de análisis del indicador corresponde al 100% de cumplimiento, evidenciando un comportamiento sobresaliente.
Diciembre 2023:  En el periodo comprendido entre enero y diciembre de 2023, se recibieron en total 106 MT. Para el mes de Diciembre, se revisaron 10 MT documentales y 30 MT geográficos, los cuales fueron aprobados oportunamente y publicados en el catálogo. El rango de análisis del indicador corresponde al 100% de cumplimiento, evidenciando un comportamiento sobresaliente.
Año 2023: Durante el año 2023 se recibieron en total 106 Metadatos que fueron aprobados oportunamente y publicados en el catálogo institucional. El rango de análisis reportar 100% de cumplimiento y un comportamiento sobresaliente. </t>
  </si>
  <si>
    <t>Quinto bimestre 2023: Durante el quinto bimestre, se recibieron 567 conjuntos de datos, de los cuales 565 fueron almacenados. Dado lo anterior, la medición del indicador resulta sobresaliente, con un 99,6% de cumplimiento.
Sexto bimestre 2023: Durante el sexto bimestre (con corte al 15 de diciembre), se recibieron y almacenaron 647 conjuntos de datos. Dado lo anterior, la medición del indicador resulta sobresaliente, con un 100% de cumplimiento.
Año 2023: En el periodo de enero a diciembre, se realizó la medición del indicador Repositorio de Información, el cual en cada bimestre correspondiente a la medición de la vigencia 2023, resultó calificado en el rango sobresaliente.</t>
  </si>
  <si>
    <t>En el mes de Enero 2023: Se dio respuesta a 11 requerimientos atendiendo las temáticas de Mercado de Tierras, Prospectiva y POP. Dos (2) fueron respondidos antes de la fecha solicitada, 4 se atendieron oportunamente y uno se aplazó su atención debido a que al cierre de mes, se presentó inaccesibilidad al programa de cálculo (SAS). Se recibieron 6 requerimientos en el mes de enero, por otra parte, se atendieron los 5 requerimientos de la vigencia anterior, teniendo un rendimiento del 183% en la atención para este mes.
Febrero 2023: Para este mes, se dio respuesta a 57 requerimientos; se atendieron oportunamente 47 requerimientos, 21 se atendieron con anterioridad al la fecha solicitada. 17 solicitudes se atendieron con posterioridad, debido a la falta de personal y el proceso de contratación del personal de apoyo, teniendo un rendimiento del 97% en la atención para este mes
Marzo 2023: Para este mes, se dio respuesta a 155 requerimientos; se atendieron oportunamente 133 requerimientos, 26 se atendieron con anterioridad a la fecha solicitada. 16 solicitudes se atendieron con posterioridad, debido a  la falta de personal y el proceso de contratación del personal de apoyo, pese a lo anterior se obtuvo un rendimiento del 102 % en la atención para este mes
Abril 2023: Para este mes, se dio respuesta a 112 requerimientos; se atendieron oportunamente 92, 18 se atendieron antes de la fecha solicitada, obteniendo un rendimiento del 102 % en la atención para este mes. por lo que como resultado al cierre del mes de marzo, se obtuvo el 94%, ubicando el indicador de análisis de información realizados en el rango de Sobresaliente.
Durante el primer cuatrimestre, se cumple con un 121%, ubicándose en el rango sobresaliente.
Nota: En el mes de septiembre se realizó la revisión del cálculo de las variables del indicador dado que se estaba aplicando de manera invertida la fórmula, por lo que fue necesario ajustar tanto los valores como el análisis cualitativo de enero a abril de 2023.</t>
  </si>
  <si>
    <t xml:space="preserve">Octubre 2023:  Para este mes, se dio respuesta a 231 requerimientos; se atendieron oportunamente 164 requerimientos, 63 se atendieron con anterioridad a la fecha solicitada. 23 solicitudes se atendieron con posterioridad debido principalmente al alto volumen de solicitudes, a la no disponibilidad del software SAS y a la necesidad de aclaración del alcance; obteniendo un rendimiento del 97% en la atención para este mes, la medición del indicador resulta sobresaliente.
Noviembre 2023: Para este mes, se dio respuesta a 187 requerimientos; se atendieron oportunamente 141 requerimientos, 45 se atendieron con anterioridad a la fecha solicitada. 1 solicitud se atendió con posterioridad debido principalmente al alto volumen de solicitudes y a la necesidad de aclaración del alcance; obteniendo un rendimiento del 98% en la atención. Para este mes, la medición del indicador resulta sobresaliente.
Diciembre 2023:  Para este mes, se dio respuesta a 107 requerimientos; se atendieron oportunamente 84 requerimientos y 23 se atendieron con anterioridad a la fecha solicitada. Obteniendo un rendimiento del 98% en la atención. Para este mes, la medición del indicador resulta sobresaliente.
Para el año 2023 se observa un logro significativo en cuanto al cumplimiento puesto que durante todos los meses se obtuvo un rendimiento sobresaliente es decir superior al 90%.  Lo anterior debido al alto numero de requerimientos que se entregan en las fechas establecidas y con antelación,  es importante resaltar que también se presenta demoras en la entrega de algunos requerimientos debido a la priorización de requerimientos del MADR, la atención de requerimientos  y la solicitud de aclaraciones del alcance. </t>
  </si>
  <si>
    <t>Diciembre de 2023: Entre el mes de julio a diciembre se atendieron 13 las cuales se atendieron en su totalidad,  3 de las cuales se atendieron entre noviembre y diciembre se sumaron 3 mas. Las solicitudes correspondieron involucraron las líneas de atención: innovación, experiencia de usuario y aprendizaje. El indicador obtiene el 100%, quedando en el rango sobresaliente. 
Durante la vigencia 2023, se recibieron y se atendieron en su totalidad 32 solicitudes entre todas las líneas de atención (innovación, experiencia de usuario y aprendizaje), frente a 32 solicitudes recibidas, en ambos semestres, el resultado del indicador fue el 100%, y obtuvo el rango sobresaliente en ambos casos.</t>
  </si>
  <si>
    <t>Segundo semestre 2023: Para el segundo semestre del 2023 se proyectó el desarrollo de 60 funcionalidades de las cuales fueron desarrolladas 51, dejando por desarrollar 9 funcionalidades. El resultado del indicador es 85%, quedando ubicado en el rango sobresaliente.
Las funcionalidades desarrolladas corresponden a los proyectos:
HAMPADT (11): Se desarrollaron funcionalidades para atender requerimientos del flujo de creación de un proyecto de adt
EVA (14): Se desarrollaron funcionalidades para atender requerimientos en la captura de información y administración.
Costos (2): Se desarrollaron funcionalidades para atender requerimientos de captura de datos en campo.
SIRIIAGRO (11): Se desarrollaron funcionalidades para atender requerimientos de la primera versión del aplicativo.
Análisis de información (11): Se ajustaron y desarrollaron funcionalidades para atender requerimientos del proyecto automatización del módulo de Análisis de Información.
Gestión de indicadores: (6): Se ajustaron y desarrollaron funcionalidades para atender requerimientos del proyecto.
Nota: Durante el segundo semestre se dio alcance a funcionalidades no desarrolladas en el primer semestre para dar cierre a dichas funcionalidades. Adicionalmente, las siguientes funcionalidades no fueron desarrolladas de acuerdo a lo programado:
HAMPADT (4): Se acordó no incluir las siguientes funcionalidades en la versión del aplicativo del 2023 para dar prioridad a aquellas que permitieran tener un producto mínimo viable para los usuarios y teniendo en cuenta que estas hacen parte de requerimientos que responden a temas identificados después de pruebas de usuario y no interfieren en la creación de proyectos.
1. Incremento de la productividad. (especificado en historia de usuario 44).
2. Campos rentabilidad del proyecto. (especificado en historia de usuario 48).
3. Flujos rentabilidad del productor. (especificado en historia de usuario 49).
4. Ajustes y flujos rentabilidad del inversionista. (especificado en historia de usuario 50).
SIPRA (1): El desarrollo se vio retrasado debido a que la información necesaria de las capas de exclusiones y condicionales no fue enviada a tiempo.
1. Consulta exclusiones y condicionantes. (especificado en historia de usuario 41).
Análisis de Información (4): Quedarán en desarrollo para el año 2024.
1. Ingresar al menú de reportes para poder visualizar los cinco reportes del módulo de Análisis de la Información. 
2. Generar un reporte para contratistas. 
3. Generar, reportes por solicitudes, número de proceso y solicitante para visualizar su información. 
4. Generar un reporte de Indicadores para visualizar la información de los casos atendidos mes por mes.</t>
  </si>
  <si>
    <t xml:space="preserve">Para diciembre de 2023 se trae acumulado de 38.700 usuarios que acceden al SIPRA y en el acumulado de las vigencias 2020 a 2023 se tienen 117.597 usuarios que acceden al SIPRA , teniendo en cuenta que la meta de usuarios para la vigencia 2023 es de 20.000, el   porcentaje del indicador fue del 194%, que corresponde a dividir los 38.700 usuarios acumulados en septiembre sobre los 20.000 usuarios que deben acceder durante la vigencia 2023, ubicándose en un rango sobresaliente. Esta información se extrae de la herramienta Google Analytics. </t>
  </si>
  <si>
    <t>La medición para el periodo de enero a diciembre de 2023, corresponde a un acumulado del 100% ejecutado de servicios de información implementados, comparado con el 100% programado de servicios de información implementados para el quinto año. Teniendo en cuenta que para el año 2023, fueron financiadas la actividades "3.3.1 Gestionar la seguridad de la información y el dominio de servicios tecnológicos acorde con el marco de referencia de arquitectura TI", y "4.1 Servicio de Educación Informal para la Gestión Administrativa", se obtuvo como resultado el indicador de servicios de información implementados en el rango de sobresaliente.</t>
  </si>
  <si>
    <t>Diciembre 2023: De acuerdo con las encuestas realizadas por la Asesoría de comunicaciones a los colaboradores de la entidad, para medir la efectividad de las actividades de comunicación interna realizadas durante el año 2023, en términos de oportunidad, claridad y utilidad, se encontró que en promedio para 45 personas de las 51 que atendieron la encuesta, es decir un 88% consideraron que las actividades fueron claras, oportunas y de utilidad. Dado lo anterior, el indicador se califica en el rango satisfactorio.</t>
  </si>
  <si>
    <t xml:space="preserve">En el transcurso del año 2023 se realizaron dos jornadas de diálogo en el marco de la Estrategia de Rendición de cuentas, en las cuales se presentaron los productos: la Zonificación del Maíz en Colombia y el Plan de Ordenamiento Productivo (POP) de la papa colombiana, las encuentas de evaluación fueron contestadas por 36 personas en total entre las dos jornadas, y para el 75% de los encuestados los productos presentados fueron de utilidad principalmente para para actividades laborales. Dado lo anterior el resultado obtenido para este indicador es del 75%, quedando así en un nivel satisfactorio, por lo cual no es necesario implementar actividades correctivas. </t>
  </si>
  <si>
    <t>La medición para el año 2023, corresponde a un total de 50 personas capacitadas con respecto a la meta de 67 programadas a ser capacitadas anualmente. Teniendo en cuenta que el indicador tenía una meta acumulada cuatrienal para el periodo 2019-2022 de 268 personas capacitadas, se obtuvo un valor acumulado a este corte de 285 personas capacitadas para un avance del 106% en dicho periodo. Es importante aclarar que el proyecto de inversión le fue adicionado un año más de vigencia, por lo tanto a esta cifra, se le suma lo correspondiente al año 2023, quedando con la meta acumulada de quinquenio de 335 personas programadas a ser capacitadas, obteniendo un resultado acumulado de 335 personas capacitadas, para este periodo de 5 años, cumpliendo en un 100%, por lo que el indicador se ubica en el rango sobresaliente. 
El dato de las personas capacitadas en 2023, corresponde a las personas que asistieron al evento programado por  la secretaría general, la asesoría de planeación y el apoyo de la oficina TIC con el equipo de uso y apropiación "Taller planeación estratégica", de la siguiente manera:
- Momentos 1 y 2: oficina TIC
- Momentos 4 y 5: Toda la entidad</t>
  </si>
  <si>
    <t>Trimestre IV: Para el cuarto trimestre de la vigencia 2023 se recibió el reporte de 12  situaciones de seguridad de la información, relacionadas con intentos de ciberataques tipo malware y phishing e ingeniería social, que fueron contenidos oportunamente, solucionando el 100% de los incidentes reportados, quedando en un rango sobresaliente.
Análisis año 2023: Para la vigencia 2023 se recibieron un total de 51 reportes de situaciones de seguridad de la información, relacionadas con intentos de ciberataques tipo malware y phishing, que fueron contenidos oportunamente, solucionando el 100% de los incidentes reportados, quedando en un rango sobresaliente. 
Las evidencias de los reportes realizados y la gestión de estos se encuentran en la siguiente ruta: \\10.10.30.40\apoyo_trd\02.TIC\02.42_REPORTES_INCIDENTES_SI\2023\Evidencias_Situaciones_Seguridad
Las evidencias del diligenciamiento del formato GST-FT-004 Registro de situaciones de seguridad de la información, por cada una de las situaciones presentadas, se encuentran en la siguiente ruta: \\10.10.30.40\apoyo_trd\02.TIC\02.42_REPORTES_INCIDENTES_SI\2023\Formato_Registro_Situaciones_SI</t>
  </si>
  <si>
    <t>Trimestre I - 2023: Durante el primer trimestre de la vigencia 2023, se presentó disponibilidad de los servicios tecnológicos así:
Enero    2023: 90,7046%, Febrero 2023: 79,1227% y Marzo    2023: 94,4835%
Como se puede evidenciar en la información detallada, en todos los meses reportados, el porcentaje de disponibilidad de los servicios tecnológicos se encuentra clasificado como sobresaliente, de acuerdo con el rango de análisis del indicador de la hoja de vida del indicador: Índice de Capacidad en la Prestación de los Servicios de Tecnología, toda vez que fue superior al 72%,  de esta manera, la medición del indicador se ubica en un rango sobresaliente.
Trimestre II 2023. Durante el segundo trimestre de la vigencia 2023 se presentó disponibilidad de los servicios tecnológicos así:
Abril 2023: 97,4034%, Mayo 2023: 98,006% y Junio 2023: 88,1316%
Como se puede evidenciar en la información detallada, en todos los meses reportados, el porcentaje de disponibilidad de los servicios tecnológicos se encuentra clasificado como sobresaliente, de acuerdo con el rango de análisis del indicador de la hoja de vida del indicador: Índice de Capacidad en la Prestación de los Servicios de Tecnología, toda vez que fue superior al 72%.
Trimestre III 2023. Durante el tercer trimestre de la vigencia 2023 se presentó disponibilidad de los servicios tecnológicos así:
Julio 2023: 93.8052%, Agosto 2023: 87.8358% y Septiembre 2023: 88.5036%
Como se puede evidenciar en la información detallada, en todos los meses reportados, el porcentaje de disponibilidad de los servicios tecnológicos se encuentra clasificado como sobresaliente, de acuerdo con el rango de análisis del indicador de la hoja de vida del indicador: Índice de Capacidad en la Prestación de los Servicios de Tecnología, toda vez que fue superior al 72%
Trimestre IV 2023: Durante el cuarto trimestre de la vigencia 2023 se presentó disponibilidad de los servicios tecnológicos así:
Octubre 2023:            91,9345%, Noviembre 2023: 90,1036% y Diciembre 2023: 88,3280%
Como se puede evidenciar en la información detallada, en todos los meses reportados, el porcentaje de disponibilidad de los servicios tecnológicos se encuentra clasificado como sobresaliente, de acuerdo con el rango de análisis del indicador de la hoja de vida del indicador: Índice de Capacidad en la Prestación de los Servicios de Tecnología, toda vez que fue superior al 72%.</t>
  </si>
  <si>
    <t>SEPTIEMBRE, OCTUBRE NOVIEMBRE y DICIEMBRE:  Para el 3 cuatrimestre de la vigencia 2023 el indicador muestra un resultado promedio de 99% lo cual indica que se realizo una efectiva ejecución al PAC en la Entidad, ejecutando las respectivas obligaciones durante estos periodos de acuerdo a lo programado por las respectivas áreas, esto permitió que no se realizara incumplimiento en las metas establecidas para el INPANUT</t>
  </si>
  <si>
    <t xml:space="preserve"> Para este Cuatrimestre, el indicador nos refleja una ejecución sobresaliente, Se dieron en compromisos  una gestión de $49.277.415.414,equivalente al 90,3 %, 48.025.251.263 .correspondiente a 94,1 % ,50.162.817.356  con el 95,9 %  y 52.682.799.946 con el 96,9 % respectivamente,  frente a la meta de ejecución que proyectaron en el acuerdo de gestión, presentando un rezago frente a la meta presupuestada  esto debido al rubro de incapacitados y la cuota de auditaje y fiscalización con un mayor valor proyectado  para los meses de noviembre y diciembre</t>
  </si>
  <si>
    <t xml:space="preserve">Tercer trimestre: el resultado de participación del tercer trimestre es del 75,2 % ubicándose en el rando satisfactorio y teniendo un leve decremento con relación al trimestre anterior.
Julio: Caminata distrital San Francisco Vicachá, Viernes feliz, Día del Economista, Cumpleaños julio, Día del conductor, Charla Somos Diversos.
Agosto: Viernes feliz, Cumpleaños agosto.
Septiembre: Feria de servicios, cocina en equipos, visita a tobogán, viernes feliz, cumpleaños septiembre. 
Cuarto trimestre: El resultado de participación del tercer trimestre es del 910,7 % ubicándose en el rando sobresaliente, obteniendo para este periodo la participación más alta durante la vigencia 2023
Octubre: Celebración Halloween servidores y sus hijos; Taller de mascotas; Día de la familia; Aplicación clima organizacional ; Viernes feliz,  Cumpleaños octubre, juegos función pública. 
Noviembre: Taller virtual prepensionado, conmemoración aniversario UPRA, Caminata ecológica en Guasca, cumpleaños noviembre y viernes feliz. 
Diciembre: Novena de aguinaldos, semana de tiempo compensado, vacaciones recreativas hijos de los servidores; viernes feliz, día por participación en comités. </t>
  </si>
  <si>
    <r>
      <rPr>
        <b/>
        <sz val="12"/>
        <rFont val="Arial"/>
        <family val="2"/>
      </rPr>
      <t>Septiembre:</t>
    </r>
    <r>
      <rPr>
        <sz val="12"/>
        <rFont val="Arial"/>
        <family val="2"/>
      </rPr>
      <t xml:space="preserve">   De 18 actividades planeadas para el mes de octubre se ejecutaron 13,  con un resultado de cumplimiento del 72,2 %, ubicándose en un rango Satisfactorio
El plan de trabajo fue revisado  por cuanto se dio cambio en el contratista  que desarrolla el tema de seguridad y salud en el trabajo de la entidad, dado el incidente del 17 de agosto por sismo y la proximidad del ejercicio de simulacro de evacuación  del mes de septiembre , se identificó la  necesidad de priorizar la  revisión del PONS de sismo la conformación de la brigada y la socialización de los protocolos de evacuación de la entidad.
</t>
    </r>
    <r>
      <rPr>
        <b/>
        <sz val="12"/>
        <rFont val="Arial"/>
        <family val="2"/>
      </rPr>
      <t xml:space="preserve">Octubre: </t>
    </r>
    <r>
      <rPr>
        <sz val="12"/>
        <rFont val="Arial"/>
        <family val="2"/>
      </rPr>
      <t xml:space="preserve"> De 10 actividades planeadas para el mes de octubre se ejecutaron 9,  con un resultado de cumplimiento del 90%, ubicándose en un rango sobresaliente
</t>
    </r>
    <r>
      <rPr>
        <b/>
        <sz val="12"/>
        <rFont val="Arial"/>
        <family val="2"/>
      </rPr>
      <t>Noviembre:</t>
    </r>
    <r>
      <rPr>
        <sz val="12"/>
        <rFont val="Arial"/>
        <family val="2"/>
      </rPr>
      <t xml:space="preserve">  De 12 actividades planeadas para el mes de noviembre se ejecutaron 8,  con un resultado de cumplimiento del 67%, ubicándose en un rango satisfactorio
</t>
    </r>
    <r>
      <rPr>
        <b/>
        <sz val="12"/>
        <rFont val="Arial"/>
        <family val="2"/>
      </rPr>
      <t>Diciembre:</t>
    </r>
    <r>
      <rPr>
        <sz val="12"/>
        <rFont val="Arial"/>
        <family val="2"/>
      </rPr>
      <t xml:space="preserve">  De 8 actividades planeadas para el mes de diciembre se ejecutaron 8,  con un resultado de cumplimiento del 100%, ubicándose en un rango sobresaliente</t>
    </r>
  </si>
  <si>
    <t>Para la vigencia 2023, El cumplimiento de las actividades del plan SST tiene un promedio anual  acumulado del  69,8 % 
El indicador en su promedio anual, refleja un comportamiento satisfactorio de acuerdo con el rango definido.</t>
  </si>
  <si>
    <t xml:space="preserve">Septiembre: en el mes de septiembre se reportaron  12 días de incapacidad con un porcentaje de ausentismo del  0,7 % ubicándose en un rango sobresaliente
Dado el cambio de contratista a la fecha solo se cuenta con información asociada a los días de ausentismos , no hay un repositorio de incapacidades donde se especifique el diagnóstico asociado a lal motivo de ausentismo médico. Se ha gestionado para acceder a la plataforma ALISSTA  gestionar este indicador y obtener información mas detallada sobre este aspecto. 
Octubre: en el mes de octubre reportaron  21 días de incapacidad con un porcentaje de ausentismo del  1,2 % ubicándose en un rango satisfactorio
Noviembre: en el mes de noviembre reportaron  9 días de incapacidad con un porcentaje de ausentismo del  0,5% ubicándose en unarango sobresaliente
Diciembre: en el mes de diciembre reportaron  7  personas incapacidad con un total de 75 días de incapacidad con un porcentaje de ausentismo del  4% estando  en el  promedio del año, los diagnósticos son diversos y el  diagnostico  que  generó  mas días  incapacitantes es el de fractura de epífisis, por  virosis solo se generaron  2 días de incapacidad </t>
  </si>
  <si>
    <t xml:space="preserve">Segundo semestre: el resultado del semestre de este indicador es del 91,5 % y se ubica en el rango de sobresaliente.
Julio: Caminata distrital sendero San Francisco Vicachá, Elige arte y cultura - Cumpleaños con arte (Entrega entradas a cine por cumpleaños), Día de la familia, Proyecto Adecuación Sala de Lactancia, Desvinculación laboral asistida (Luz M. Arévalo, Daniel Aguilar, Andrés Rodríguez), Viernes feliz, Cumpleaños julio (Dora I. Rey, Luz Malagón), Día de las profesiones (Día del economista), Día del Conductor, Actividades prevención en salud (Charla Manejo del estrés, y charla Inteligencia Emocional), Charla "Somos Diversos" (Sensibilización Diversidad e Inclusión), Reconocimiento por valores. Pendiente: Feria de Servicios que estaba programada para el 18 de Julio pero por Agroexpo se reprogramó para agosto), y Definición de grupo de trabajo Política de Integridad.
Agosto: Elige arte y cultura - Cumpleaños con arte (Entrega entradas a cine por cumpleaños), Día de la familia, viernes feliz, ruta de retiro, Desvinculación laboral asistida (Jhon Peña), Cumpleaños agosto (Álvarez Rodríguez Ana Gisell, Londoño Stipanovic Fidel Antonio, Manrique Gómez Adrian Smith, Martínez Cruz Liliana Cecilia, Neva Díaz Nelson Javier, Pinzón Gamba Jessica Fernanda, Silva Sánchez Luis Felipe, Suárez Fagua Walter Steven),  Pendiente: Taller de fotografía que se reagendo por disponibilidad de comunicaciones y feria de servicios. 
Septiembre: Elige arte y cultura - Cumpleaños con arte (Entrega entradas a cine por cumpleaños), Día de la familia, viernes feliz, ruta de retiro, Desvinculación laboral asistida (Sandra Rincón), Inducción de bienestar (cinco servidores públicos), Cumpleaños septiembre (Baldovino Guevara Renato, Flórez Vanegas, Alejandro, Sánchez Hastamorir, Niyireth.), cocina en equipos (18, 19, 20 y 26 de septiembre), Feria de servicios (4 septiembre), Visita ruta al sol (lago sol y lago mar), conmemoración primer aniversario (ingreso septiembre 2022), Taller de regálate un espacio de amor (29 de septiembre de 2023).
octubre: Elige arte y cultura - cumpleaños; Elige arte y cultura día de la familia; Conmemoración día de la familia - taller apoto de caja de compensación; Sensibilización y aplicación del instrumento de clima organizacional; Actividad de Halloween - concurso de disfraces (valores del código de integridad) - taller de plastilina y acompañamiento hijos de los servidores; Participación juegos de función pública; viernes feliz; fechas de cumpleaños día libre.
Noviembre: Conmemoración aniversario UPRA, Actividad de prepensionados programada mediante plataforma teams, Viernes Feliz, Conmemoración cumpleaños de servidores, Caminara ecológica realizada el 17 de noviembre e intervenciones de clima laboral.
Diciembre: Se realizó novena el 20 de diciembre en las instalaciones de la entidad, compensación de tiempo para disfrutar tiempo libre en fin de año, se realizaron vacaciones recreativas los días 12 y 13 de diciembre de 2023, se realizó el cierre de gestión el 21 de diciembre, se realizo la entrega del incentivo por cumpleaños y viernes feliz. </t>
  </si>
  <si>
    <t xml:space="preserve">Segundo semestre: Se realizo seguimiento del plan de trabajo  y se desarrollaron las actividades propuestas para  el segundo semestre de 2023 teniendo  en cuenta  los  peligros  a intervenir  en la matriz  de peligros  y  riesgos dando un cumplimiento del 83,3% y ubicándose en un rango de análisis satisfactorio   </t>
  </si>
  <si>
    <t xml:space="preserve">II Semestre 2023
El cumplimiento del Plan Institucional de Capacitación para el segundo semestre es del 95,5 %, ubicándose  en un rango sobresaliente. 
Por vinculación de los nuevos servidores de carrera,  las actividades del PIC se enfocaron principalmente en la inducción y en el entrenamiento en puesto de trabajo,  de los nuevos funcionarios y dentro de las cuales se realizaron las siguientes capacitaciones:
Julio: Inducción en  Uso Eficiente del Suelo y Adecuación de Tierras; Inducción Ordenamiento de la Propiedad y Mercado de Tierras; Inducción Talento Humano( nomina, Plan de incentivos, Seguridad y salud en el trabajo; evaluación del Desempeño); Gestión documental; Asesoría Jurídica - Servicio al ciudadano - Derechos de petición;  Oficina asesora de Comunicaciones; Asesoría Jurídica - Servicio al ciudadano - Derechos de petición;  Sistema de Control interno; Inducción SEA - Comunicaciones oficiales;  Administración de Bienes y Servicios; Secop  II fundamentos básicos; Oficina Asesora de Planeación; Oficina de TIC; Capacitación Evaluación del Desempeño; Capacitación de Brigadas de emergencia.
Agosto: Durante el mes de agosto se realizaron las siguientes capacitaciones: Ética de lo público; Integridad del servicio público; Introducción al Big Data; Desarrollo de proyectos; Solución a problemas; Solución a problemas; Comunicación asertiva; Powerd BI.    
Septiembre: Fueron programadas las siguientes capacitaciones: Inducción presencial(3ns), Provisión de empleo; Inducción presencial (2ns); Integridad, transparencia y lucha contra la corrupción; herramientas para la conservación de la Biodiversidad en municipios; lenguaje Claro; Capacitación Brigada de emergencias.
 Octubre:  Se programó EDL Provisión de empleo; Capacitación Ekogui, fundamentos Python; Taller presencial de Inteligencia emocional; Ordenamiento de los territorios de los municipios y distritos; Secop II.( este ultimo se traslado a noviembre teniendo en cuenta que para el curso inicial se requerían 30 participantes y no se alcanzó el cupo).  
Noviembre: Se realizó el taller experiencial de  trabajo en equipo, capacitación sobre PQRSD- Derechos de petición, sistema de Control Interno; Ordenamiento de los territorios; curso de Inducción para Gerentes; Excel Comercial y empresarial, Inducción 1 de noviembre  e Inducción 17 de noviembre.
Diciembre: Inducción 1 de diciembre; Supervisión de contratos. </t>
  </si>
  <si>
    <t>Para la vigencia 2023, El cumplimiento del plan Institucional de Capacitación tiene un promedio anual  acumulado del 97,8 %
El indicador en su promedio anual, refleja un comportamiento Sobresaliente de acuerdo con el rango definido.</t>
  </si>
  <si>
    <t xml:space="preserve">Para el primer semestre de 2023 requerían liquidarse 14 contratos y se liquidaron 17: De las cuales 1 no requería liquidación: 1° CO1.PCCNTR.3854765,  2 requerían liquidarse en el semestre 2 de 2023: 2° 103766 y 3° CO1.PCCNTR.4431356,  2 no requerían liquidación y finalizaron el  semestre 1 de 2023: 4° CO1.PCCNTR.3657510 y 5°106374 y sin observación doce(12): 6°84114, 7° 84115, 8° CO1.PCCNTR.3411986, 9° CO1.PCCNTR.3414283, 10° CO1.PCCNTR.3454412, 11° CO1.PCCNTR.3465267, 12° 88732, 13° CO1.PCCNTR.3764627, 14°CO1.PCCNTR.3854702, 15° 94997, 16° 94998, 17° CO1.PCCNTR.2024441 y de las 14 que se requerían liquidar quedaron 2 pendientes: CO1.PCCNTR.3445751 y CO1.PCCNTR.4176216. En el primer semestre de 2023 el rango de análisis del indicador es sobresaliente ya que su resultado es del 121%. 
Para el segundo semestre de 2023 requerían liquidarse 3 contratos y se liquidaron 11: De las cuales 5 no requerían liquidación: 1° 106632, 2° 109646, 3° 113114, 4° CO1.PCCNTR.1851558 y  5° CO1.PCCNTR.4322371, 3 con término de liquidación hasta el 2024: 6° CO1.PCCNTR.5042983, 7° CO1.PCCNTR.4458389 y 8 °CO1.PCCNTR.4489349, 1 sin observaciones: 9°CO1.PCCNTR.2018164 y 2 pendientes del semestre 1 de 2023: 10° CO1.PCCNTR.4176216 y  11° CO1.PCCNTR.3445751 que superaron el  termino establecido en el indicador debido a demoras por parte del contratista en la suscripción del acta. A excepción de lo anterior la administración se encuentra al día en la gestión de este trámite.  En el segundo semestre de 2023 el rango de análisis del indicador es sobresaliente ya que su resultado es del 367%. </t>
  </si>
  <si>
    <t>El desempeño del ultimo cuatrimestre se encuentra que es sobresaliente, con un promedio del 2%. Revisando las dinámicas de consumo mes a mes se encuentra que, los meses de Septiembre y noviembre se presento un aumento con respecto a los meses de octubre y diciembre pero este se debe a que aun se estaba nivelando el flujo de funcionarios públicos que hacen uso de las instalaciones de la  entidad sumado a una serie de actividades de integración que se realizaron como el mes de los niños en la entidad. En los meses de Octubre y diciembre se presenta una disminución en el consumo, esto se puede deber a las campañas ambientales que el área de gestión ambiental impulsa sobre el ahorro y uso racional de la energía, también es importante tener en cuenta que las fluctuaciones de personal y funcionarios públicos que van a la entidad varían de mes a mes, así como las actividades de integración que se desarrollan generalmente en este ultimo cuatrimestre; si bien se cumple con el indicador, se sigue en la concientización con los funcionarios públicos de la importancia de ahorrar energía en la entidad.</t>
  </si>
  <si>
    <t>Analizando el comportamiento del tercer cuatrimestre se encuentra que el indicador esta teniendo un resultado sobresaliente, con un promedio de consumo del -10%. Desarrollando el análisis mes a mes se encuentra que el comportamiento de estos últimos cuatro meses del año de las variables de consumo del recurso tiene una consistencia casi que lineal ya que las actividades dentro de la entidad se están normalizando, aunque la entidad no lleva un control mensual de la entrada y salidad de funcionarios, se estima que el promedio de funcionarios variables entre unas 60 a 70 personas diarias, lo que evidencia que ya hay un flujo normalizado de personas y por el ende el consumo ya esta mucho mas constante si se compara con las fluctuaciones en el comportamiento de consumo que se tuvo en el cuatrimestre pasado, es importante recalcar que este consumo de agua esta distribuido en el uso del servicio de agua para la cafetería, los servicios de aseo y limpieza y uso de los baños por la permanencia de funcionarios públicos en la entidad.
NOTA: Tener en cuenta que el consumo reportado, es el que la Administración del Edificio Palma Real le cobra a la Entidad, ya que el recibo es comunal y son ellos quienes se encargan de generar las cifras de consumo correspondientes a cada piso. Así mismo, es importante tener en cuenta que los recibos aunque llegan de manera mensual, son cobrados un mes después de la llegada del recibo y es en ese tiempo que envían el respectivo dato de consumo.
Dado las necesidades propias de la entidad, con el fin de cumplir los objetivos institucionales se presentó una alta afluencia de servidores y contratistas en la entidad durante el tercer cuatrimestre, ocasionando así un consumo de agua mayor; en consecuencia, no es pertinente aplicar acciones de mejora tendientes a reducir el consumo de agua, más allá de las campañas habituales de ahorro, más aun cuando la dinámica de prespecialidad y aumento de contratitas es necesaria en cumplimiento de los nuevos retos institucionales.</t>
  </si>
  <si>
    <t xml:space="preserve">Durante el tercer cuatrimestre 2023, se recibieron treinta (30) solicitudes de  consultas de expedientes recibidas, así como 30  consultas de expedientes atendidas. Dando un 100% en el cumplimiento del indicador, ubicándose en un rango sobresaliente.            </t>
  </si>
  <si>
    <t xml:space="preserve">Durante el tercer trimestre de 2023, se recibieron trescientas cuarenta y dos (342)  peticiones, quejas, reclamos, sugerencias y denuncias de las cuales se respondieron oportunamente trescientas trece (313), se respondieron de manera extemporánea veintinueve (29) peticiones, quejas, reclamos, sugerencias y denuncias, que corresponde al 92% de Eficiencia con un rango de análisis del indicador satisfactorio en la atención oportuna a las PQRSD, durante el trimestre analizado.                                                                                                                                                                                                                                                        
Durante el cuarto trimestre de 2023, se recibieron trescientas sesenta y un (361)  peticiones, quejas, reclamos, sugerencias y denuncias de las cuales se respondieron oportunamente trescientas cincuenta y cinco (355), se respondieron de manera extemporánea seis (6) peticiones, quejas, reclamos, sugerencias y denuncias, que corresponde al 98% de Eficiencia con un rango de análisis del indicador sobresaliente en la atención oportuna a las PQRSD, durante el trimestre analizado. </t>
  </si>
  <si>
    <t xml:space="preserve">Año 2023: Este es un indicador con frecuencia de medición es Anual, cuyo resultado quedó en el rango sobresaliente. 
El insumo para este indicador se toma del diligenciamiento del formato Evaluación de Desempeño de Auditoría (EVI-FT-012) por parte del auditado. 
Durante el año 2023 hubo cuatro (4) auditores y se realizaron cinco (5) ejercicios de auditoría. Solamente dos auditados diligenciaron dicho formato donde están establecidos los rangos de calificación. 
Para el proceso, los rangos entre 3 y 5 corresponden a los siguientes niveles:  aceptable - bueno y excelente. 
Para los dos ejercicios que fueron insumo para el indicador, el resultado fue una evaluación en 3.5 y otra evaluación en 4.7, evidenciando en promedio una calificación de 4.1 correspondiente al rango bueno, según el instrumento de medición utilizado.  
Al hacer la revisión del indicador, se evidenció que el diseño del mismo limita la medición completa de la gestión del proceso ya que un resultado del 50% está dentro de la calificación buena y excelente; por lo que no se podría llegar a concluir que el otro 50% de la gestión sea deficiente o regular. </t>
  </si>
  <si>
    <t>Para el trimestre comprendido entre octubre y diciembre de 2023, se planearon un total de 14 actividades, ejecutadas en su totalidad con las siguientes entidades: Sinchi, MADR, Agrosavia, Finagro, DNP, Mincit, ADR, URT, Contraloría e IDEAM. El rango de análisis del indicador corresponde al 100% de cumplimiento, evidenciando un comportamiento sobresaliente. 
Análisis año 2023: Durante el año 2023 se planeó la ejecución de las 16 actividades del procedimiento de interoperabilidad con 13 entidades, dichas actividades fueron ejecutadas en su totalidad, logrando avances superiores al 90% en la mayoría de ellas. Es importante recalcar que existe(n) actividad(es) en las que su ejecución depende de la respuesta y disposición de las otras entidades, por lo que el indicador muestra la gestión realizada por la UPRA.</t>
  </si>
  <si>
    <t>Año 2023: Este es un indicador tiene una frecuencia de medición es Anual, la cual se realiza al cierre de la vigencia. Los cuatro criterios que se evalúan son: 1. Validar que el plan de mejoramiento contenga el ejercicio de análisis de Causas contra la metodología utilizada., 2.Realizar retroalimentación del Plan de Mejoramiento., 3. Generar alertas a los procesos para que realicen el ejercicio de autocontrol sobre el plan de mejoramiento formulado., 4. Realizar seguimiento de la efectividad de los planes de mejoramiento.  
El resultado del indicador para este año 2023 es del 80% de cumplimiento, lo que lo ubica en el rango Satisfactorio.  
Se tuvieron (10) planes de mejoramiento derivados de auditorías de vigencias anteriores y auditorías de esta vigencia, para hacer seguimiento.  De los 10 planes de mejoramiento, ocho (8) presentaron un cumplimiento de los cuatro criterios (dentro de estos planes de mejoramiento, existen 3 que se verificarán en el 2024, y por este motivo no se puede castigar el resultado del indicador).  Los dos (2) planes de mejoramiento restantes, no lograron el cumplimiento del total de criterios.  A continuación se relacionan las razones que afectaron el cumplimiento:
Seguimiento a Planes de Mejora derivados de auditoria Política Gobierno digital (2021) - No se evidenció retroalimentación al plan de mejoramiento
Seguimiento al plan de mejoramiento derivado de la Auditoria de Nómina - No fue posible realizar seguimiento debido a ausencia de información remitida por la unidad auditada.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</si>
</sst>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164" formatCode="_(* #,##0_);_(* \(#,##0\);_(* &quot;-&quot;_);_(@_)"/>
    <numFmt numFmtId="165" formatCode="_(* #,##0.00_);_(* \(#,##0.00\);_(* &quot;-&quot;??_);_(@_)"/>
    <numFmt numFmtId="166" formatCode="_(* #,##0_);_(* \(#,##0\);_(* &quot;-&quot;??_);_(@_)"/>
    <numFmt numFmtId="167" formatCode="_-* #,##0.00_-;\-* #,##0.00_-;_-* &quot;-&quot;_-;_-@_-"/>
    <numFmt numFmtId="168" formatCode="_(* #,##0.0_);_(* \(#,##0.0\);_(* &quot;-&quot;??_);_(@_)"/>
    <numFmt numFmtId="169" formatCode="_(* #,##0.0_);_(* \(#,##0.0\);_(* &quot;-&quot;?_);_(@_)"/>
    <numFmt numFmtId="170" formatCode="#,##0.0_);\(#,##0.0\)"/>
  </numFmts>
  <fonts count="19" x14ac:knownFonts="1">
    <font>
      <sz val="11"/>
      <color theme="1"/>
      <name val="Calibri"/>
      <family val="2"/>
      <scheme val="minor"/>
    </font>
    <font>
      <sz val="10"/>
      <name val="Arial"/>
      <family val="2"/>
    </font>
    <font>
      <sz val="11"/>
      <color theme="1"/>
      <name val="Arial"/>
      <family val="2"/>
    </font>
    <font>
      <b/>
      <sz val="11"/>
      <name val="Arial"/>
      <family val="2"/>
    </font>
    <font>
      <b/>
      <sz val="11"/>
      <color theme="1"/>
      <name val="Arial"/>
      <family val="2"/>
    </font>
    <font>
      <sz val="11"/>
      <name val="Arial"/>
      <family val="2"/>
    </font>
    <font>
      <b/>
      <sz val="12"/>
      <name val="Arial"/>
      <family val="2"/>
    </font>
    <font>
      <b/>
      <sz val="18"/>
      <color theme="1"/>
      <name val="Arial"/>
      <family val="2"/>
    </font>
    <font>
      <sz val="12"/>
      <color theme="1"/>
      <name val="Calibri"/>
      <family val="2"/>
      <scheme val="minor"/>
    </font>
    <font>
      <sz val="12"/>
      <name val="Arial"/>
      <family val="2"/>
    </font>
    <font>
      <sz val="11"/>
      <color theme="1"/>
      <name val="Calibri"/>
      <family val="2"/>
      <scheme val="minor"/>
    </font>
    <font>
      <sz val="11"/>
      <name val="Calibri"/>
      <family val="2"/>
      <scheme val="minor"/>
    </font>
    <font>
      <b/>
      <sz val="11"/>
      <color theme="1"/>
      <name val="Calibri"/>
      <family val="2"/>
      <scheme val="minor"/>
    </font>
    <font>
      <b/>
      <sz val="12"/>
      <color theme="1"/>
      <name val="Arial"/>
      <family val="2"/>
    </font>
    <font>
      <sz val="9"/>
      <name val="Arial"/>
      <family val="2"/>
    </font>
    <font>
      <sz val="9"/>
      <color theme="1"/>
      <name val="Calibri"/>
      <family val="2"/>
      <scheme val="minor"/>
    </font>
    <font>
      <u/>
      <sz val="12"/>
      <name val="Arial"/>
      <family val="2"/>
    </font>
    <font>
      <sz val="8"/>
      <name val="Arial"/>
      <family val="2"/>
    </font>
    <font>
      <i/>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7">
    <border>
      <left/>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style="thin">
        <color theme="9" tint="-0.24994659260841701"/>
      </top>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style="thin">
        <color theme="9" tint="-0.24994659260841701"/>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4659260841701"/>
      </left>
      <right/>
      <top style="thin">
        <color theme="9" tint="-0.24994659260841701"/>
      </top>
      <bottom/>
      <diagonal/>
    </border>
    <border>
      <left style="thin">
        <color theme="9" tint="-0.24994659260841701"/>
      </left>
      <right/>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77111117893"/>
      </right>
      <top style="thin">
        <color theme="9" tint="-0.24994659260841701"/>
      </top>
      <bottom/>
      <diagonal/>
    </border>
    <border>
      <left/>
      <right style="thin">
        <color theme="9" tint="-0.249977111117893"/>
      </right>
      <top/>
      <bottom/>
      <diagonal/>
    </border>
    <border>
      <left/>
      <right style="thin">
        <color theme="9" tint="-0.249977111117893"/>
      </right>
      <top/>
      <bottom style="thin">
        <color theme="9" tint="-0.24994659260841701"/>
      </bottom>
      <diagonal/>
    </border>
    <border>
      <left style="thin">
        <color theme="9" tint="-0.24994659260841701"/>
      </left>
      <right/>
      <top style="thin">
        <color theme="9" tint="-0.24994659260841701"/>
      </top>
      <bottom style="thin">
        <color theme="9" tint="-0.24994659260841701"/>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style="thin">
        <color theme="9" tint="-0.24994659260841701"/>
      </left>
      <right style="thin">
        <color theme="9" tint="-0.24994659260841701"/>
      </right>
      <top/>
      <bottom/>
      <diagonal/>
    </border>
    <border>
      <left/>
      <right style="thin">
        <color theme="9" tint="-0.24994659260841701"/>
      </right>
      <top style="thin">
        <color theme="9" tint="-0.24994659260841701"/>
      </top>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style="thin">
        <color theme="9" tint="-0.24994659260841701"/>
      </right>
      <top/>
      <bottom style="thin">
        <color theme="9" tint="-0.24994659260841701"/>
      </bottom>
      <diagonal/>
    </border>
    <border>
      <left/>
      <right style="thin">
        <color theme="9" tint="-0.24994659260841701"/>
      </right>
      <top/>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style="thin">
        <color theme="9" tint="-0.249977111117893"/>
      </top>
      <bottom/>
      <diagonal/>
    </border>
    <border>
      <left/>
      <right style="thin">
        <color theme="9" tint="-0.249977111117893"/>
      </right>
      <top/>
      <bottom style="thin">
        <color theme="9" tint="-0.249977111117893"/>
      </bottom>
      <diagonal/>
    </border>
    <border>
      <left style="thin">
        <color theme="9" tint="-0.24994659260841701"/>
      </left>
      <right style="thin">
        <color theme="9" tint="-0.24994659260841701"/>
      </right>
      <top style="thin">
        <color theme="9" tint="-0.249977111117893"/>
      </top>
      <bottom/>
      <diagonal/>
    </border>
    <border>
      <left style="thin">
        <color theme="9" tint="-0.24994659260841701"/>
      </left>
      <right style="thin">
        <color theme="9" tint="-0.24994659260841701"/>
      </right>
      <top/>
      <bottom style="thin">
        <color theme="9" tint="-0.249977111117893"/>
      </bottom>
      <diagonal/>
    </border>
    <border>
      <left style="thin">
        <color theme="9" tint="-0.24994659260841701"/>
      </left>
      <right/>
      <top style="thin">
        <color theme="9" tint="-0.249977111117893"/>
      </top>
      <bottom/>
      <diagonal/>
    </border>
    <border>
      <left style="thin">
        <color theme="9" tint="-0.24994659260841701"/>
      </left>
      <right/>
      <top/>
      <bottom style="thin">
        <color theme="9" tint="-0.249977111117893"/>
      </bottom>
      <diagonal/>
    </border>
    <border>
      <left/>
      <right style="thin">
        <color theme="9" tint="-0.24994659260841701"/>
      </right>
      <top style="thin">
        <color theme="9" tint="-0.249977111117893"/>
      </top>
      <bottom/>
      <diagonal/>
    </border>
    <border>
      <left/>
      <right style="thin">
        <color theme="9" tint="-0.24994659260841701"/>
      </right>
      <top/>
      <bottom style="thin">
        <color theme="9" tint="-0.249977111117893"/>
      </bottom>
      <diagonal/>
    </border>
    <border>
      <left style="thin">
        <color theme="9" tint="-0.24994659260841701"/>
      </left>
      <right/>
      <top style="thin">
        <color theme="9" tint="-0.249977111117893"/>
      </top>
      <bottom style="thin">
        <color theme="9" tint="-0.24994659260841701"/>
      </bottom>
      <diagonal/>
    </border>
    <border>
      <left/>
      <right/>
      <top style="thin">
        <color theme="9" tint="-0.249977111117893"/>
      </top>
      <bottom style="thin">
        <color theme="9" tint="-0.24994659260841701"/>
      </bottom>
      <diagonal/>
    </border>
    <border>
      <left/>
      <right style="thin">
        <color theme="9" tint="-0.24994659260841701"/>
      </right>
      <top style="thin">
        <color theme="9" tint="-0.249977111117893"/>
      </top>
      <bottom style="thin">
        <color theme="9" tint="-0.24994659260841701"/>
      </bottom>
      <diagonal/>
    </border>
    <border>
      <left style="thin">
        <color theme="9" tint="-0.249977111117893"/>
      </left>
      <right/>
      <top/>
      <bottom style="thin">
        <color theme="9" tint="-0.24994659260841701"/>
      </bottom>
      <diagonal/>
    </border>
    <border>
      <left/>
      <right style="thin">
        <color theme="9" tint="-0.249977111117893"/>
      </right>
      <top style="thin">
        <color theme="9" tint="-0.249977111117893"/>
      </top>
      <bottom style="thin">
        <color theme="9" tint="-0.24994659260841701"/>
      </bottom>
      <diagonal/>
    </border>
    <border>
      <left style="thin">
        <color theme="9" tint="-0.249977111117893"/>
      </left>
      <right style="thin">
        <color theme="9" tint="-0.24994659260841701"/>
      </right>
      <top style="thin">
        <color theme="9" tint="-0.24994659260841701"/>
      </top>
      <bottom style="thin">
        <color theme="9" tint="-0.249977111117893"/>
      </bottom>
      <diagonal/>
    </border>
    <border>
      <left style="thin">
        <color theme="9" tint="-0.249977111117893"/>
      </left>
      <right style="thin">
        <color theme="9" tint="-0.24994659260841701"/>
      </right>
      <top style="thin">
        <color theme="9" tint="-0.249977111117893"/>
      </top>
      <bottom style="thin">
        <color theme="9" tint="-0.249977111117893"/>
      </bottom>
      <diagonal/>
    </border>
    <border>
      <left style="thin">
        <color theme="9" tint="-0.249977111117893"/>
      </left>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style="thin">
        <color theme="9" tint="-0.24994659260841701"/>
      </top>
      <bottom/>
      <diagonal/>
    </border>
    <border>
      <left style="thin">
        <color theme="9" tint="-0.249977111117893"/>
      </left>
      <right style="thin">
        <color theme="9" tint="-0.249977111117893"/>
      </right>
      <top/>
      <bottom style="thin">
        <color theme="9" tint="-0.24994659260841701"/>
      </bottom>
      <diagonal/>
    </border>
    <border>
      <left style="thin">
        <color theme="9" tint="-0.249977111117893"/>
      </left>
      <right/>
      <top style="thin">
        <color theme="9" tint="-0.24994659260841701"/>
      </top>
      <bottom/>
      <diagonal/>
    </border>
    <border>
      <left style="thin">
        <color theme="9" tint="-0.249977111117893"/>
      </left>
      <right style="thin">
        <color theme="9" tint="-0.24994659260841701"/>
      </right>
      <top/>
      <bottom style="thin">
        <color theme="9" tint="-0.24994659260841701"/>
      </bottom>
      <diagonal/>
    </border>
    <border>
      <left style="thin">
        <color theme="9" tint="-0.249977111117893"/>
      </left>
      <right style="thin">
        <color theme="9" tint="-0.24994659260841701"/>
      </right>
      <top style="thin">
        <color theme="9" tint="-0.24994659260841701"/>
      </top>
      <bottom/>
      <diagonal/>
    </border>
    <border>
      <left/>
      <right/>
      <top style="thin">
        <color theme="9" tint="-0.24994659260841701"/>
      </top>
      <bottom style="thin">
        <color theme="9" tint="-0.249977111117893"/>
      </bottom>
      <diagonal/>
    </border>
    <border>
      <left/>
      <right style="thin">
        <color theme="9" tint="-0.249977111117893"/>
      </right>
      <top style="thin">
        <color theme="9" tint="-0.24994659260841701"/>
      </top>
      <bottom style="thin">
        <color theme="9" tint="-0.249977111117893"/>
      </bottom>
      <diagonal/>
    </border>
    <border>
      <left style="thin">
        <color theme="9" tint="-0.249977111117893"/>
      </left>
      <right/>
      <top style="thin">
        <color theme="9" tint="-0.249977111117893"/>
      </top>
      <bottom style="thin">
        <color theme="9" tint="-0.24994659260841701"/>
      </bottom>
      <diagonal/>
    </border>
    <border>
      <left/>
      <right style="thin">
        <color theme="9" tint="-0.24994659260841701"/>
      </right>
      <top style="thin">
        <color theme="9" tint="-0.249977111117893"/>
      </top>
      <bottom style="thin">
        <color theme="9" tint="-0.249977111117893"/>
      </bottom>
      <diagonal/>
    </border>
    <border>
      <left style="thin">
        <color theme="9" tint="-0.249977111117893"/>
      </left>
      <right/>
      <top style="thin">
        <color theme="9" tint="-0.24994659260841701"/>
      </top>
      <bottom style="thin">
        <color theme="9" tint="-0.249977111117893"/>
      </bottom>
      <diagonal/>
    </border>
  </borders>
  <cellStyleXfs count="6">
    <xf numFmtId="0" fontId="0" fillId="0" borderId="0"/>
    <xf numFmtId="0" fontId="1" fillId="0" borderId="0"/>
    <xf numFmtId="165" fontId="1"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41" fontId="10" fillId="0" borderId="0" applyFont="0" applyFill="0" applyBorder="0" applyAlignment="0" applyProtection="0"/>
  </cellStyleXfs>
  <cellXfs count="290">
    <xf numFmtId="0" fontId="0" fillId="0" borderId="0" xfId="0"/>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11" fillId="0" borderId="0" xfId="0" applyFont="1"/>
    <xf numFmtId="0" fontId="0" fillId="0" borderId="0" xfId="0" applyAlignment="1">
      <alignment vertical="center"/>
    </xf>
    <xf numFmtId="0" fontId="0" fillId="0" borderId="0" xfId="0" applyAlignment="1">
      <alignment horizontal="justify" vertical="center" wrapText="1"/>
    </xf>
    <xf numFmtId="0" fontId="6" fillId="0" borderId="0" xfId="0" applyFont="1" applyAlignment="1">
      <alignment horizontal="center" vertical="center"/>
    </xf>
    <xf numFmtId="0" fontId="9" fillId="0" borderId="1" xfId="0" applyFont="1" applyBorder="1" applyAlignment="1">
      <alignment horizontal="left" vertical="center" wrapText="1"/>
    </xf>
    <xf numFmtId="0" fontId="6" fillId="2" borderId="5" xfId="0" applyFont="1" applyFill="1" applyBorder="1" applyAlignment="1">
      <alignment horizontal="center" vertical="center"/>
    </xf>
    <xf numFmtId="0" fontId="0" fillId="0" borderId="5" xfId="0" applyBorder="1"/>
    <xf numFmtId="0" fontId="12" fillId="0" borderId="5" xfId="0" applyFont="1" applyBorder="1" applyAlignment="1">
      <alignment horizontal="center"/>
    </xf>
    <xf numFmtId="0" fontId="12" fillId="0" borderId="5" xfId="0" applyFont="1" applyBorder="1"/>
    <xf numFmtId="0" fontId="0" fillId="0" borderId="5" xfId="0" applyBorder="1" applyAlignment="1">
      <alignment horizontal="justify" vertical="center" wrapText="1"/>
    </xf>
    <xf numFmtId="0" fontId="0" fillId="0" borderId="15" xfId="0" applyBorder="1"/>
    <xf numFmtId="0" fontId="0" fillId="0" borderId="14" xfId="0" applyBorder="1"/>
    <xf numFmtId="0" fontId="13" fillId="0" borderId="5" xfId="0" applyFont="1" applyBorder="1" applyAlignment="1">
      <alignment horizontal="center" vertical="center"/>
    </xf>
    <xf numFmtId="14" fontId="13" fillId="0" borderId="5" xfId="0" applyNumberFormat="1"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center"/>
    </xf>
    <xf numFmtId="0" fontId="9" fillId="0" borderId="0" xfId="0" applyFont="1" applyAlignment="1">
      <alignment horizontal="left" vertical="center" wrapText="1"/>
    </xf>
    <xf numFmtId="0" fontId="0" fillId="0" borderId="0" xfId="0" applyAlignment="1">
      <alignment horizontal="center"/>
    </xf>
    <xf numFmtId="0" fontId="15" fillId="0" borderId="0" xfId="0" applyFont="1" applyAlignment="1">
      <alignment horizontal="center" vertical="center"/>
    </xf>
    <xf numFmtId="0" fontId="15" fillId="0" borderId="0" xfId="0" applyFont="1" applyAlignment="1">
      <alignment horizontal="center"/>
    </xf>
    <xf numFmtId="0" fontId="9" fillId="0" borderId="1" xfId="0" applyFont="1" applyBorder="1" applyAlignment="1">
      <alignment horizontal="center" vertical="center" wrapText="1"/>
    </xf>
    <xf numFmtId="0" fontId="0" fillId="0" borderId="0" xfId="0" applyAlignment="1">
      <alignment horizontal="left" vertical="top"/>
    </xf>
    <xf numFmtId="0" fontId="0" fillId="0" borderId="0" xfId="0" applyAlignment="1">
      <alignment horizontal="justify" vertical="center"/>
    </xf>
    <xf numFmtId="0" fontId="0" fillId="0" borderId="0" xfId="0" applyAlignment="1">
      <alignment horizontal="justify"/>
    </xf>
    <xf numFmtId="166" fontId="9" fillId="0" borderId="1" xfId="3"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0" fillId="0" borderId="0" xfId="0" applyAlignment="1">
      <alignment horizontal="justify" vertical="top"/>
    </xf>
    <xf numFmtId="165" fontId="9" fillId="0" borderId="5" xfId="3" applyFont="1" applyFill="1" applyBorder="1" applyAlignment="1">
      <alignment horizontal="center" vertical="center" wrapText="1"/>
    </xf>
    <xf numFmtId="9" fontId="0" fillId="0" borderId="0" xfId="4" applyFont="1" applyFill="1" applyBorder="1" applyAlignment="1">
      <alignment horizontal="left" vertical="center"/>
    </xf>
    <xf numFmtId="0" fontId="9" fillId="0" borderId="5" xfId="3" applyNumberFormat="1" applyFont="1" applyFill="1" applyBorder="1" applyAlignment="1">
      <alignment horizontal="center" vertical="center" wrapText="1"/>
    </xf>
    <xf numFmtId="2" fontId="9" fillId="0" borderId="5" xfId="3" applyNumberFormat="1" applyFont="1" applyFill="1" applyBorder="1" applyAlignment="1">
      <alignment horizontal="center" vertical="center" wrapText="1"/>
    </xf>
    <xf numFmtId="168" fontId="9" fillId="0" borderId="1" xfId="3" applyNumberFormat="1" applyFont="1" applyFill="1" applyBorder="1" applyAlignment="1">
      <alignment horizontal="center" vertical="center" wrapText="1"/>
    </xf>
    <xf numFmtId="0" fontId="9" fillId="0" borderId="15" xfId="5" applyNumberFormat="1" applyFont="1" applyFill="1" applyBorder="1" applyAlignment="1">
      <alignment horizontal="center" vertical="center" wrapText="1"/>
    </xf>
    <xf numFmtId="0" fontId="0" fillId="0" borderId="0" xfId="0" applyAlignment="1">
      <alignment vertical="top"/>
    </xf>
    <xf numFmtId="37" fontId="9" fillId="0" borderId="5" xfId="3" applyNumberFormat="1" applyFont="1" applyFill="1" applyBorder="1" applyAlignment="1">
      <alignment horizontal="center" vertical="center" wrapText="1"/>
    </xf>
    <xf numFmtId="164" fontId="9" fillId="0" borderId="5" xfId="3" applyNumberFormat="1" applyFont="1" applyFill="1" applyBorder="1" applyAlignment="1">
      <alignment horizontal="center" vertical="center" wrapText="1"/>
    </xf>
    <xf numFmtId="170" fontId="9" fillId="0" borderId="5" xfId="3" applyNumberFormat="1" applyFont="1" applyFill="1" applyBorder="1" applyAlignment="1">
      <alignment horizontal="center" vertical="center" wrapText="1"/>
    </xf>
    <xf numFmtId="0" fontId="6" fillId="0" borderId="1" xfId="0" applyFont="1" applyBorder="1" applyAlignment="1">
      <alignment horizontal="center" vertical="center" wrapText="1"/>
    </xf>
    <xf numFmtId="1" fontId="9" fillId="0" borderId="1" xfId="3" applyNumberFormat="1" applyFont="1" applyFill="1" applyBorder="1" applyAlignment="1">
      <alignment horizontal="center" vertical="center" wrapText="1"/>
    </xf>
    <xf numFmtId="9" fontId="6" fillId="0" borderId="1" xfId="4" applyFont="1" applyFill="1" applyBorder="1" applyAlignment="1">
      <alignment horizontal="center" vertical="center" wrapText="1"/>
    </xf>
    <xf numFmtId="9" fontId="9" fillId="0" borderId="1" xfId="4" applyFont="1" applyFill="1" applyBorder="1" applyAlignment="1">
      <alignment horizontal="center" vertical="center" wrapText="1"/>
    </xf>
    <xf numFmtId="9" fontId="17" fillId="0" borderId="5" xfId="4" applyFont="1" applyFill="1" applyBorder="1" applyAlignment="1">
      <alignment horizontal="left" vertical="center" wrapText="1"/>
    </xf>
    <xf numFmtId="49" fontId="9" fillId="0" borderId="43" xfId="3" applyNumberFormat="1" applyFont="1" applyFill="1" applyBorder="1" applyAlignment="1">
      <alignment horizontal="left" vertical="center" wrapText="1"/>
    </xf>
    <xf numFmtId="166" fontId="9" fillId="0" borderId="44" xfId="3"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9" fillId="0" borderId="5" xfId="0" applyFont="1" applyBorder="1" applyAlignment="1">
      <alignment horizontal="center" vertical="center" wrapText="1"/>
    </xf>
    <xf numFmtId="9" fontId="9" fillId="0" borderId="5" xfId="4" applyFont="1" applyFill="1" applyBorder="1" applyAlignment="1">
      <alignment horizontal="center" vertical="center" wrapText="1"/>
    </xf>
    <xf numFmtId="0" fontId="9" fillId="0" borderId="5" xfId="5" applyNumberFormat="1" applyFont="1" applyFill="1" applyBorder="1" applyAlignment="1">
      <alignment horizontal="center" vertical="center" wrapText="1"/>
    </xf>
    <xf numFmtId="166" fontId="9" fillId="0" borderId="5" xfId="3" applyNumberFormat="1" applyFont="1" applyFill="1" applyBorder="1" applyAlignment="1">
      <alignment horizontal="center" vertical="center" wrapText="1"/>
    </xf>
    <xf numFmtId="9" fontId="9" fillId="0" borderId="5" xfId="4"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5" xfId="3" applyNumberFormat="1" applyFont="1" applyFill="1" applyBorder="1" applyAlignment="1">
      <alignment horizontal="left" vertical="center" wrapText="1"/>
    </xf>
    <xf numFmtId="166" fontId="9" fillId="0" borderId="5" xfId="3"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66" fontId="9" fillId="0" borderId="4" xfId="3" applyNumberFormat="1" applyFont="1" applyFill="1" applyBorder="1" applyAlignment="1">
      <alignment horizontal="center" vertical="center" wrapText="1"/>
    </xf>
    <xf numFmtId="166" fontId="9" fillId="0" borderId="15" xfId="3" applyNumberFormat="1" applyFont="1" applyFill="1" applyBorder="1" applyAlignment="1">
      <alignment horizontal="center" vertical="center" wrapText="1"/>
    </xf>
    <xf numFmtId="166" fontId="9" fillId="0" borderId="25" xfId="3" applyNumberFormat="1" applyFont="1" applyFill="1" applyBorder="1" applyAlignment="1">
      <alignment horizontal="center" vertical="center" wrapText="1"/>
    </xf>
    <xf numFmtId="166" fontId="9" fillId="0" borderId="31" xfId="3" applyNumberFormat="1" applyFont="1" applyFill="1" applyBorder="1" applyAlignment="1">
      <alignment horizontal="center" vertical="center" wrapText="1"/>
    </xf>
    <xf numFmtId="166" fontId="9" fillId="0" borderId="22" xfId="3" applyNumberFormat="1" applyFont="1" applyFill="1" applyBorder="1" applyAlignment="1">
      <alignment horizontal="center" vertical="center" wrapText="1"/>
    </xf>
    <xf numFmtId="166" fontId="9" fillId="0" borderId="23" xfId="3" applyNumberFormat="1" applyFont="1" applyFill="1" applyBorder="1" applyAlignment="1">
      <alignment horizontal="center" vertical="center" wrapText="1"/>
    </xf>
    <xf numFmtId="166" fontId="9" fillId="0" borderId="5" xfId="3" applyNumberFormat="1" applyFont="1" applyFill="1" applyBorder="1" applyAlignment="1">
      <alignment horizontal="center" vertical="center" wrapText="1"/>
    </xf>
    <xf numFmtId="37" fontId="9" fillId="0" borderId="15" xfId="3" applyNumberFormat="1" applyFont="1" applyFill="1" applyBorder="1" applyAlignment="1">
      <alignment horizontal="center" vertical="center" wrapText="1"/>
    </xf>
    <xf numFmtId="168" fontId="9" fillId="0" borderId="5" xfId="3" applyNumberFormat="1" applyFont="1" applyFill="1" applyBorder="1" applyAlignment="1">
      <alignment horizontal="center" vertical="center" wrapText="1"/>
    </xf>
    <xf numFmtId="166" fontId="9" fillId="0" borderId="28" xfId="3" applyNumberFormat="1" applyFont="1" applyFill="1" applyBorder="1" applyAlignment="1">
      <alignment horizontal="center" vertical="center" wrapText="1"/>
    </xf>
    <xf numFmtId="165" fontId="9" fillId="0" borderId="13" xfId="3" applyFont="1" applyFill="1" applyBorder="1" applyAlignment="1">
      <alignment horizontal="center" vertical="center" wrapText="1"/>
    </xf>
    <xf numFmtId="166" fontId="9" fillId="0" borderId="3" xfId="3" applyNumberFormat="1" applyFont="1" applyFill="1" applyBorder="1" applyAlignment="1">
      <alignment horizontal="center" vertical="center" wrapText="1"/>
    </xf>
    <xf numFmtId="166" fontId="9" fillId="0" borderId="4" xfId="3" applyNumberFormat="1" applyFont="1" applyFill="1" applyBorder="1" applyAlignment="1">
      <alignment horizontal="center" vertical="center" wrapText="1"/>
    </xf>
    <xf numFmtId="166" fontId="9" fillId="0" borderId="6" xfId="3" applyNumberFormat="1" applyFont="1" applyFill="1" applyBorder="1" applyAlignment="1">
      <alignment horizontal="center" vertical="center" wrapText="1"/>
    </xf>
    <xf numFmtId="166" fontId="9" fillId="0" borderId="2" xfId="3" applyNumberFormat="1" applyFont="1" applyFill="1" applyBorder="1" applyAlignment="1">
      <alignment horizontal="center" vertical="center" wrapText="1"/>
    </xf>
    <xf numFmtId="166" fontId="9" fillId="0" borderId="17" xfId="3" applyNumberFormat="1" applyFont="1" applyFill="1" applyBorder="1" applyAlignment="1">
      <alignment horizontal="center" vertical="center" wrapText="1"/>
    </xf>
    <xf numFmtId="166" fontId="9" fillId="0" borderId="8" xfId="3" applyNumberFormat="1" applyFont="1" applyFill="1" applyBorder="1" applyAlignment="1">
      <alignment horizontal="center" vertical="center" wrapText="1"/>
    </xf>
    <xf numFmtId="166" fontId="9" fillId="0" borderId="9" xfId="3" applyNumberFormat="1" applyFont="1" applyFill="1" applyBorder="1" applyAlignment="1">
      <alignment horizontal="center" vertical="center" wrapText="1"/>
    </xf>
    <xf numFmtId="166" fontId="9" fillId="0" borderId="20" xfId="3" applyNumberFormat="1" applyFont="1" applyFill="1" applyBorder="1" applyAlignment="1">
      <alignment horizontal="center" vertical="center" wrapText="1"/>
    </xf>
    <xf numFmtId="166" fontId="9" fillId="0" borderId="16" xfId="3"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5" applyNumberFormat="1" applyFont="1" applyFill="1" applyBorder="1" applyAlignment="1">
      <alignment horizontal="center" vertical="center" wrapText="1"/>
    </xf>
    <xf numFmtId="0" fontId="9" fillId="0" borderId="16"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3" xfId="3" applyNumberFormat="1" applyFont="1" applyFill="1" applyBorder="1" applyAlignment="1">
      <alignment horizontal="left" vertical="center" wrapText="1"/>
    </xf>
    <xf numFmtId="166" fontId="9" fillId="0" borderId="4" xfId="3" applyNumberFormat="1" applyFont="1" applyFill="1" applyBorder="1" applyAlignment="1">
      <alignment horizontal="left" vertical="center" wrapText="1"/>
    </xf>
    <xf numFmtId="166" fontId="9" fillId="0" borderId="3" xfId="3" applyNumberFormat="1" applyFont="1" applyFill="1" applyBorder="1" applyAlignment="1">
      <alignment horizontal="left" vertical="center" wrapText="1"/>
    </xf>
    <xf numFmtId="0" fontId="9" fillId="0" borderId="4" xfId="3" applyNumberFormat="1" applyFont="1" applyFill="1" applyBorder="1" applyAlignment="1">
      <alignment horizontal="left" vertical="center" wrapText="1"/>
    </xf>
    <xf numFmtId="166" fontId="9" fillId="0" borderId="16" xfId="3" applyNumberFormat="1" applyFont="1" applyFill="1" applyBorder="1" applyAlignment="1">
      <alignment horizontal="left" vertical="center" wrapText="1"/>
    </xf>
    <xf numFmtId="9" fontId="9" fillId="0" borderId="3" xfId="4" applyFont="1" applyFill="1" applyBorder="1" applyAlignment="1">
      <alignment horizontal="left" vertical="center" wrapText="1"/>
    </xf>
    <xf numFmtId="9" fontId="9" fillId="0" borderId="16" xfId="4" applyFont="1" applyFill="1" applyBorder="1" applyAlignment="1">
      <alignment horizontal="left" vertical="center" wrapText="1"/>
    </xf>
    <xf numFmtId="9" fontId="9" fillId="0" borderId="4" xfId="4" applyFont="1" applyFill="1" applyBorder="1" applyAlignment="1">
      <alignment horizontal="left" vertical="center" wrapText="1"/>
    </xf>
    <xf numFmtId="9" fontId="9" fillId="0" borderId="3" xfId="4" applyFont="1" applyFill="1" applyBorder="1" applyAlignment="1">
      <alignment horizontal="center" vertical="center" wrapText="1"/>
    </xf>
    <xf numFmtId="9" fontId="9" fillId="0" borderId="16" xfId="4" applyFont="1" applyFill="1" applyBorder="1" applyAlignment="1">
      <alignment horizontal="center" vertical="center" wrapText="1"/>
    </xf>
    <xf numFmtId="9" fontId="9" fillId="0" borderId="4" xfId="4"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166" fontId="9" fillId="0" borderId="7" xfId="3" applyNumberFormat="1" applyFont="1" applyFill="1" applyBorder="1" applyAlignment="1">
      <alignment horizontal="center" vertical="center" wrapText="1"/>
    </xf>
    <xf numFmtId="166" fontId="9" fillId="0" borderId="0" xfId="3" applyNumberFormat="1" applyFont="1" applyFill="1" applyBorder="1" applyAlignment="1">
      <alignment horizontal="center" vertical="center" wrapText="1"/>
    </xf>
    <xf numFmtId="166" fontId="9" fillId="0" borderId="21" xfId="3"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justify" vertical="center"/>
    </xf>
    <xf numFmtId="0" fontId="5" fillId="0" borderId="1" xfId="0" applyFont="1" applyBorder="1" applyAlignment="1">
      <alignment horizontal="left" vertical="center" wrapText="1"/>
    </xf>
    <xf numFmtId="0" fontId="4" fillId="0" borderId="1" xfId="0" applyFont="1" applyBorder="1" applyAlignment="1">
      <alignment horizontal="justify" vertical="center"/>
    </xf>
    <xf numFmtId="0" fontId="5" fillId="0" borderId="1" xfId="0" applyFont="1" applyBorder="1" applyAlignment="1">
      <alignment horizontal="left" vertical="center"/>
    </xf>
    <xf numFmtId="0" fontId="5" fillId="0" borderId="1" xfId="0" applyFont="1" applyBorder="1" applyAlignment="1">
      <alignment horizontal="justify" vertical="center" wrapText="1"/>
    </xf>
    <xf numFmtId="0" fontId="0" fillId="0" borderId="0" xfId="0" applyAlignment="1">
      <alignment horizontal="center"/>
    </xf>
    <xf numFmtId="0" fontId="0" fillId="0" borderId="1" xfId="0" applyBorder="1" applyAlignment="1">
      <alignment horizontal="center" vertical="center"/>
    </xf>
    <xf numFmtId="0" fontId="0" fillId="0" borderId="13" xfId="0" applyBorder="1" applyAlignment="1">
      <alignment horizontal="center" vertical="center"/>
    </xf>
    <xf numFmtId="0" fontId="6" fillId="0" borderId="5" xfId="0" applyFont="1" applyBorder="1" applyAlignment="1">
      <alignment horizontal="center" vertical="center" wrapText="1"/>
    </xf>
    <xf numFmtId="0" fontId="3" fillId="2" borderId="5" xfId="0" applyFont="1" applyFill="1" applyBorder="1" applyAlignment="1">
      <alignment horizontal="center" vertical="center"/>
    </xf>
    <xf numFmtId="2" fontId="3" fillId="2" borderId="5" xfId="0" applyNumberFormat="1" applyFont="1" applyFill="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166" fontId="9" fillId="0" borderId="22" xfId="3" applyNumberFormat="1" applyFont="1" applyFill="1" applyBorder="1" applyAlignment="1">
      <alignment horizontal="left" vertical="center" wrapText="1"/>
    </xf>
    <xf numFmtId="166" fontId="9" fillId="0" borderId="23" xfId="3" applyNumberFormat="1" applyFont="1" applyFill="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9" fontId="9" fillId="0" borderId="22" xfId="4" applyFont="1" applyFill="1" applyBorder="1" applyAlignment="1">
      <alignment horizontal="left" vertical="center" wrapText="1"/>
    </xf>
    <xf numFmtId="9" fontId="9" fillId="0" borderId="23" xfId="4" applyFont="1" applyFill="1" applyBorder="1" applyAlignment="1">
      <alignment horizontal="left" vertical="center" wrapText="1"/>
    </xf>
    <xf numFmtId="166" fontId="9" fillId="0" borderId="15" xfId="3" applyNumberFormat="1" applyFont="1" applyFill="1" applyBorder="1" applyAlignment="1">
      <alignment horizontal="center" vertical="center" wrapText="1"/>
    </xf>
    <xf numFmtId="166" fontId="9" fillId="0" borderId="24" xfId="3" applyNumberFormat="1" applyFont="1" applyFill="1" applyBorder="1" applyAlignment="1">
      <alignment horizontal="center" vertical="center" wrapText="1"/>
    </xf>
    <xf numFmtId="166" fontId="9" fillId="0" borderId="25" xfId="3" applyNumberFormat="1" applyFont="1" applyFill="1" applyBorder="1" applyAlignment="1">
      <alignment horizontal="center" vertical="center" wrapText="1"/>
    </xf>
    <xf numFmtId="49" fontId="9" fillId="0" borderId="51" xfId="3" applyNumberFormat="1" applyFont="1" applyFill="1" applyBorder="1" applyAlignment="1">
      <alignment horizontal="left" vertical="center" wrapText="1"/>
    </xf>
    <xf numFmtId="49" fontId="9" fillId="0" borderId="50" xfId="3" applyNumberFormat="1" applyFont="1" applyFill="1" applyBorder="1" applyAlignment="1">
      <alignment horizontal="left"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166" fontId="9" fillId="0" borderId="26" xfId="3" applyNumberFormat="1" applyFont="1" applyFill="1" applyBorder="1" applyAlignment="1">
      <alignment horizontal="center" vertical="center" wrapText="1"/>
    </xf>
    <xf numFmtId="166" fontId="9" fillId="0" borderId="27" xfId="3" applyNumberFormat="1" applyFont="1" applyFill="1" applyBorder="1" applyAlignment="1">
      <alignment horizontal="center" vertical="center" wrapText="1"/>
    </xf>
    <xf numFmtId="166" fontId="9" fillId="0" borderId="30" xfId="3" applyNumberFormat="1" applyFont="1" applyFill="1" applyBorder="1" applyAlignment="1">
      <alignment horizontal="center" vertical="center" wrapText="1"/>
    </xf>
    <xf numFmtId="166" fontId="9" fillId="0" borderId="28" xfId="3" applyNumberFormat="1" applyFont="1" applyFill="1" applyBorder="1" applyAlignment="1">
      <alignment horizontal="center" vertical="center" wrapText="1"/>
    </xf>
    <xf numFmtId="166" fontId="9" fillId="0" borderId="29" xfId="3" applyNumberFormat="1" applyFont="1" applyFill="1" applyBorder="1" applyAlignment="1">
      <alignment horizontal="center" vertical="center" wrapText="1"/>
    </xf>
    <xf numFmtId="166" fontId="9" fillId="0" borderId="31" xfId="3" applyNumberFormat="1" applyFont="1" applyFill="1" applyBorder="1" applyAlignment="1">
      <alignment horizontal="center" vertical="center" wrapText="1"/>
    </xf>
    <xf numFmtId="166" fontId="9" fillId="0" borderId="22" xfId="3" applyNumberFormat="1" applyFont="1" applyFill="1" applyBorder="1" applyAlignment="1">
      <alignment horizontal="center" vertical="center" wrapText="1"/>
    </xf>
    <xf numFmtId="166" fontId="9" fillId="0" borderId="23" xfId="3" applyNumberFormat="1" applyFont="1" applyFill="1" applyBorder="1" applyAlignment="1">
      <alignment horizontal="center" vertical="center" wrapText="1"/>
    </xf>
    <xf numFmtId="37" fontId="9" fillId="0" borderId="22" xfId="3" applyNumberFormat="1" applyFont="1" applyFill="1" applyBorder="1" applyAlignment="1">
      <alignment horizontal="center" vertical="center" wrapText="1"/>
    </xf>
    <xf numFmtId="37" fontId="9" fillId="0" borderId="23" xfId="3" applyNumberFormat="1" applyFont="1" applyFill="1" applyBorder="1" applyAlignment="1">
      <alignment horizontal="center" vertical="center" wrapText="1"/>
    </xf>
    <xf numFmtId="0" fontId="9" fillId="0" borderId="5" xfId="0" applyFont="1" applyBorder="1" applyAlignment="1">
      <alignment horizontal="center" vertical="center" wrapText="1"/>
    </xf>
    <xf numFmtId="9" fontId="9" fillId="0" borderId="5" xfId="4" applyFont="1" applyFill="1" applyBorder="1" applyAlignment="1">
      <alignment horizontal="center" vertical="center" wrapText="1"/>
    </xf>
    <xf numFmtId="0" fontId="9" fillId="0" borderId="5" xfId="5" applyNumberFormat="1" applyFont="1" applyFill="1" applyBorder="1" applyAlignment="1">
      <alignment horizontal="center" vertical="center" wrapText="1"/>
    </xf>
    <xf numFmtId="166" fontId="9" fillId="0" borderId="5" xfId="3" applyNumberFormat="1" applyFont="1" applyFill="1" applyBorder="1" applyAlignment="1">
      <alignment horizontal="center" vertical="center" wrapText="1"/>
    </xf>
    <xf numFmtId="9" fontId="9" fillId="0" borderId="5" xfId="4" applyFont="1" applyFill="1" applyBorder="1" applyAlignment="1">
      <alignment horizontal="left" vertical="center" wrapText="1"/>
    </xf>
    <xf numFmtId="0" fontId="9" fillId="0" borderId="47" xfId="3" applyNumberFormat="1" applyFont="1" applyFill="1" applyBorder="1" applyAlignment="1">
      <alignment horizontal="left" vertical="center" wrapText="1"/>
    </xf>
    <xf numFmtId="0" fontId="9" fillId="0" borderId="23" xfId="3" applyNumberFormat="1" applyFont="1" applyFill="1" applyBorder="1" applyAlignment="1">
      <alignment horizontal="left" vertical="center" wrapText="1"/>
    </xf>
    <xf numFmtId="166" fontId="9" fillId="0" borderId="47" xfId="3" applyNumberFormat="1" applyFont="1" applyFill="1" applyBorder="1" applyAlignment="1">
      <alignment horizontal="center" vertical="center" wrapText="1"/>
    </xf>
    <xf numFmtId="165" fontId="9" fillId="0" borderId="47" xfId="3" applyFont="1" applyFill="1" applyBorder="1" applyAlignment="1">
      <alignment horizontal="center" vertical="center" wrapText="1"/>
    </xf>
    <xf numFmtId="165" fontId="9" fillId="0" borderId="23" xfId="3" applyFont="1" applyFill="1" applyBorder="1" applyAlignment="1">
      <alignment horizontal="center" vertical="center" wrapText="1"/>
    </xf>
    <xf numFmtId="168" fontId="9" fillId="0" borderId="22" xfId="3" applyNumberFormat="1" applyFont="1" applyFill="1" applyBorder="1" applyAlignment="1">
      <alignment horizontal="center" vertical="center" wrapText="1"/>
    </xf>
    <xf numFmtId="168" fontId="9" fillId="0" borderId="23" xfId="3" applyNumberFormat="1" applyFont="1" applyFill="1" applyBorder="1" applyAlignment="1">
      <alignment horizontal="center" vertical="center" wrapText="1"/>
    </xf>
    <xf numFmtId="0" fontId="9" fillId="0" borderId="22" xfId="3" applyNumberFormat="1" applyFont="1" applyFill="1" applyBorder="1" applyAlignment="1">
      <alignment horizontal="left" vertical="center" wrapText="1"/>
    </xf>
    <xf numFmtId="9" fontId="9" fillId="0" borderId="47" xfId="4" applyFont="1" applyFill="1" applyBorder="1" applyAlignment="1">
      <alignment horizontal="left" vertical="center" wrapText="1"/>
    </xf>
    <xf numFmtId="0" fontId="9" fillId="0" borderId="48" xfId="3" applyNumberFormat="1" applyFont="1" applyFill="1" applyBorder="1" applyAlignment="1">
      <alignment horizontal="left" vertical="center" wrapText="1"/>
    </xf>
    <xf numFmtId="0" fontId="9" fillId="0" borderId="5" xfId="0" applyFont="1" applyBorder="1" applyAlignment="1">
      <alignment horizontal="left" vertical="center" wrapText="1"/>
    </xf>
    <xf numFmtId="9" fontId="9" fillId="0" borderId="26" xfId="4" applyFont="1" applyFill="1" applyBorder="1" applyAlignment="1">
      <alignment horizontal="left" vertical="center" wrapText="1"/>
    </xf>
    <xf numFmtId="9" fontId="9" fillId="0" borderId="36" xfId="4" applyFont="1" applyFill="1" applyBorder="1" applyAlignment="1">
      <alignment horizontal="left" vertical="center" wrapText="1"/>
    </xf>
    <xf numFmtId="9" fontId="9" fillId="0" borderId="41" xfId="4" applyFont="1" applyFill="1" applyBorder="1" applyAlignment="1">
      <alignment horizontal="left" vertical="center" wrapText="1"/>
    </xf>
    <xf numFmtId="9" fontId="9" fillId="0" borderId="20" xfId="4" applyFont="1" applyFill="1" applyBorder="1" applyAlignment="1">
      <alignment horizontal="left" vertical="center" wrapText="1"/>
    </xf>
    <xf numFmtId="9" fontId="9" fillId="0" borderId="46" xfId="4" applyFont="1" applyFill="1" applyBorder="1" applyAlignment="1">
      <alignment horizontal="left" vertical="center" wrapText="1"/>
    </xf>
    <xf numFmtId="0" fontId="6" fillId="0" borderId="47" xfId="0" applyFont="1" applyBorder="1" applyAlignment="1">
      <alignment horizontal="center" vertical="center" wrapText="1"/>
    </xf>
    <xf numFmtId="0" fontId="9" fillId="0" borderId="47" xfId="0" applyFont="1" applyBorder="1" applyAlignment="1">
      <alignment horizontal="center" vertical="center" wrapText="1"/>
    </xf>
    <xf numFmtId="168" fontId="9" fillId="0" borderId="49" xfId="3" applyNumberFormat="1" applyFont="1" applyFill="1" applyBorder="1" applyAlignment="1">
      <alignment horizontal="center" vertical="center" wrapText="1"/>
    </xf>
    <xf numFmtId="168" fontId="9" fillId="0" borderId="2" xfId="3" applyNumberFormat="1" applyFont="1" applyFill="1" applyBorder="1" applyAlignment="1">
      <alignment horizontal="center" vertical="center" wrapText="1"/>
    </xf>
    <xf numFmtId="168" fontId="9" fillId="0" borderId="10" xfId="3" applyNumberFormat="1" applyFont="1" applyFill="1" applyBorder="1" applyAlignment="1">
      <alignment horizontal="center" vertical="center" wrapText="1"/>
    </xf>
    <xf numFmtId="168" fontId="9" fillId="0" borderId="28" xfId="3" applyNumberFormat="1" applyFont="1" applyFill="1" applyBorder="1" applyAlignment="1">
      <alignment horizontal="center" vertical="center" wrapText="1"/>
    </xf>
    <xf numFmtId="168" fontId="9" fillId="0" borderId="29" xfId="3" applyNumberFormat="1" applyFont="1" applyFill="1" applyBorder="1" applyAlignment="1">
      <alignment horizontal="center" vertical="center" wrapText="1"/>
    </xf>
    <xf numFmtId="168" fontId="9" fillId="0" borderId="31" xfId="3" applyNumberFormat="1" applyFont="1" applyFill="1" applyBorder="1" applyAlignment="1">
      <alignment horizontal="center" vertical="center" wrapText="1"/>
    </xf>
    <xf numFmtId="166" fontId="9" fillId="0" borderId="49" xfId="3" applyNumberFormat="1" applyFont="1" applyFill="1" applyBorder="1" applyAlignment="1">
      <alignment horizontal="center" vertical="center" wrapText="1"/>
    </xf>
    <xf numFmtId="166" fontId="9" fillId="0" borderId="10" xfId="3" applyNumberFormat="1" applyFont="1" applyFill="1" applyBorder="1" applyAlignment="1">
      <alignment horizontal="center" vertical="center" wrapText="1"/>
    </xf>
    <xf numFmtId="169" fontId="9" fillId="0" borderId="47" xfId="3" applyNumberFormat="1" applyFont="1" applyFill="1" applyBorder="1" applyAlignment="1">
      <alignment horizontal="center" vertical="center" wrapText="1"/>
    </xf>
    <xf numFmtId="169" fontId="9" fillId="0" borderId="23" xfId="3" applyNumberFormat="1" applyFont="1" applyFill="1" applyBorder="1" applyAlignment="1">
      <alignment horizontal="center" vertical="center" wrapText="1"/>
    </xf>
    <xf numFmtId="166" fontId="9" fillId="0" borderId="45" xfId="3" applyNumberFormat="1" applyFont="1" applyFill="1" applyBorder="1" applyAlignment="1">
      <alignment horizontal="center" vertical="center" wrapText="1"/>
    </xf>
    <xf numFmtId="166" fontId="9" fillId="0" borderId="11" xfId="3" applyNumberFormat="1" applyFont="1" applyFill="1" applyBorder="1" applyAlignment="1">
      <alignment horizontal="center" vertical="center" wrapText="1"/>
    </xf>
    <xf numFmtId="166" fontId="9" fillId="0" borderId="46" xfId="3" applyNumberFormat="1" applyFont="1" applyFill="1" applyBorder="1" applyAlignment="1">
      <alignment horizontal="center" vertical="center" wrapText="1"/>
    </xf>
    <xf numFmtId="166" fontId="9" fillId="0" borderId="41" xfId="3" applyNumberFormat="1" applyFont="1" applyFill="1" applyBorder="1" applyAlignment="1">
      <alignment horizontal="center" vertical="center" wrapText="1"/>
    </xf>
    <xf numFmtId="166" fontId="9" fillId="0" borderId="12" xfId="3" applyNumberFormat="1" applyFont="1" applyFill="1" applyBorder="1" applyAlignment="1">
      <alignment horizontal="center" vertical="center" wrapText="1"/>
    </xf>
    <xf numFmtId="9" fontId="9" fillId="0" borderId="30" xfId="4" applyFont="1" applyFill="1" applyBorder="1" applyAlignment="1">
      <alignment horizontal="left" vertical="center" wrapText="1"/>
    </xf>
    <xf numFmtId="9" fontId="9" fillId="0" borderId="28" xfId="4" applyFont="1" applyFill="1" applyBorder="1" applyAlignment="1">
      <alignment horizontal="left" vertical="center" wrapText="1"/>
    </xf>
    <xf numFmtId="9" fontId="9" fillId="0" borderId="31" xfId="4" applyFont="1" applyFill="1" applyBorder="1" applyAlignment="1">
      <alignment horizontal="left" vertical="center" wrapText="1"/>
    </xf>
    <xf numFmtId="166" fontId="9" fillId="0" borderId="36" xfId="3" applyNumberFormat="1" applyFont="1" applyFill="1" applyBorder="1" applyAlignment="1">
      <alignment horizontal="center" vertical="center" wrapText="1"/>
    </xf>
    <xf numFmtId="166" fontId="9" fillId="0" borderId="37" xfId="3" applyNumberFormat="1" applyFont="1" applyFill="1" applyBorder="1" applyAlignment="1">
      <alignment horizontal="center" vertical="center" wrapText="1"/>
    </xf>
    <xf numFmtId="0" fontId="9" fillId="0" borderId="26" xfId="3" applyNumberFormat="1" applyFont="1" applyFill="1" applyBorder="1" applyAlignment="1">
      <alignment horizontal="center" vertical="center" wrapText="1"/>
    </xf>
    <xf numFmtId="0" fontId="9" fillId="0" borderId="27" xfId="3" applyNumberFormat="1" applyFont="1" applyFill="1" applyBorder="1" applyAlignment="1">
      <alignment horizontal="center" vertical="center" wrapText="1"/>
    </xf>
    <xf numFmtId="0" fontId="9" fillId="0" borderId="36" xfId="3" applyNumberFormat="1" applyFont="1" applyFill="1" applyBorder="1" applyAlignment="1">
      <alignment horizontal="center" vertical="center" wrapText="1"/>
    </xf>
    <xf numFmtId="0" fontId="9" fillId="0" borderId="28" xfId="3" applyNumberFormat="1" applyFont="1" applyFill="1" applyBorder="1" applyAlignment="1">
      <alignment horizontal="center" vertical="center" wrapText="1"/>
    </xf>
    <xf numFmtId="0" fontId="9" fillId="0" borderId="29" xfId="3" applyNumberFormat="1" applyFont="1" applyFill="1" applyBorder="1" applyAlignment="1">
      <alignment horizontal="center" vertical="center" wrapText="1"/>
    </xf>
    <xf numFmtId="0" fontId="9" fillId="0" borderId="37" xfId="3"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67" fontId="9" fillId="0" borderId="3" xfId="5" applyNumberFormat="1" applyFont="1" applyFill="1" applyBorder="1" applyAlignment="1">
      <alignment horizontal="center" vertical="center" wrapText="1"/>
    </xf>
    <xf numFmtId="167" fontId="9" fillId="0" borderId="16" xfId="5" applyNumberFormat="1" applyFont="1" applyFill="1" applyBorder="1" applyAlignment="1">
      <alignment horizontal="center" vertical="center" wrapText="1"/>
    </xf>
    <xf numFmtId="167" fontId="9" fillId="0" borderId="4" xfId="5" applyNumberFormat="1" applyFont="1" applyFill="1" applyBorder="1" applyAlignment="1">
      <alignment horizontal="center" vertical="center" wrapText="1"/>
    </xf>
    <xf numFmtId="167" fontId="9" fillId="0" borderId="6" xfId="5" applyNumberFormat="1" applyFont="1" applyFill="1" applyBorder="1" applyAlignment="1">
      <alignment horizontal="center" vertical="center" wrapText="1"/>
    </xf>
    <xf numFmtId="167" fontId="9" fillId="0" borderId="2" xfId="5" applyNumberFormat="1" applyFont="1" applyFill="1" applyBorder="1" applyAlignment="1">
      <alignment horizontal="center" vertical="center" wrapText="1"/>
    </xf>
    <xf numFmtId="167" fontId="9" fillId="0" borderId="17" xfId="5" applyNumberFormat="1" applyFont="1" applyFill="1" applyBorder="1" applyAlignment="1">
      <alignment horizontal="center" vertical="center" wrapText="1"/>
    </xf>
    <xf numFmtId="167" fontId="9" fillId="0" borderId="7" xfId="5" applyNumberFormat="1" applyFont="1" applyFill="1" applyBorder="1" applyAlignment="1">
      <alignment horizontal="center" vertical="center" wrapText="1"/>
    </xf>
    <xf numFmtId="167" fontId="9" fillId="0" borderId="0" xfId="5" applyNumberFormat="1" applyFont="1" applyFill="1" applyBorder="1" applyAlignment="1">
      <alignment horizontal="center" vertical="center" wrapText="1"/>
    </xf>
    <xf numFmtId="167" fontId="9" fillId="0" borderId="21" xfId="5" applyNumberFormat="1" applyFont="1" applyFill="1" applyBorder="1" applyAlignment="1">
      <alignment horizontal="center" vertical="center" wrapText="1"/>
    </xf>
    <xf numFmtId="167" fontId="9" fillId="0" borderId="35" xfId="5" applyNumberFormat="1" applyFont="1" applyFill="1" applyBorder="1" applyAlignment="1">
      <alignment horizontal="center" vertical="center" wrapText="1"/>
    </xf>
    <xf numFmtId="167" fontId="9" fillId="0" borderId="29" xfId="5" applyNumberFormat="1" applyFont="1" applyFill="1" applyBorder="1" applyAlignment="1">
      <alignment horizontal="center" vertical="center" wrapText="1"/>
    </xf>
    <xf numFmtId="167" fontId="9" fillId="0" borderId="37" xfId="5" applyNumberFormat="1" applyFont="1" applyFill="1" applyBorder="1" applyAlignment="1">
      <alignment horizontal="center" vertical="center" wrapText="1"/>
    </xf>
    <xf numFmtId="167" fontId="9" fillId="0" borderId="3" xfId="4" applyNumberFormat="1" applyFont="1" applyFill="1" applyBorder="1" applyAlignment="1">
      <alignment horizontal="center" vertical="center" wrapText="1"/>
    </xf>
    <xf numFmtId="9" fontId="9" fillId="0" borderId="32" xfId="4" applyFont="1" applyFill="1" applyBorder="1" applyAlignment="1">
      <alignment horizontal="center" vertical="center" wrapText="1"/>
    </xf>
    <xf numFmtId="9" fontId="9" fillId="0" borderId="33" xfId="4" applyFont="1" applyFill="1" applyBorder="1" applyAlignment="1">
      <alignment horizontal="center" vertical="center" wrapText="1"/>
    </xf>
    <xf numFmtId="49" fontId="9" fillId="0" borderId="3" xfId="3" applyNumberFormat="1" applyFont="1" applyFill="1" applyBorder="1" applyAlignment="1">
      <alignment horizontal="left" vertical="center" wrapText="1"/>
    </xf>
    <xf numFmtId="49" fontId="9" fillId="0" borderId="16" xfId="3" applyNumberFormat="1" applyFont="1" applyFill="1" applyBorder="1" applyAlignment="1">
      <alignment horizontal="left" vertical="center" wrapText="1"/>
    </xf>
    <xf numFmtId="49" fontId="9" fillId="0" borderId="4" xfId="3" applyNumberFormat="1"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32"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3" xfId="0" applyFont="1" applyBorder="1" applyAlignment="1">
      <alignment horizontal="center" vertical="center" wrapText="1"/>
    </xf>
    <xf numFmtId="165" fontId="9" fillId="0" borderId="13" xfId="3" applyFont="1" applyFill="1" applyBorder="1" applyAlignment="1">
      <alignment horizontal="center" vertical="center" wrapText="1"/>
    </xf>
    <xf numFmtId="165" fontId="9" fillId="0" borderId="18" xfId="3" applyFont="1" applyFill="1" applyBorder="1" applyAlignment="1">
      <alignment horizontal="center" vertical="center" wrapText="1"/>
    </xf>
    <xf numFmtId="165" fontId="9" fillId="0" borderId="19" xfId="3" applyFont="1" applyFill="1" applyBorder="1" applyAlignment="1">
      <alignment horizontal="center" vertical="center" wrapText="1"/>
    </xf>
    <xf numFmtId="1" fontId="9" fillId="0" borderId="38" xfId="3" applyNumberFormat="1" applyFont="1" applyFill="1" applyBorder="1" applyAlignment="1">
      <alignment horizontal="center" vertical="center" wrapText="1"/>
    </xf>
    <xf numFmtId="1" fontId="9" fillId="0" borderId="39" xfId="3" applyNumberFormat="1" applyFont="1" applyFill="1" applyBorder="1" applyAlignment="1">
      <alignment horizontal="center" vertical="center" wrapText="1"/>
    </xf>
    <xf numFmtId="1" fontId="9" fillId="0" borderId="40" xfId="3" applyNumberFormat="1" applyFont="1" applyFill="1" applyBorder="1" applyAlignment="1">
      <alignment horizontal="center" vertical="center" wrapText="1"/>
    </xf>
    <xf numFmtId="168" fontId="9" fillId="0" borderId="6" xfId="3" applyNumberFormat="1" applyFont="1" applyFill="1" applyBorder="1" applyAlignment="1">
      <alignment horizontal="center" vertical="center" wrapText="1"/>
    </xf>
    <xf numFmtId="168" fontId="9" fillId="0" borderId="17" xfId="3" applyNumberFormat="1" applyFont="1" applyFill="1" applyBorder="1" applyAlignment="1">
      <alignment horizontal="center" vertical="center" wrapText="1"/>
    </xf>
    <xf numFmtId="168" fontId="9" fillId="0" borderId="8" xfId="3" applyNumberFormat="1" applyFont="1" applyFill="1" applyBorder="1" applyAlignment="1">
      <alignment horizontal="center" vertical="center" wrapText="1"/>
    </xf>
    <xf numFmtId="168" fontId="9" fillId="0" borderId="9" xfId="3" applyNumberFormat="1" applyFont="1" applyFill="1" applyBorder="1" applyAlignment="1">
      <alignment horizontal="center" vertical="center" wrapText="1"/>
    </xf>
    <xf numFmtId="168" fontId="9" fillId="0" borderId="20" xfId="3" applyNumberFormat="1" applyFont="1" applyFill="1" applyBorder="1" applyAlignment="1">
      <alignment horizontal="center" vertical="center" wrapText="1"/>
    </xf>
    <xf numFmtId="168" fontId="9" fillId="0" borderId="3" xfId="3" applyNumberFormat="1" applyFont="1" applyFill="1" applyBorder="1" applyAlignment="1">
      <alignment horizontal="center" vertical="center" wrapText="1"/>
    </xf>
    <xf numFmtId="168" fontId="9" fillId="0" borderId="4" xfId="3" applyNumberFormat="1" applyFont="1" applyFill="1" applyBorder="1" applyAlignment="1">
      <alignment horizontal="center" vertical="center" wrapText="1"/>
    </xf>
    <xf numFmtId="0" fontId="9" fillId="0" borderId="5" xfId="3" applyNumberFormat="1" applyFont="1" applyFill="1" applyBorder="1" applyAlignment="1">
      <alignment horizontal="left" vertical="center" wrapText="1"/>
    </xf>
    <xf numFmtId="166" fontId="9" fillId="0" borderId="5" xfId="3" applyNumberFormat="1" applyFont="1" applyFill="1" applyBorder="1" applyAlignment="1">
      <alignment horizontal="left" vertical="center" wrapText="1"/>
    </xf>
    <xf numFmtId="168" fontId="9" fillId="0" borderId="41" xfId="3" applyNumberFormat="1" applyFont="1" applyFill="1" applyBorder="1" applyAlignment="1">
      <alignment horizontal="center" vertical="center" wrapText="1"/>
    </xf>
    <xf numFmtId="168" fontId="9" fillId="0" borderId="12" xfId="3" applyNumberFormat="1"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9" fillId="0" borderId="32" xfId="0" applyFont="1" applyBorder="1" applyAlignment="1">
      <alignment horizontal="center" vertical="center" wrapText="1"/>
    </xf>
    <xf numFmtId="168" fontId="9" fillId="0" borderId="54" xfId="3" applyNumberFormat="1" applyFont="1" applyFill="1" applyBorder="1" applyAlignment="1">
      <alignment horizontal="center" vertical="center" wrapText="1"/>
    </xf>
    <xf numFmtId="168" fontId="9" fillId="0" borderId="39" xfId="3" applyNumberFormat="1" applyFont="1" applyFill="1" applyBorder="1" applyAlignment="1">
      <alignment horizontal="center" vertical="center" wrapText="1"/>
    </xf>
    <xf numFmtId="168" fontId="9" fillId="0" borderId="42" xfId="3" applyNumberFormat="1" applyFont="1" applyFill="1" applyBorder="1" applyAlignment="1">
      <alignment horizontal="center" vertical="center" wrapText="1"/>
    </xf>
    <xf numFmtId="165" fontId="9" fillId="0" borderId="54" xfId="3" applyFont="1" applyFill="1" applyBorder="1" applyAlignment="1">
      <alignment horizontal="center" vertical="center" wrapText="1"/>
    </xf>
    <xf numFmtId="165" fontId="9" fillId="0" borderId="39" xfId="3" applyFont="1" applyFill="1" applyBorder="1" applyAlignment="1">
      <alignment horizontal="center" vertical="center" wrapText="1"/>
    </xf>
    <xf numFmtId="165" fontId="9" fillId="0" borderId="42" xfId="3" applyFont="1" applyFill="1" applyBorder="1" applyAlignment="1">
      <alignment horizontal="center" vertical="center" wrapText="1"/>
    </xf>
    <xf numFmtId="166" fontId="9" fillId="0" borderId="55" xfId="3" applyNumberFormat="1" applyFont="1" applyFill="1" applyBorder="1" applyAlignment="1">
      <alignment horizontal="center" vertical="center" wrapText="1"/>
    </xf>
    <xf numFmtId="166" fontId="9" fillId="0" borderId="34" xfId="3" applyNumberFormat="1" applyFont="1" applyFill="1" applyBorder="1" applyAlignment="1">
      <alignment horizontal="center" vertical="center" wrapText="1"/>
    </xf>
    <xf numFmtId="164" fontId="9" fillId="0" borderId="54" xfId="3" applyNumberFormat="1" applyFont="1" applyFill="1" applyBorder="1" applyAlignment="1">
      <alignment horizontal="center" vertical="center" wrapText="1"/>
    </xf>
    <xf numFmtId="164" fontId="9" fillId="0" borderId="39" xfId="3" applyNumberFormat="1" applyFont="1" applyFill="1" applyBorder="1" applyAlignment="1">
      <alignment horizontal="center" vertical="center" wrapText="1"/>
    </xf>
    <xf numFmtId="164" fontId="9" fillId="0" borderId="42" xfId="3" applyNumberFormat="1" applyFont="1" applyFill="1" applyBorder="1" applyAlignment="1">
      <alignment horizontal="center" vertical="center" wrapText="1"/>
    </xf>
    <xf numFmtId="168" fontId="9" fillId="0" borderId="15" xfId="3" applyNumberFormat="1" applyFont="1" applyFill="1" applyBorder="1" applyAlignment="1">
      <alignment horizontal="center" vertical="center" wrapText="1"/>
    </xf>
    <xf numFmtId="168" fontId="9" fillId="0" borderId="25" xfId="3" applyNumberFormat="1" applyFont="1" applyFill="1" applyBorder="1" applyAlignment="1">
      <alignment horizontal="center" vertical="center" wrapText="1"/>
    </xf>
    <xf numFmtId="0" fontId="9" fillId="0" borderId="22" xfId="3"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8" fillId="0" borderId="5" xfId="0" applyFont="1" applyBorder="1" applyAlignment="1">
      <alignment horizontal="center"/>
    </xf>
    <xf numFmtId="0" fontId="7" fillId="0" borderId="5" xfId="0" applyFont="1" applyBorder="1" applyAlignment="1">
      <alignment horizontal="center" vertical="center"/>
    </xf>
    <xf numFmtId="0" fontId="6" fillId="2" borderId="5" xfId="0" applyFont="1" applyFill="1" applyBorder="1" applyAlignment="1">
      <alignment horizontal="center" vertical="center"/>
    </xf>
    <xf numFmtId="0" fontId="14" fillId="0" borderId="48" xfId="0" applyFont="1" applyBorder="1" applyAlignment="1">
      <alignment horizontal="center" vertical="center" wrapText="1"/>
    </xf>
    <xf numFmtId="168" fontId="9" fillId="0" borderId="5" xfId="3" applyNumberFormat="1" applyFont="1" applyFill="1" applyBorder="1" applyAlignment="1">
      <alignment horizontal="center" vertical="center" wrapText="1"/>
    </xf>
    <xf numFmtId="164" fontId="9" fillId="0" borderId="15" xfId="3" applyNumberFormat="1" applyFont="1" applyFill="1" applyBorder="1" applyAlignment="1">
      <alignment horizontal="center" vertical="center" wrapText="1"/>
    </xf>
    <xf numFmtId="164" fontId="9" fillId="0" borderId="24" xfId="3" applyNumberFormat="1" applyFont="1" applyFill="1" applyBorder="1" applyAlignment="1">
      <alignment horizontal="center" vertical="center" wrapText="1"/>
    </xf>
    <xf numFmtId="164" fontId="9" fillId="0" borderId="25" xfId="3" applyNumberFormat="1" applyFont="1" applyFill="1" applyBorder="1" applyAlignment="1">
      <alignment horizontal="center" vertical="center" wrapText="1"/>
    </xf>
    <xf numFmtId="168" fontId="9" fillId="0" borderId="24" xfId="3" applyNumberFormat="1" applyFont="1" applyFill="1" applyBorder="1" applyAlignment="1">
      <alignment horizontal="center" vertical="center" wrapText="1"/>
    </xf>
    <xf numFmtId="165" fontId="9" fillId="0" borderId="56" xfId="3" applyFont="1" applyFill="1" applyBorder="1" applyAlignment="1">
      <alignment horizontal="center" vertical="center" wrapText="1"/>
    </xf>
    <xf numFmtId="165" fontId="9" fillId="0" borderId="52" xfId="3" applyFont="1" applyFill="1" applyBorder="1" applyAlignment="1">
      <alignment horizontal="center" vertical="center" wrapText="1"/>
    </xf>
    <xf numFmtId="165" fontId="9" fillId="0" borderId="53" xfId="3" applyFont="1" applyFill="1" applyBorder="1" applyAlignment="1">
      <alignment horizontal="center" vertical="center" wrapText="1"/>
    </xf>
    <xf numFmtId="166" fontId="9" fillId="0" borderId="48" xfId="3" applyNumberFormat="1" applyFont="1" applyFill="1" applyBorder="1" applyAlignment="1">
      <alignment horizontal="center" vertical="center" wrapText="1"/>
    </xf>
    <xf numFmtId="37" fontId="9" fillId="0" borderId="15" xfId="3" applyNumberFormat="1" applyFont="1" applyFill="1" applyBorder="1" applyAlignment="1">
      <alignment horizontal="center" vertical="center" wrapText="1"/>
    </xf>
    <xf numFmtId="37" fontId="9" fillId="0" borderId="24" xfId="3" applyNumberFormat="1" applyFont="1" applyFill="1" applyBorder="1" applyAlignment="1">
      <alignment horizontal="center" vertical="center" wrapText="1"/>
    </xf>
    <xf numFmtId="37" fontId="9" fillId="0" borderId="25" xfId="3" applyNumberFormat="1" applyFont="1" applyFill="1" applyBorder="1" applyAlignment="1">
      <alignment horizontal="center" vertical="center" wrapText="1"/>
    </xf>
    <xf numFmtId="168" fontId="9" fillId="0" borderId="40" xfId="3" applyNumberFormat="1" applyFont="1" applyFill="1" applyBorder="1" applyAlignment="1">
      <alignment horizontal="center" vertical="center" wrapText="1"/>
    </xf>
    <xf numFmtId="168" fontId="9" fillId="0" borderId="38" xfId="3" applyNumberFormat="1" applyFont="1" applyFill="1" applyBorder="1" applyAlignment="1">
      <alignment horizontal="center" vertical="center" wrapText="1"/>
    </xf>
    <xf numFmtId="37" fontId="9" fillId="0" borderId="56" xfId="3" applyNumberFormat="1" applyFont="1" applyFill="1" applyBorder="1" applyAlignment="1">
      <alignment horizontal="center" vertical="center" wrapText="1"/>
    </xf>
    <xf numFmtId="37" fontId="9" fillId="0" borderId="52" xfId="3" applyNumberFormat="1" applyFont="1" applyFill="1" applyBorder="1" applyAlignment="1">
      <alignment horizontal="center" vertical="center" wrapText="1"/>
    </xf>
    <xf numFmtId="37" fontId="9" fillId="0" borderId="53" xfId="3"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66" fontId="9" fillId="0" borderId="35" xfId="3" applyNumberFormat="1" applyFont="1" applyFill="1" applyBorder="1" applyAlignment="1">
      <alignment horizontal="center" vertical="center" wrapText="1"/>
    </xf>
    <xf numFmtId="166" fontId="9" fillId="0" borderId="32" xfId="3" applyNumberFormat="1" applyFont="1" applyFill="1" applyBorder="1" applyAlignment="1">
      <alignment horizontal="center" vertical="center" wrapText="1"/>
    </xf>
    <xf numFmtId="166" fontId="9" fillId="0" borderId="33" xfId="3" applyNumberFormat="1" applyFont="1" applyFill="1" applyBorder="1" applyAlignment="1">
      <alignment horizontal="center" vertical="center" wrapText="1"/>
    </xf>
    <xf numFmtId="0" fontId="9" fillId="0" borderId="3" xfId="3" applyNumberFormat="1" applyFont="1" applyFill="1" applyBorder="1" applyAlignment="1">
      <alignment horizontal="center" vertical="center" wrapText="1"/>
    </xf>
    <xf numFmtId="0" fontId="9" fillId="0" borderId="4" xfId="3"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cellXfs>
  <cellStyles count="6">
    <cellStyle name="Millares" xfId="3" builtinId="3"/>
    <cellStyle name="Millares [0]" xfId="5" builtinId="6"/>
    <cellStyle name="Millares 2" xfId="2"/>
    <cellStyle name="Normal" xfId="0" builtinId="0"/>
    <cellStyle name="Normal 2" xfId="1"/>
    <cellStyle name="Porcentaje" xfId="4" builtinId="5"/>
  </cellStyles>
  <dxfs count="0"/>
  <tableStyles count="0" defaultTableStyle="TableStyleMedium2" defaultPivotStyle="PivotStyleLight16"/>
  <colors>
    <mruColors>
      <color rgb="FFFF9F9F"/>
      <color rgb="FFFF6161"/>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514349</xdr:colOff>
      <xdr:row>0</xdr:row>
      <xdr:rowOff>47624</xdr:rowOff>
    </xdr:from>
    <xdr:to>
      <xdr:col>2</xdr:col>
      <xdr:colOff>657224</xdr:colOff>
      <xdr:row>2</xdr:row>
      <xdr:rowOff>295274</xdr:rowOff>
    </xdr:to>
    <xdr:pic>
      <xdr:nvPicPr>
        <xdr:cNvPr id="3" name="Imagen 2" descr="C:\Users\ADMIN\AppData\Local\Microsoft\Windows\Temporary Internet Files\Content.Outlook\II0ZZWYG\logo upra.pn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49" y="47624"/>
          <a:ext cx="1609725"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1673225</xdr:colOff>
      <xdr:row>0</xdr:row>
      <xdr:rowOff>115360</xdr:rowOff>
    </xdr:from>
    <xdr:to>
      <xdr:col>2</xdr:col>
      <xdr:colOff>570969</xdr:colOff>
      <xdr:row>2</xdr:row>
      <xdr:rowOff>418307</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3225" y="115360"/>
          <a:ext cx="2523594" cy="121734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milia\Downloads\20230301_Tablero_Indicadores_SG_III_Cuatrimestre_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INSTRUCTIVO"/>
      <sheetName val="VARIABLES"/>
      <sheetName val="IIICUATRI2022"/>
    </sheetNames>
    <sheetDataSet>
      <sheetData sheetId="0"/>
      <sheetData sheetId="1"/>
      <sheetData sheetId="2">
        <row r="3">
          <cell r="A3" t="str">
            <v xml:space="preserve">PLANEACIÓN ESTRATÉGICA Y CONTROL </v>
          </cell>
          <cell r="C3">
            <v>0</v>
          </cell>
        </row>
        <row r="4">
          <cell r="A4" t="str">
            <v>GESTIÓN DEL CONOCIMIENTO Y COMUNICACIONES</v>
          </cell>
          <cell r="C4" t="str">
            <v>MENSUAL</v>
          </cell>
        </row>
        <row r="5">
          <cell r="A5" t="str">
            <v>GESTIÓN DE LA INFORMACIÓN AGROPECUARIA</v>
          </cell>
          <cell r="C5" t="str">
            <v>BIMESTRAL</v>
          </cell>
        </row>
        <row r="6">
          <cell r="A6" t="str">
            <v>PLANIFICACIÓN DEL ORDENAMIENTO AGROPECUARIO NACIONAL</v>
          </cell>
          <cell r="C6" t="str">
            <v>TRIMESTRAL</v>
          </cell>
        </row>
        <row r="7">
          <cell r="A7" t="str">
            <v>PLANIFICACIÓN DEL ORDENAMIENTO AGROPECUARIO TERRITORIAL</v>
          </cell>
          <cell r="C7" t="str">
            <v>CUATRIMESTRAL</v>
          </cell>
        </row>
        <row r="8">
          <cell r="A8" t="str">
            <v>GESTIÓN FINANCIERA</v>
          </cell>
          <cell r="C8" t="str">
            <v>SEMESTRAL</v>
          </cell>
        </row>
        <row r="9">
          <cell r="A9" t="str">
            <v>ADMINISTRACIÓN DE BIENES Y SERVICIOS</v>
          </cell>
          <cell r="C9" t="str">
            <v>ANUAL</v>
          </cell>
        </row>
        <row r="10">
          <cell r="A10" t="str">
            <v>GESTIÓN CONTRACTUAL</v>
          </cell>
          <cell r="C10" t="str">
            <v>OTRA</v>
          </cell>
        </row>
        <row r="11">
          <cell r="A11" t="str">
            <v>GESTIÓN DEL TALENTO HUMANO</v>
          </cell>
        </row>
        <row r="12">
          <cell r="A12" t="str">
            <v>GESTIÓN DE SERVICIOS TECNOLÓGICOS</v>
          </cell>
        </row>
        <row r="13">
          <cell r="A13" t="str">
            <v>GESTIÓN DOCUMENTAL</v>
          </cell>
        </row>
        <row r="14">
          <cell r="A14" t="str">
            <v>EVALUACIÓN INDEPENDIENTE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opLeftCell="A7" zoomScaleNormal="100" zoomScaleSheetLayoutView="100" zoomScalePageLayoutView="60" workbookViewId="0">
      <selection activeCell="A22" sqref="A22"/>
    </sheetView>
  </sheetViews>
  <sheetFormatPr baseColWidth="10" defaultColWidth="0" defaultRowHeight="15" zeroHeight="1" x14ac:dyDescent="0.25"/>
  <cols>
    <col min="1" max="1" width="8.85546875" customWidth="1"/>
    <col min="2" max="2" width="13.140625" customWidth="1"/>
    <col min="3" max="3" width="11.5703125" customWidth="1"/>
    <col min="4" max="4" width="5.85546875" customWidth="1"/>
    <col min="5" max="5" width="15.7109375" customWidth="1"/>
    <col min="6" max="6" width="6.140625" customWidth="1"/>
    <col min="7" max="7" width="11.42578125" customWidth="1"/>
    <col min="8" max="8" width="20.85546875" customWidth="1"/>
    <col min="9" max="9" width="10.5703125" customWidth="1"/>
    <col min="10" max="10" width="25" customWidth="1"/>
    <col min="11" max="11" width="15.140625" customWidth="1"/>
    <col min="12" max="12" width="12.5703125" customWidth="1"/>
    <col min="13" max="13" width="9.7109375" customWidth="1"/>
    <col min="14" max="14" width="20.42578125" customWidth="1"/>
    <col min="15" max="15" width="24.28515625" customWidth="1"/>
    <col min="16" max="16" width="0.5703125" customWidth="1"/>
    <col min="17" max="16384" width="11.42578125" hidden="1"/>
  </cols>
  <sheetData>
    <row r="1" spans="1:16" ht="19.5" customHeight="1" x14ac:dyDescent="0.25">
      <c r="A1" s="115"/>
      <c r="B1" s="115"/>
      <c r="C1" s="115"/>
      <c r="D1" s="116"/>
      <c r="E1" s="117" t="e">
        <f>+#REF!</f>
        <v>#REF!</v>
      </c>
      <c r="F1" s="117"/>
      <c r="G1" s="117"/>
      <c r="H1" s="117"/>
      <c r="I1" s="117"/>
      <c r="J1" s="117"/>
      <c r="K1" s="118" t="s">
        <v>1</v>
      </c>
      <c r="L1" s="118"/>
      <c r="M1" s="118"/>
      <c r="N1" s="106" t="e">
        <f>+#REF!</f>
        <v>#REF!</v>
      </c>
      <c r="O1" s="106"/>
      <c r="P1" s="114"/>
    </row>
    <row r="2" spans="1:16" ht="18.75" customHeight="1" x14ac:dyDescent="0.25">
      <c r="A2" s="115"/>
      <c r="B2" s="115"/>
      <c r="C2" s="115"/>
      <c r="D2" s="116"/>
      <c r="E2" s="117"/>
      <c r="F2" s="117"/>
      <c r="G2" s="117"/>
      <c r="H2" s="117"/>
      <c r="I2" s="117"/>
      <c r="J2" s="117"/>
      <c r="K2" s="118" t="s">
        <v>3</v>
      </c>
      <c r="L2" s="118"/>
      <c r="M2" s="118"/>
      <c r="N2" s="106" t="e">
        <f>+#REF!</f>
        <v>#REF!</v>
      </c>
      <c r="O2" s="106"/>
      <c r="P2" s="114"/>
    </row>
    <row r="3" spans="1:16" ht="28.5" customHeight="1" x14ac:dyDescent="0.25">
      <c r="A3" s="115"/>
      <c r="B3" s="115"/>
      <c r="C3" s="115"/>
      <c r="D3" s="116"/>
      <c r="E3" s="117"/>
      <c r="F3" s="117"/>
      <c r="G3" s="117"/>
      <c r="H3" s="117"/>
      <c r="I3" s="117"/>
      <c r="J3" s="117"/>
      <c r="K3" s="119" t="s">
        <v>4</v>
      </c>
      <c r="L3" s="119"/>
      <c r="M3" s="119"/>
      <c r="N3" s="107" t="e">
        <f>+#REF!</f>
        <v>#REF!</v>
      </c>
      <c r="O3" s="107"/>
      <c r="P3" s="114"/>
    </row>
    <row r="4" spans="1:16" ht="4.5" customHeight="1" x14ac:dyDescent="0.25">
      <c r="A4" s="120"/>
      <c r="B4" s="120"/>
      <c r="C4" s="120"/>
      <c r="D4" s="120"/>
      <c r="E4" s="121"/>
      <c r="F4" s="121"/>
      <c r="G4" s="121"/>
      <c r="H4" s="121"/>
      <c r="I4" s="121"/>
      <c r="J4" s="121"/>
      <c r="K4" s="121"/>
      <c r="L4" s="121"/>
      <c r="M4" s="121"/>
      <c r="N4" s="121"/>
      <c r="O4" s="121"/>
      <c r="P4" s="114"/>
    </row>
    <row r="5" spans="1:16" x14ac:dyDescent="0.25">
      <c r="A5" s="122" t="s">
        <v>207</v>
      </c>
      <c r="B5" s="122"/>
      <c r="C5" s="122"/>
      <c r="D5" s="122"/>
      <c r="E5" s="122"/>
      <c r="F5" s="122"/>
      <c r="G5" s="122"/>
      <c r="H5" s="122"/>
      <c r="I5" s="122"/>
      <c r="J5" s="122"/>
      <c r="K5" s="122"/>
      <c r="L5" s="122"/>
      <c r="M5" s="122"/>
      <c r="N5" s="122"/>
      <c r="O5" s="122"/>
      <c r="P5" s="114"/>
    </row>
    <row r="6" spans="1:16" x14ac:dyDescent="0.25">
      <c r="A6" s="30" t="s">
        <v>208</v>
      </c>
      <c r="B6" s="123" t="s">
        <v>209</v>
      </c>
      <c r="C6" s="123"/>
      <c r="D6" s="123"/>
      <c r="E6" s="123"/>
      <c r="F6" s="123"/>
      <c r="G6" s="123" t="s">
        <v>210</v>
      </c>
      <c r="H6" s="123"/>
      <c r="I6" s="123"/>
      <c r="J6" s="123"/>
      <c r="K6" s="123"/>
      <c r="L6" s="123"/>
      <c r="M6" s="123"/>
      <c r="N6" s="123"/>
      <c r="O6" s="123"/>
      <c r="P6" s="114"/>
    </row>
    <row r="7" spans="1:16" ht="33" customHeight="1" x14ac:dyDescent="0.25">
      <c r="A7" s="1">
        <v>1</v>
      </c>
      <c r="B7" s="108" t="s">
        <v>211</v>
      </c>
      <c r="C7" s="108"/>
      <c r="D7" s="108"/>
      <c r="E7" s="108"/>
      <c r="F7" s="108"/>
      <c r="G7" s="109" t="s">
        <v>212</v>
      </c>
      <c r="H7" s="109"/>
      <c r="I7" s="109"/>
      <c r="J7" s="109"/>
      <c r="K7" s="109"/>
      <c r="L7" s="109"/>
      <c r="M7" s="109"/>
      <c r="N7" s="109"/>
      <c r="O7" s="109"/>
      <c r="P7" s="114"/>
    </row>
    <row r="8" spans="1:16" ht="30" customHeight="1" x14ac:dyDescent="0.25">
      <c r="A8" s="1">
        <v>2</v>
      </c>
      <c r="B8" s="108" t="s">
        <v>213</v>
      </c>
      <c r="C8" s="108"/>
      <c r="D8" s="108"/>
      <c r="E8" s="108"/>
      <c r="F8" s="108"/>
      <c r="G8" s="109" t="s">
        <v>214</v>
      </c>
      <c r="H8" s="109"/>
      <c r="I8" s="109"/>
      <c r="J8" s="109"/>
      <c r="K8" s="109"/>
      <c r="L8" s="109"/>
      <c r="M8" s="109"/>
      <c r="N8" s="109"/>
      <c r="O8" s="109"/>
      <c r="P8" s="114"/>
    </row>
    <row r="9" spans="1:16" ht="28.5" customHeight="1" x14ac:dyDescent="0.25">
      <c r="A9" s="1">
        <v>3</v>
      </c>
      <c r="B9" s="108" t="s">
        <v>215</v>
      </c>
      <c r="C9" s="108"/>
      <c r="D9" s="108"/>
      <c r="E9" s="108"/>
      <c r="F9" s="108"/>
      <c r="G9" s="105" t="s">
        <v>216</v>
      </c>
      <c r="H9" s="105"/>
      <c r="I9" s="105"/>
      <c r="J9" s="105"/>
      <c r="K9" s="105"/>
      <c r="L9" s="105"/>
      <c r="M9" s="105"/>
      <c r="N9" s="105"/>
      <c r="O9" s="105"/>
      <c r="P9" s="114"/>
    </row>
    <row r="10" spans="1:16" ht="30" customHeight="1" x14ac:dyDescent="0.25">
      <c r="A10" s="1">
        <v>4</v>
      </c>
      <c r="B10" s="104" t="s">
        <v>217</v>
      </c>
      <c r="C10" s="104"/>
      <c r="D10" s="104"/>
      <c r="E10" s="104"/>
      <c r="F10" s="104"/>
      <c r="G10" s="105" t="s">
        <v>218</v>
      </c>
      <c r="H10" s="111"/>
      <c r="I10" s="111"/>
      <c r="J10" s="111"/>
      <c r="K10" s="111"/>
      <c r="L10" s="111"/>
      <c r="M10" s="111"/>
      <c r="N10" s="111"/>
      <c r="O10" s="111"/>
      <c r="P10" s="114"/>
    </row>
    <row r="11" spans="1:16" ht="34.5" customHeight="1" x14ac:dyDescent="0.25">
      <c r="A11" s="1">
        <v>5</v>
      </c>
      <c r="B11" s="104" t="s">
        <v>219</v>
      </c>
      <c r="C11" s="104"/>
      <c r="D11" s="104"/>
      <c r="E11" s="104"/>
      <c r="F11" s="104"/>
      <c r="G11" s="105" t="s">
        <v>220</v>
      </c>
      <c r="H11" s="105"/>
      <c r="I11" s="105"/>
      <c r="J11" s="105"/>
      <c r="K11" s="105"/>
      <c r="L11" s="105"/>
      <c r="M11" s="105"/>
      <c r="N11" s="105"/>
      <c r="O11" s="105"/>
      <c r="P11" s="114"/>
    </row>
    <row r="12" spans="1:16" ht="34.5" customHeight="1" x14ac:dyDescent="0.25">
      <c r="A12" s="1">
        <v>6</v>
      </c>
      <c r="B12" s="104" t="s">
        <v>221</v>
      </c>
      <c r="C12" s="104"/>
      <c r="D12" s="104"/>
      <c r="E12" s="104"/>
      <c r="F12" s="104"/>
      <c r="G12" s="105" t="s">
        <v>222</v>
      </c>
      <c r="H12" s="105"/>
      <c r="I12" s="105"/>
      <c r="J12" s="105"/>
      <c r="K12" s="105"/>
      <c r="L12" s="105"/>
      <c r="M12" s="105"/>
      <c r="N12" s="105"/>
      <c r="O12" s="105"/>
      <c r="P12" s="114"/>
    </row>
    <row r="13" spans="1:16" ht="34.5" customHeight="1" x14ac:dyDescent="0.25">
      <c r="A13" s="1">
        <v>7</v>
      </c>
      <c r="B13" s="104" t="s">
        <v>223</v>
      </c>
      <c r="C13" s="104"/>
      <c r="D13" s="104"/>
      <c r="E13" s="104"/>
      <c r="F13" s="104"/>
      <c r="G13" s="105" t="s">
        <v>224</v>
      </c>
      <c r="H13" s="105"/>
      <c r="I13" s="105"/>
      <c r="J13" s="105"/>
      <c r="K13" s="105"/>
      <c r="L13" s="105"/>
      <c r="M13" s="105"/>
      <c r="N13" s="105"/>
      <c r="O13" s="105"/>
      <c r="P13" s="114"/>
    </row>
    <row r="14" spans="1:16" ht="34.5" customHeight="1" x14ac:dyDescent="0.25">
      <c r="A14" s="1">
        <v>8</v>
      </c>
      <c r="B14" s="104" t="s">
        <v>225</v>
      </c>
      <c r="C14" s="104"/>
      <c r="D14" s="104"/>
      <c r="E14" s="104"/>
      <c r="F14" s="104"/>
      <c r="G14" s="105" t="s">
        <v>226</v>
      </c>
      <c r="H14" s="105"/>
      <c r="I14" s="105"/>
      <c r="J14" s="105"/>
      <c r="K14" s="105"/>
      <c r="L14" s="105"/>
      <c r="M14" s="105"/>
      <c r="N14" s="105"/>
      <c r="O14" s="105"/>
      <c r="P14" s="114"/>
    </row>
    <row r="15" spans="1:16" ht="34.5" customHeight="1" x14ac:dyDescent="0.25">
      <c r="A15" s="1">
        <v>9</v>
      </c>
      <c r="B15" s="104" t="s">
        <v>227</v>
      </c>
      <c r="C15" s="104"/>
      <c r="D15" s="104"/>
      <c r="E15" s="104"/>
      <c r="F15" s="104"/>
      <c r="G15" s="105" t="s">
        <v>228</v>
      </c>
      <c r="H15" s="105"/>
      <c r="I15" s="105"/>
      <c r="J15" s="105"/>
      <c r="K15" s="105"/>
      <c r="L15" s="105"/>
      <c r="M15" s="105"/>
      <c r="N15" s="105"/>
      <c r="O15" s="105"/>
      <c r="P15" s="114"/>
    </row>
    <row r="16" spans="1:16" ht="30.75" customHeight="1" x14ac:dyDescent="0.25">
      <c r="A16" s="1">
        <v>10</v>
      </c>
      <c r="B16" s="104" t="s">
        <v>229</v>
      </c>
      <c r="C16" s="104"/>
      <c r="D16" s="104"/>
      <c r="E16" s="104"/>
      <c r="F16" s="104"/>
      <c r="G16" s="105" t="s">
        <v>230</v>
      </c>
      <c r="H16" s="105"/>
      <c r="I16" s="105"/>
      <c r="J16" s="105"/>
      <c r="K16" s="105"/>
      <c r="L16" s="105"/>
      <c r="M16" s="105"/>
      <c r="N16" s="105"/>
      <c r="O16" s="105"/>
      <c r="P16" s="114"/>
    </row>
    <row r="17" spans="1:16" ht="30.75" customHeight="1" x14ac:dyDescent="0.25">
      <c r="A17" s="1">
        <v>11</v>
      </c>
      <c r="B17" s="104" t="s">
        <v>231</v>
      </c>
      <c r="C17" s="104"/>
      <c r="D17" s="104"/>
      <c r="E17" s="104"/>
      <c r="F17" s="104"/>
      <c r="G17" s="105" t="s">
        <v>232</v>
      </c>
      <c r="H17" s="105"/>
      <c r="I17" s="105"/>
      <c r="J17" s="105"/>
      <c r="K17" s="105"/>
      <c r="L17" s="105"/>
      <c r="M17" s="105"/>
      <c r="N17" s="105"/>
      <c r="O17" s="105"/>
      <c r="P17" s="114"/>
    </row>
    <row r="18" spans="1:16" ht="30.75" customHeight="1" x14ac:dyDescent="0.25">
      <c r="A18" s="1">
        <v>12</v>
      </c>
      <c r="B18" s="104" t="s">
        <v>233</v>
      </c>
      <c r="C18" s="104"/>
      <c r="D18" s="104"/>
      <c r="E18" s="104"/>
      <c r="F18" s="104"/>
      <c r="G18" s="105" t="s">
        <v>234</v>
      </c>
      <c r="H18" s="105"/>
      <c r="I18" s="105"/>
      <c r="J18" s="105"/>
      <c r="K18" s="105"/>
      <c r="L18" s="105"/>
      <c r="M18" s="105"/>
      <c r="N18" s="105"/>
      <c r="O18" s="105"/>
      <c r="P18" s="114"/>
    </row>
    <row r="19" spans="1:16" ht="378" customHeight="1" x14ac:dyDescent="0.25">
      <c r="A19" s="1">
        <v>13</v>
      </c>
      <c r="B19" s="108" t="s">
        <v>235</v>
      </c>
      <c r="C19" s="108"/>
      <c r="D19" s="108"/>
      <c r="E19" s="108"/>
      <c r="F19" s="108"/>
      <c r="G19" s="105" t="s">
        <v>236</v>
      </c>
      <c r="H19" s="105"/>
      <c r="I19" s="105"/>
      <c r="J19" s="105"/>
      <c r="K19" s="105"/>
      <c r="L19" s="105"/>
      <c r="M19" s="105"/>
      <c r="N19" s="105"/>
      <c r="O19" s="105"/>
      <c r="P19" s="114"/>
    </row>
    <row r="20" spans="1:16" ht="131.25" customHeight="1" x14ac:dyDescent="0.25">
      <c r="A20" s="2">
        <v>14</v>
      </c>
      <c r="B20" s="112" t="s">
        <v>237</v>
      </c>
      <c r="C20" s="112"/>
      <c r="D20" s="112"/>
      <c r="E20" s="112"/>
      <c r="F20" s="112"/>
      <c r="G20" s="113" t="s">
        <v>238</v>
      </c>
      <c r="H20" s="113"/>
      <c r="I20" s="113"/>
      <c r="J20" s="113"/>
      <c r="K20" s="113"/>
      <c r="L20" s="113"/>
      <c r="M20" s="113"/>
      <c r="N20" s="113"/>
      <c r="O20" s="113"/>
      <c r="P20" s="114"/>
    </row>
    <row r="21" spans="1:16" s="3" customFormat="1" ht="42" customHeight="1" x14ac:dyDescent="0.25">
      <c r="A21" s="2">
        <v>15</v>
      </c>
      <c r="B21" s="112" t="s">
        <v>239</v>
      </c>
      <c r="C21" s="112"/>
      <c r="D21" s="112"/>
      <c r="E21" s="112"/>
      <c r="F21" s="112"/>
      <c r="G21" s="110" t="s">
        <v>240</v>
      </c>
      <c r="H21" s="110"/>
      <c r="I21" s="110"/>
      <c r="J21" s="110"/>
      <c r="K21" s="110"/>
      <c r="L21" s="110"/>
      <c r="M21" s="110"/>
      <c r="N21" s="110"/>
      <c r="O21" s="110"/>
      <c r="P21" s="114"/>
    </row>
    <row r="22" spans="1:16" ht="58.5" customHeight="1" x14ac:dyDescent="0.25">
      <c r="A22" s="1">
        <v>16</v>
      </c>
      <c r="B22" s="104" t="s">
        <v>241</v>
      </c>
      <c r="C22" s="104"/>
      <c r="D22" s="104"/>
      <c r="E22" s="104"/>
      <c r="F22" s="104"/>
      <c r="G22" s="110" t="s">
        <v>242</v>
      </c>
      <c r="H22" s="110"/>
      <c r="I22" s="110"/>
      <c r="J22" s="110"/>
      <c r="K22" s="110"/>
      <c r="L22" s="110"/>
      <c r="M22" s="110"/>
      <c r="N22" s="110"/>
      <c r="O22" s="110"/>
      <c r="P22" s="114"/>
    </row>
    <row r="23" spans="1:16" x14ac:dyDescent="0.25"/>
    <row r="24" spans="1:16" x14ac:dyDescent="0.25"/>
    <row r="25" spans="1:16" x14ac:dyDescent="0.25"/>
    <row r="26" spans="1:16" x14ac:dyDescent="0.25"/>
    <row r="27" spans="1:16" x14ac:dyDescent="0.25"/>
    <row r="28" spans="1:16" x14ac:dyDescent="0.25"/>
    <row r="29" spans="1:16" x14ac:dyDescent="0.25"/>
    <row r="30" spans="1:16" x14ac:dyDescent="0.25"/>
    <row r="31" spans="1:16" x14ac:dyDescent="0.25"/>
    <row r="32" spans="1:1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sheetData>
  <mergeCells count="45">
    <mergeCell ref="P1:P22"/>
    <mergeCell ref="A1:D3"/>
    <mergeCell ref="E1:J3"/>
    <mergeCell ref="K1:M1"/>
    <mergeCell ref="K2:M2"/>
    <mergeCell ref="K3:M3"/>
    <mergeCell ref="A4:O4"/>
    <mergeCell ref="A5:O5"/>
    <mergeCell ref="B6:F6"/>
    <mergeCell ref="G6:O6"/>
    <mergeCell ref="B9:F9"/>
    <mergeCell ref="G9:O9"/>
    <mergeCell ref="B22:F22"/>
    <mergeCell ref="G22:O22"/>
    <mergeCell ref="B8:F8"/>
    <mergeCell ref="B21:F21"/>
    <mergeCell ref="G21:O21"/>
    <mergeCell ref="B10:F10"/>
    <mergeCell ref="G10:O10"/>
    <mergeCell ref="B13:F13"/>
    <mergeCell ref="B19:F19"/>
    <mergeCell ref="G19:O19"/>
    <mergeCell ref="G13:O13"/>
    <mergeCell ref="B17:F17"/>
    <mergeCell ref="G17:O17"/>
    <mergeCell ref="B16:F16"/>
    <mergeCell ref="G16:O16"/>
    <mergeCell ref="B20:F20"/>
    <mergeCell ref="G20:O20"/>
    <mergeCell ref="B18:F18"/>
    <mergeCell ref="G15:O15"/>
    <mergeCell ref="G18:O18"/>
    <mergeCell ref="N1:O1"/>
    <mergeCell ref="N2:O2"/>
    <mergeCell ref="N3:O3"/>
    <mergeCell ref="B11:F11"/>
    <mergeCell ref="G11:O11"/>
    <mergeCell ref="B7:F7"/>
    <mergeCell ref="G7:O7"/>
    <mergeCell ref="G8:O8"/>
    <mergeCell ref="B12:F12"/>
    <mergeCell ref="G12:O12"/>
    <mergeCell ref="B14:F14"/>
    <mergeCell ref="G14:O14"/>
    <mergeCell ref="B15:F15"/>
  </mergeCells>
  <printOptions horizontalCentered="1" verticalCentered="1"/>
  <pageMargins left="0.78740157480314965" right="0.70866141732283472" top="0.23622047244094491" bottom="0.15748031496062992" header="0.23622047244094491" footer="0.15748031496062992"/>
  <pageSetup paperSize="5" scale="68" orientation="landscape" r:id="rId1"/>
  <colBreaks count="1" manualBreakCount="1">
    <brk id="16" max="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workbookViewId="0">
      <selection activeCell="C4" sqref="C4"/>
    </sheetView>
  </sheetViews>
  <sheetFormatPr baseColWidth="10" defaultColWidth="11.42578125" defaultRowHeight="15" x14ac:dyDescent="0.25"/>
  <cols>
    <col min="1" max="1" width="71.5703125" bestFit="1" customWidth="1"/>
    <col min="2" max="2" width="15.7109375" bestFit="1" customWidth="1"/>
    <col min="3" max="3" width="24.5703125" bestFit="1" customWidth="1"/>
    <col min="4" max="4" width="69.5703125" customWidth="1"/>
    <col min="5" max="5" width="70" customWidth="1"/>
    <col min="6" max="6" width="70.42578125" bestFit="1" customWidth="1"/>
  </cols>
  <sheetData>
    <row r="2" spans="1:7" x14ac:dyDescent="0.25">
      <c r="A2" s="9" t="s">
        <v>243</v>
      </c>
      <c r="B2" s="9" t="s">
        <v>244</v>
      </c>
      <c r="C2" s="9" t="s">
        <v>245</v>
      </c>
      <c r="D2" s="10" t="s">
        <v>246</v>
      </c>
      <c r="E2" s="10" t="s">
        <v>223</v>
      </c>
      <c r="F2" s="11" t="s">
        <v>247</v>
      </c>
    </row>
    <row r="3" spans="1:7" ht="30" x14ac:dyDescent="0.25">
      <c r="A3" s="9" t="s">
        <v>45</v>
      </c>
      <c r="B3" s="9" t="s">
        <v>52</v>
      </c>
      <c r="C3" s="9"/>
      <c r="D3" s="12" t="s">
        <v>47</v>
      </c>
      <c r="E3" s="12" t="s">
        <v>102</v>
      </c>
      <c r="F3" s="9" t="s">
        <v>103</v>
      </c>
      <c r="G3" s="4"/>
    </row>
    <row r="4" spans="1:7" ht="30" x14ac:dyDescent="0.25">
      <c r="A4" s="9" t="s">
        <v>101</v>
      </c>
      <c r="B4" s="9" t="s">
        <v>181</v>
      </c>
      <c r="C4" s="9" t="s">
        <v>173</v>
      </c>
      <c r="D4" s="12" t="s">
        <v>60</v>
      </c>
      <c r="E4" s="12" t="s">
        <v>49</v>
      </c>
      <c r="F4" s="9" t="s">
        <v>106</v>
      </c>
      <c r="G4" s="4"/>
    </row>
    <row r="5" spans="1:7" ht="30" x14ac:dyDescent="0.25">
      <c r="A5" s="9" t="s">
        <v>64</v>
      </c>
      <c r="B5" s="9" t="s">
        <v>71</v>
      </c>
      <c r="C5" s="9" t="s">
        <v>248</v>
      </c>
      <c r="D5" s="12" t="s">
        <v>62</v>
      </c>
      <c r="E5" s="12" t="s">
        <v>77</v>
      </c>
      <c r="F5" s="9" t="s">
        <v>50</v>
      </c>
      <c r="G5" s="4"/>
    </row>
    <row r="6" spans="1:7" ht="45" x14ac:dyDescent="0.25">
      <c r="A6" s="9" t="s">
        <v>54</v>
      </c>
      <c r="B6" s="9" t="s">
        <v>172</v>
      </c>
      <c r="C6" s="9" t="s">
        <v>74</v>
      </c>
      <c r="D6" s="12" t="s">
        <v>68</v>
      </c>
      <c r="E6" s="12" t="s">
        <v>56</v>
      </c>
      <c r="F6" s="9" t="s">
        <v>100</v>
      </c>
      <c r="G6" s="4"/>
    </row>
    <row r="7" spans="1:7" x14ac:dyDescent="0.25">
      <c r="A7" s="9" t="s">
        <v>59</v>
      </c>
      <c r="C7" s="9" t="s">
        <v>84</v>
      </c>
      <c r="D7" s="5"/>
      <c r="E7" s="12" t="s">
        <v>96</v>
      </c>
      <c r="F7" s="9" t="s">
        <v>108</v>
      </c>
      <c r="G7" s="4"/>
    </row>
    <row r="8" spans="1:7" x14ac:dyDescent="0.25">
      <c r="A8" s="9" t="s">
        <v>107</v>
      </c>
      <c r="C8" s="9" t="s">
        <v>53</v>
      </c>
      <c r="D8" s="5"/>
      <c r="E8" s="12" t="s">
        <v>115</v>
      </c>
      <c r="F8" s="9" t="s">
        <v>92</v>
      </c>
      <c r="G8" s="4"/>
    </row>
    <row r="9" spans="1:7" x14ac:dyDescent="0.25">
      <c r="A9" s="9" t="s">
        <v>112</v>
      </c>
      <c r="C9" s="9" t="s">
        <v>58</v>
      </c>
      <c r="D9" s="5"/>
      <c r="E9" s="12" t="s">
        <v>118</v>
      </c>
      <c r="F9" s="9" t="s">
        <v>203</v>
      </c>
      <c r="G9" s="4"/>
    </row>
    <row r="10" spans="1:7" x14ac:dyDescent="0.25">
      <c r="A10" s="9" t="s">
        <v>109</v>
      </c>
      <c r="C10" s="9" t="s">
        <v>249</v>
      </c>
      <c r="D10" s="5"/>
      <c r="E10" s="5"/>
      <c r="F10" s="9" t="s">
        <v>153</v>
      </c>
    </row>
    <row r="11" spans="1:7" x14ac:dyDescent="0.25">
      <c r="A11" s="9" t="s">
        <v>110</v>
      </c>
      <c r="E11" s="5"/>
      <c r="F11" s="9" t="s">
        <v>250</v>
      </c>
    </row>
    <row r="12" spans="1:7" x14ac:dyDescent="0.25">
      <c r="A12" s="13" t="s">
        <v>104</v>
      </c>
      <c r="B12" s="14" t="s">
        <v>48</v>
      </c>
      <c r="E12" s="5"/>
      <c r="F12" s="9" t="s">
        <v>95</v>
      </c>
    </row>
    <row r="13" spans="1:7" x14ac:dyDescent="0.25">
      <c r="A13" s="13" t="s">
        <v>113</v>
      </c>
      <c r="B13" s="14" t="s">
        <v>70</v>
      </c>
      <c r="E13" s="5"/>
      <c r="F13" s="9" t="s">
        <v>165</v>
      </c>
    </row>
    <row r="14" spans="1:7" x14ac:dyDescent="0.25">
      <c r="A14" s="9" t="s">
        <v>251</v>
      </c>
      <c r="E14" s="5"/>
      <c r="F14" s="9" t="s">
        <v>81</v>
      </c>
    </row>
    <row r="15" spans="1:7" x14ac:dyDescent="0.25">
      <c r="E15" s="5"/>
      <c r="F15" s="9" t="s">
        <v>78</v>
      </c>
    </row>
    <row r="16" spans="1:7" x14ac:dyDescent="0.25">
      <c r="E16" s="5"/>
      <c r="F16" s="9" t="s">
        <v>57</v>
      </c>
    </row>
    <row r="17" spans="1:6" x14ac:dyDescent="0.25">
      <c r="A17" s="9" t="s">
        <v>46</v>
      </c>
      <c r="E17" s="5"/>
      <c r="F17" s="9" t="s">
        <v>114</v>
      </c>
    </row>
    <row r="18" spans="1:6" x14ac:dyDescent="0.25">
      <c r="A18" s="9" t="s">
        <v>55</v>
      </c>
      <c r="E18" s="5"/>
      <c r="F18" s="9" t="s">
        <v>97</v>
      </c>
    </row>
    <row r="19" spans="1:6" x14ac:dyDescent="0.25">
      <c r="A19" s="9" t="s">
        <v>117</v>
      </c>
      <c r="E19" s="5"/>
      <c r="F19" s="9" t="s">
        <v>150</v>
      </c>
    </row>
    <row r="20" spans="1:6" x14ac:dyDescent="0.25">
      <c r="A20" s="9" t="s">
        <v>105</v>
      </c>
      <c r="E20" s="5"/>
      <c r="F20" s="9" t="s">
        <v>116</v>
      </c>
    </row>
    <row r="21" spans="1:6" x14ac:dyDescent="0.25">
      <c r="E21" s="5"/>
      <c r="F21" s="9" t="s">
        <v>118</v>
      </c>
    </row>
    <row r="22" spans="1:6" x14ac:dyDescent="0.25">
      <c r="E22" s="5"/>
      <c r="F22" s="9" t="s">
        <v>88</v>
      </c>
    </row>
    <row r="23" spans="1:6" x14ac:dyDescent="0.25">
      <c r="E23" s="5"/>
      <c r="F23" s="9" t="s">
        <v>252</v>
      </c>
    </row>
    <row r="24" spans="1:6" x14ac:dyDescent="0.25">
      <c r="E24" s="5"/>
      <c r="F24" s="9" t="s">
        <v>111</v>
      </c>
    </row>
    <row r="25" spans="1:6" x14ac:dyDescent="0.25">
      <c r="E25" s="5"/>
    </row>
    <row r="26" spans="1:6" x14ac:dyDescent="0.25">
      <c r="E26" s="5"/>
    </row>
    <row r="27" spans="1:6" x14ac:dyDescent="0.25">
      <c r="E27"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82"/>
  <sheetViews>
    <sheetView showGridLines="0" tabSelected="1" view="pageBreakPreview" zoomScale="80" zoomScaleNormal="90" zoomScaleSheetLayoutView="80" workbookViewId="0">
      <pane ySplit="5" topLeftCell="A6" activePane="bottomLeft" state="frozen"/>
      <selection pane="bottomLeft" sqref="A1:C3"/>
    </sheetView>
  </sheetViews>
  <sheetFormatPr baseColWidth="10" defaultColWidth="1.28515625" defaultRowHeight="84.75" customHeight="1" x14ac:dyDescent="0.25"/>
  <cols>
    <col min="1" max="1" width="33.85546875" style="17" customWidth="1"/>
    <col min="2" max="2" width="20.5703125" style="18" customWidth="1"/>
    <col min="3" max="3" width="34.140625" customWidth="1"/>
    <col min="4" max="4" width="95.5703125" style="24" customWidth="1"/>
    <col min="5" max="5" width="39" style="28" customWidth="1"/>
    <col min="6" max="6" width="24" style="22" customWidth="1"/>
    <col min="7" max="7" width="34.85546875" customWidth="1"/>
    <col min="8" max="8" width="32" customWidth="1"/>
    <col min="9" max="9" width="55.5703125" style="19" customWidth="1"/>
    <col min="10" max="10" width="20.28515625" style="18" customWidth="1"/>
    <col min="11" max="11" width="21.28515625" style="22" customWidth="1"/>
    <col min="12" max="12" width="18.28515625" style="22" customWidth="1"/>
    <col min="13" max="13" width="15.5703125" style="22" bestFit="1" customWidth="1"/>
    <col min="14" max="14" width="14.7109375" style="22" bestFit="1" customWidth="1"/>
    <col min="15" max="15" width="14.42578125" style="22" bestFit="1" customWidth="1"/>
    <col min="16" max="16" width="13.7109375" style="22" customWidth="1"/>
    <col min="17" max="24" width="10.28515625" style="22" customWidth="1"/>
    <col min="25" max="25" width="17.85546875" style="22" customWidth="1"/>
    <col min="26" max="26" width="18.5703125" style="22" customWidth="1"/>
    <col min="27" max="27" width="17.85546875" style="22" customWidth="1"/>
    <col min="28" max="28" width="18.5703125" customWidth="1"/>
    <col min="29" max="29" width="17.85546875" style="22" customWidth="1"/>
    <col min="30" max="30" width="18.5703125" customWidth="1"/>
    <col min="31" max="31" width="17.85546875" style="22" customWidth="1"/>
    <col min="32" max="32" width="18.5703125" customWidth="1"/>
    <col min="33" max="33" width="91.5703125" bestFit="1" customWidth="1"/>
    <col min="34" max="34" width="225.7109375" style="39" customWidth="1"/>
    <col min="35" max="35" width="233" style="32" customWidth="1"/>
    <col min="36" max="36" width="178.7109375" style="32" customWidth="1"/>
    <col min="37" max="37" width="166.140625" style="32" customWidth="1"/>
    <col min="38" max="38" width="1.28515625" customWidth="1"/>
    <col min="16376" max="16377" width="1.28515625" customWidth="1"/>
  </cols>
  <sheetData>
    <row r="1" spans="1:37" ht="36" customHeight="1" x14ac:dyDescent="0.25">
      <c r="A1" s="259"/>
      <c r="B1" s="259"/>
      <c r="C1" s="259"/>
      <c r="D1" s="260" t="s">
        <v>0</v>
      </c>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8" t="s">
        <v>1</v>
      </c>
      <c r="AK1" s="15" t="s">
        <v>2</v>
      </c>
    </row>
    <row r="2" spans="1:37" ht="36" customHeight="1" x14ac:dyDescent="0.25">
      <c r="A2" s="259"/>
      <c r="B2" s="259"/>
      <c r="C2" s="259"/>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8" t="s">
        <v>3</v>
      </c>
      <c r="AK2" s="15">
        <v>1</v>
      </c>
    </row>
    <row r="3" spans="1:37" ht="36" customHeight="1" x14ac:dyDescent="0.25">
      <c r="A3" s="259"/>
      <c r="B3" s="259"/>
      <c r="C3" s="259"/>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8" t="s">
        <v>4</v>
      </c>
      <c r="AK3" s="16">
        <v>44187</v>
      </c>
    </row>
    <row r="4" spans="1:37" s="6" customFormat="1" ht="33.75" customHeight="1" x14ac:dyDescent="0.25">
      <c r="A4" s="258" t="s">
        <v>5</v>
      </c>
      <c r="B4" s="258" t="s">
        <v>6</v>
      </c>
      <c r="C4" s="258" t="s">
        <v>7</v>
      </c>
      <c r="D4" s="261" t="s">
        <v>8</v>
      </c>
      <c r="E4" s="258" t="s">
        <v>9</v>
      </c>
      <c r="F4" s="258" t="s">
        <v>10</v>
      </c>
      <c r="G4" s="258" t="s">
        <v>11</v>
      </c>
      <c r="H4" s="258" t="s">
        <v>12</v>
      </c>
      <c r="I4" s="258" t="s">
        <v>13</v>
      </c>
      <c r="J4" s="258" t="s">
        <v>14</v>
      </c>
      <c r="K4" s="258" t="s">
        <v>15</v>
      </c>
      <c r="L4" s="258" t="s">
        <v>16</v>
      </c>
      <c r="M4" s="258" t="s">
        <v>17</v>
      </c>
      <c r="N4" s="258"/>
      <c r="O4" s="258"/>
      <c r="P4" s="258"/>
      <c r="Q4" s="258"/>
      <c r="R4" s="258"/>
      <c r="S4" s="258"/>
      <c r="T4" s="258"/>
      <c r="U4" s="258"/>
      <c r="V4" s="258"/>
      <c r="W4" s="258"/>
      <c r="X4" s="258"/>
      <c r="Y4" s="258" t="s">
        <v>18</v>
      </c>
      <c r="Z4" s="258"/>
      <c r="AA4" s="258"/>
      <c r="AB4" s="258"/>
      <c r="AC4" s="258"/>
      <c r="AD4" s="258"/>
      <c r="AE4" s="258"/>
      <c r="AF4" s="258"/>
      <c r="AG4" s="261" t="s">
        <v>19</v>
      </c>
      <c r="AH4" s="258" t="s">
        <v>20</v>
      </c>
      <c r="AI4" s="258"/>
      <c r="AJ4" s="258"/>
      <c r="AK4" s="258"/>
    </row>
    <row r="5" spans="1:37" s="6" customFormat="1" ht="72" customHeight="1" x14ac:dyDescent="0.25">
      <c r="A5" s="258"/>
      <c r="B5" s="258"/>
      <c r="C5" s="258"/>
      <c r="D5" s="261"/>
      <c r="E5" s="258"/>
      <c r="F5" s="258"/>
      <c r="G5" s="258"/>
      <c r="H5" s="258"/>
      <c r="I5" s="258"/>
      <c r="J5" s="258"/>
      <c r="K5" s="258"/>
      <c r="L5" s="258"/>
      <c r="M5" s="8" t="s">
        <v>21</v>
      </c>
      <c r="N5" s="8" t="s">
        <v>22</v>
      </c>
      <c r="O5" s="8" t="s">
        <v>23</v>
      </c>
      <c r="P5" s="8" t="s">
        <v>24</v>
      </c>
      <c r="Q5" s="8" t="s">
        <v>25</v>
      </c>
      <c r="R5" s="8" t="s">
        <v>26</v>
      </c>
      <c r="S5" s="8" t="s">
        <v>27</v>
      </c>
      <c r="T5" s="8" t="s">
        <v>28</v>
      </c>
      <c r="U5" s="8" t="s">
        <v>29</v>
      </c>
      <c r="V5" s="8" t="s">
        <v>30</v>
      </c>
      <c r="W5" s="8" t="s">
        <v>31</v>
      </c>
      <c r="X5" s="8" t="s">
        <v>32</v>
      </c>
      <c r="Y5" s="31" t="s">
        <v>33</v>
      </c>
      <c r="Z5" s="31" t="s">
        <v>34</v>
      </c>
      <c r="AA5" s="31" t="s">
        <v>35</v>
      </c>
      <c r="AB5" s="31" t="s">
        <v>36</v>
      </c>
      <c r="AC5" s="31" t="s">
        <v>37</v>
      </c>
      <c r="AD5" s="31" t="s">
        <v>38</v>
      </c>
      <c r="AE5" s="31" t="s">
        <v>39</v>
      </c>
      <c r="AF5" s="31" t="s">
        <v>40</v>
      </c>
      <c r="AG5" s="261"/>
      <c r="AH5" s="8" t="s">
        <v>41</v>
      </c>
      <c r="AI5" s="8" t="s">
        <v>42</v>
      </c>
      <c r="AJ5" s="8" t="s">
        <v>43</v>
      </c>
      <c r="AK5" s="8" t="s">
        <v>44</v>
      </c>
    </row>
    <row r="6" spans="1:37" s="21" customFormat="1" ht="98.25" customHeight="1" x14ac:dyDescent="0.25">
      <c r="A6" s="52" t="s">
        <v>45</v>
      </c>
      <c r="B6" s="53" t="s">
        <v>46</v>
      </c>
      <c r="C6" s="53" t="s">
        <v>83</v>
      </c>
      <c r="D6" s="53" t="s">
        <v>309</v>
      </c>
      <c r="E6" s="53" t="s">
        <v>68</v>
      </c>
      <c r="F6" s="53" t="s">
        <v>70</v>
      </c>
      <c r="G6" s="53" t="s">
        <v>56</v>
      </c>
      <c r="H6" s="53" t="s">
        <v>57</v>
      </c>
      <c r="I6" s="53" t="s">
        <v>51</v>
      </c>
      <c r="J6" s="53" t="s">
        <v>71</v>
      </c>
      <c r="K6" s="53" t="s">
        <v>84</v>
      </c>
      <c r="L6" s="53">
        <v>1</v>
      </c>
      <c r="M6" s="257">
        <v>0</v>
      </c>
      <c r="N6" s="257"/>
      <c r="O6" s="257"/>
      <c r="P6" s="257"/>
      <c r="Q6" s="257">
        <v>1.4</v>
      </c>
      <c r="R6" s="257"/>
      <c r="S6" s="257"/>
      <c r="T6" s="257"/>
      <c r="U6" s="257">
        <v>1.4</v>
      </c>
      <c r="V6" s="257"/>
      <c r="W6" s="257"/>
      <c r="X6" s="257"/>
      <c r="Y6" s="35">
        <f>+M6</f>
        <v>0</v>
      </c>
      <c r="Z6" s="68" t="s">
        <v>197</v>
      </c>
      <c r="AA6" s="35">
        <f>+Q6</f>
        <v>1.4</v>
      </c>
      <c r="AB6" s="68" t="s">
        <v>197</v>
      </c>
      <c r="AC6" s="35">
        <f>+U6</f>
        <v>1.4</v>
      </c>
      <c r="AD6" s="68" t="s">
        <v>197</v>
      </c>
      <c r="AE6" s="36">
        <f>AVERAGE(Y6,AA6,AC6)</f>
        <v>0.93333333333333324</v>
      </c>
      <c r="AF6" s="68" t="s">
        <v>197</v>
      </c>
      <c r="AG6" s="56" t="s">
        <v>85</v>
      </c>
      <c r="AH6" s="58" t="s">
        <v>332</v>
      </c>
      <c r="AI6" s="58" t="s">
        <v>367</v>
      </c>
      <c r="AJ6" s="58" t="s">
        <v>469</v>
      </c>
      <c r="AK6" s="58" t="s">
        <v>452</v>
      </c>
    </row>
    <row r="7" spans="1:37" s="21" customFormat="1" ht="78" customHeight="1" x14ac:dyDescent="0.25">
      <c r="A7" s="241" t="s">
        <v>45</v>
      </c>
      <c r="B7" s="82" t="s">
        <v>46</v>
      </c>
      <c r="C7" s="243" t="s">
        <v>89</v>
      </c>
      <c r="D7" s="82" t="s">
        <v>453</v>
      </c>
      <c r="E7" s="82" t="s">
        <v>68</v>
      </c>
      <c r="F7" s="82" t="s">
        <v>70</v>
      </c>
      <c r="G7" s="25" t="s">
        <v>49</v>
      </c>
      <c r="H7" s="25" t="s">
        <v>50</v>
      </c>
      <c r="I7" s="82" t="s">
        <v>90</v>
      </c>
      <c r="J7" s="82" t="s">
        <v>71</v>
      </c>
      <c r="K7" s="82" t="s">
        <v>58</v>
      </c>
      <c r="L7" s="82">
        <v>1</v>
      </c>
      <c r="M7" s="230">
        <v>99.7</v>
      </c>
      <c r="N7" s="173"/>
      <c r="O7" s="173"/>
      <c r="P7" s="173"/>
      <c r="Q7" s="173"/>
      <c r="R7" s="173"/>
      <c r="S7" s="173"/>
      <c r="T7" s="173"/>
      <c r="U7" s="173"/>
      <c r="V7" s="173"/>
      <c r="W7" s="173"/>
      <c r="X7" s="231"/>
      <c r="Y7" s="73"/>
      <c r="Z7" s="73"/>
      <c r="AA7" s="73"/>
      <c r="AB7" s="73"/>
      <c r="AC7" s="235">
        <f>+M7</f>
        <v>99.7</v>
      </c>
      <c r="AD7" s="73" t="s">
        <v>197</v>
      </c>
      <c r="AE7" s="159">
        <f>AVERAGE(Y7,AA7,AC7)</f>
        <v>99.7</v>
      </c>
      <c r="AF7" s="73" t="s">
        <v>197</v>
      </c>
      <c r="AG7" s="82" t="s">
        <v>91</v>
      </c>
      <c r="AH7" s="90"/>
      <c r="AI7" s="90"/>
      <c r="AJ7" s="88" t="s">
        <v>470</v>
      </c>
      <c r="AK7" s="88" t="s">
        <v>454</v>
      </c>
    </row>
    <row r="8" spans="1:37" s="21" customFormat="1" ht="78" customHeight="1" x14ac:dyDescent="0.25">
      <c r="A8" s="242"/>
      <c r="B8" s="83"/>
      <c r="C8" s="223"/>
      <c r="D8" s="83"/>
      <c r="E8" s="83"/>
      <c r="F8" s="83"/>
      <c r="G8" s="25" t="s">
        <v>77</v>
      </c>
      <c r="H8" s="25" t="s">
        <v>92</v>
      </c>
      <c r="I8" s="83"/>
      <c r="J8" s="83"/>
      <c r="K8" s="83"/>
      <c r="L8" s="83"/>
      <c r="M8" s="232"/>
      <c r="N8" s="233"/>
      <c r="O8" s="233"/>
      <c r="P8" s="233"/>
      <c r="Q8" s="233"/>
      <c r="R8" s="233"/>
      <c r="S8" s="233"/>
      <c r="T8" s="233"/>
      <c r="U8" s="233"/>
      <c r="V8" s="233"/>
      <c r="W8" s="233"/>
      <c r="X8" s="234"/>
      <c r="Y8" s="74"/>
      <c r="Z8" s="74"/>
      <c r="AA8" s="74"/>
      <c r="AB8" s="74"/>
      <c r="AC8" s="236"/>
      <c r="AD8" s="74"/>
      <c r="AE8" s="160"/>
      <c r="AF8" s="74"/>
      <c r="AG8" s="83"/>
      <c r="AH8" s="89"/>
      <c r="AI8" s="89"/>
      <c r="AJ8" s="91"/>
      <c r="AK8" s="91"/>
    </row>
    <row r="9" spans="1:37" s="21" customFormat="1" ht="106.5" customHeight="1" x14ac:dyDescent="0.25">
      <c r="A9" s="117" t="s">
        <v>45</v>
      </c>
      <c r="B9" s="149" t="s">
        <v>46</v>
      </c>
      <c r="C9" s="149" t="s">
        <v>73</v>
      </c>
      <c r="D9" s="171" t="s">
        <v>422</v>
      </c>
      <c r="E9" s="149" t="s">
        <v>68</v>
      </c>
      <c r="F9" s="149" t="s">
        <v>70</v>
      </c>
      <c r="G9" s="53" t="s">
        <v>49</v>
      </c>
      <c r="H9" s="53" t="s">
        <v>50</v>
      </c>
      <c r="I9" s="149" t="s">
        <v>51</v>
      </c>
      <c r="J9" s="149" t="s">
        <v>71</v>
      </c>
      <c r="K9" s="149" t="s">
        <v>74</v>
      </c>
      <c r="L9" s="149">
        <v>1</v>
      </c>
      <c r="M9" s="172">
        <v>92.36</v>
      </c>
      <c r="N9" s="173"/>
      <c r="O9" s="174"/>
      <c r="P9" s="172">
        <v>95.9</v>
      </c>
      <c r="Q9" s="173"/>
      <c r="R9" s="174"/>
      <c r="S9" s="172">
        <v>97.4</v>
      </c>
      <c r="T9" s="173"/>
      <c r="U9" s="174"/>
      <c r="V9" s="172">
        <v>111</v>
      </c>
      <c r="W9" s="173"/>
      <c r="X9" s="174"/>
      <c r="Y9" s="263">
        <f>+M9</f>
        <v>92.36</v>
      </c>
      <c r="Z9" s="263" t="s">
        <v>75</v>
      </c>
      <c r="AA9" s="263">
        <f>+P9</f>
        <v>95.9</v>
      </c>
      <c r="AB9" s="263" t="s">
        <v>197</v>
      </c>
      <c r="AC9" s="263">
        <f>AVERAGE(S9:X10)</f>
        <v>104.2</v>
      </c>
      <c r="AD9" s="263" t="s">
        <v>197</v>
      </c>
      <c r="AE9" s="159">
        <f>AVERAGE(Y9,AA9,AC9)</f>
        <v>97.486666666666665</v>
      </c>
      <c r="AF9" s="263" t="s">
        <v>197</v>
      </c>
      <c r="AG9" s="152" t="s">
        <v>76</v>
      </c>
      <c r="AH9" s="237" t="s">
        <v>326</v>
      </c>
      <c r="AI9" s="237" t="s">
        <v>382</v>
      </c>
      <c r="AJ9" s="237" t="s">
        <v>412</v>
      </c>
      <c r="AK9" s="237" t="s">
        <v>423</v>
      </c>
    </row>
    <row r="10" spans="1:37" s="21" customFormat="1" ht="110.25" customHeight="1" x14ac:dyDescent="0.25">
      <c r="A10" s="117"/>
      <c r="B10" s="149"/>
      <c r="C10" s="149"/>
      <c r="D10" s="262"/>
      <c r="E10" s="149"/>
      <c r="F10" s="149"/>
      <c r="G10" s="53" t="s">
        <v>56</v>
      </c>
      <c r="H10" s="53" t="s">
        <v>57</v>
      </c>
      <c r="I10" s="149"/>
      <c r="J10" s="149"/>
      <c r="K10" s="149"/>
      <c r="L10" s="149"/>
      <c r="M10" s="239"/>
      <c r="N10" s="233"/>
      <c r="O10" s="240"/>
      <c r="P10" s="239"/>
      <c r="Q10" s="233"/>
      <c r="R10" s="240"/>
      <c r="S10" s="239"/>
      <c r="T10" s="233"/>
      <c r="U10" s="240"/>
      <c r="V10" s="239"/>
      <c r="W10" s="233"/>
      <c r="X10" s="240"/>
      <c r="Y10" s="263"/>
      <c r="Z10" s="263"/>
      <c r="AA10" s="263"/>
      <c r="AB10" s="263"/>
      <c r="AC10" s="263"/>
      <c r="AD10" s="263"/>
      <c r="AE10" s="160"/>
      <c r="AF10" s="263"/>
      <c r="AG10" s="152"/>
      <c r="AH10" s="238"/>
      <c r="AI10" s="238"/>
      <c r="AJ10" s="237"/>
      <c r="AK10" s="237"/>
    </row>
    <row r="11" spans="1:37" s="21" customFormat="1" ht="239.25" customHeight="1" x14ac:dyDescent="0.25">
      <c r="A11" s="43" t="s">
        <v>45</v>
      </c>
      <c r="B11" s="25" t="s">
        <v>46</v>
      </c>
      <c r="C11" s="25" t="s">
        <v>69</v>
      </c>
      <c r="D11" s="25" t="s">
        <v>424</v>
      </c>
      <c r="E11" s="25" t="s">
        <v>68</v>
      </c>
      <c r="F11" s="25" t="s">
        <v>70</v>
      </c>
      <c r="G11" s="25" t="s">
        <v>49</v>
      </c>
      <c r="H11" s="25" t="s">
        <v>50</v>
      </c>
      <c r="I11" s="25" t="s">
        <v>51</v>
      </c>
      <c r="J11" s="25" t="s">
        <v>71</v>
      </c>
      <c r="K11" s="25" t="s">
        <v>58</v>
      </c>
      <c r="L11" s="25">
        <v>1</v>
      </c>
      <c r="M11" s="224">
        <v>24.7</v>
      </c>
      <c r="N11" s="225"/>
      <c r="O11" s="225"/>
      <c r="P11" s="225"/>
      <c r="Q11" s="225"/>
      <c r="R11" s="225"/>
      <c r="S11" s="225"/>
      <c r="T11" s="225"/>
      <c r="U11" s="225"/>
      <c r="V11" s="225"/>
      <c r="W11" s="225"/>
      <c r="X11" s="226"/>
      <c r="Y11" s="29"/>
      <c r="Z11" s="29"/>
      <c r="AA11" s="29"/>
      <c r="AB11" s="29"/>
      <c r="AC11" s="72">
        <f>+M11</f>
        <v>24.7</v>
      </c>
      <c r="AD11" s="29" t="s">
        <v>197</v>
      </c>
      <c r="AE11" s="70">
        <f>AVERAGE(Y11,AA11,AC11)</f>
        <v>24.7</v>
      </c>
      <c r="AF11" s="25" t="s">
        <v>197</v>
      </c>
      <c r="AG11" s="25" t="s">
        <v>425</v>
      </c>
      <c r="AH11" s="7"/>
      <c r="AI11" s="7"/>
      <c r="AJ11" s="7" t="s">
        <v>471</v>
      </c>
      <c r="AK11" s="7" t="s">
        <v>426</v>
      </c>
    </row>
    <row r="12" spans="1:37" s="21" customFormat="1" ht="112.5" customHeight="1" x14ac:dyDescent="0.25">
      <c r="A12" s="52" t="s">
        <v>45</v>
      </c>
      <c r="B12" s="53" t="s">
        <v>46</v>
      </c>
      <c r="C12" s="53" t="s">
        <v>72</v>
      </c>
      <c r="D12" s="25" t="s">
        <v>294</v>
      </c>
      <c r="E12" s="53" t="s">
        <v>68</v>
      </c>
      <c r="F12" s="53" t="s">
        <v>70</v>
      </c>
      <c r="G12" s="53" t="s">
        <v>49</v>
      </c>
      <c r="H12" s="53" t="s">
        <v>50</v>
      </c>
      <c r="I12" s="53" t="s">
        <v>51</v>
      </c>
      <c r="J12" s="53" t="s">
        <v>71</v>
      </c>
      <c r="K12" s="53" t="s">
        <v>53</v>
      </c>
      <c r="L12" s="53">
        <v>1</v>
      </c>
      <c r="M12" s="255">
        <v>98.8</v>
      </c>
      <c r="N12" s="267"/>
      <c r="O12" s="267"/>
      <c r="P12" s="267"/>
      <c r="Q12" s="267"/>
      <c r="R12" s="256"/>
      <c r="S12" s="268">
        <v>98.77</v>
      </c>
      <c r="T12" s="269"/>
      <c r="U12" s="269"/>
      <c r="V12" s="269"/>
      <c r="W12" s="269"/>
      <c r="X12" s="270"/>
      <c r="Y12" s="35"/>
      <c r="Z12" s="68"/>
      <c r="AA12" s="70">
        <f>+M12</f>
        <v>98.8</v>
      </c>
      <c r="AB12" s="68" t="s">
        <v>197</v>
      </c>
      <c r="AC12" s="70">
        <f>+S12</f>
        <v>98.77</v>
      </c>
      <c r="AD12" s="68" t="s">
        <v>197</v>
      </c>
      <c r="AE12" s="70">
        <f>AVERAGE(Y12,AA12,AC12)</f>
        <v>98.784999999999997</v>
      </c>
      <c r="AF12" s="68" t="s">
        <v>197</v>
      </c>
      <c r="AG12" s="25" t="s">
        <v>254</v>
      </c>
      <c r="AH12" s="58"/>
      <c r="AI12" s="58" t="s">
        <v>368</v>
      </c>
      <c r="AJ12" s="58" t="s">
        <v>472</v>
      </c>
      <c r="AK12" s="7" t="s">
        <v>428</v>
      </c>
    </row>
    <row r="13" spans="1:37" s="21" customFormat="1" ht="108.75" customHeight="1" x14ac:dyDescent="0.25">
      <c r="A13" s="52" t="s">
        <v>45</v>
      </c>
      <c r="B13" s="53" t="s">
        <v>46</v>
      </c>
      <c r="C13" s="53" t="s">
        <v>285</v>
      </c>
      <c r="D13" s="25" t="s">
        <v>455</v>
      </c>
      <c r="E13" s="53" t="s">
        <v>68</v>
      </c>
      <c r="F13" s="53" t="s">
        <v>70</v>
      </c>
      <c r="G13" s="53" t="s">
        <v>77</v>
      </c>
      <c r="H13" s="53" t="s">
        <v>78</v>
      </c>
      <c r="I13" s="53" t="s">
        <v>51</v>
      </c>
      <c r="J13" s="53" t="s">
        <v>52</v>
      </c>
      <c r="K13" s="53" t="s">
        <v>53</v>
      </c>
      <c r="L13" s="53">
        <v>2</v>
      </c>
      <c r="M13" s="264">
        <v>100</v>
      </c>
      <c r="N13" s="265"/>
      <c r="O13" s="265"/>
      <c r="P13" s="265"/>
      <c r="Q13" s="265"/>
      <c r="R13" s="266"/>
      <c r="S13" s="130">
        <v>100</v>
      </c>
      <c r="T13" s="131"/>
      <c r="U13" s="131"/>
      <c r="V13" s="131"/>
      <c r="W13" s="131"/>
      <c r="X13" s="132"/>
      <c r="Y13" s="35"/>
      <c r="Z13" s="68"/>
      <c r="AA13" s="40">
        <f>+M13</f>
        <v>100</v>
      </c>
      <c r="AB13" s="68" t="s">
        <v>197</v>
      </c>
      <c r="AC13" s="68">
        <f>+S13</f>
        <v>100</v>
      </c>
      <c r="AD13" s="68" t="s">
        <v>197</v>
      </c>
      <c r="AE13" s="41">
        <f>AVERAGE(Y13,AA13,AC13)</f>
        <v>100</v>
      </c>
      <c r="AF13" s="68" t="s">
        <v>197</v>
      </c>
      <c r="AG13" s="25" t="s">
        <v>79</v>
      </c>
      <c r="AH13" s="58"/>
      <c r="AI13" s="58" t="s">
        <v>369</v>
      </c>
      <c r="AJ13" s="58" t="s">
        <v>473</v>
      </c>
      <c r="AK13" s="58" t="s">
        <v>474</v>
      </c>
    </row>
    <row r="14" spans="1:37" s="21" customFormat="1" ht="138.75" customHeight="1" x14ac:dyDescent="0.25">
      <c r="A14" s="43" t="s">
        <v>45</v>
      </c>
      <c r="B14" s="25" t="s">
        <v>46</v>
      </c>
      <c r="C14" s="25" t="s">
        <v>80</v>
      </c>
      <c r="D14" s="25" t="s">
        <v>456</v>
      </c>
      <c r="E14" s="25" t="s">
        <v>68</v>
      </c>
      <c r="F14" s="25" t="s">
        <v>70</v>
      </c>
      <c r="G14" s="25" t="s">
        <v>77</v>
      </c>
      <c r="H14" s="25" t="s">
        <v>81</v>
      </c>
      <c r="I14" s="25" t="s">
        <v>51</v>
      </c>
      <c r="J14" s="25" t="s">
        <v>71</v>
      </c>
      <c r="K14" s="25" t="s">
        <v>58</v>
      </c>
      <c r="L14" s="25">
        <v>1</v>
      </c>
      <c r="M14" s="227">
        <v>0</v>
      </c>
      <c r="N14" s="228"/>
      <c r="O14" s="228"/>
      <c r="P14" s="228"/>
      <c r="Q14" s="228"/>
      <c r="R14" s="228"/>
      <c r="S14" s="228"/>
      <c r="T14" s="228"/>
      <c r="U14" s="228"/>
      <c r="V14" s="228"/>
      <c r="W14" s="228"/>
      <c r="X14" s="229"/>
      <c r="Y14" s="29"/>
      <c r="Z14" s="29"/>
      <c r="AA14" s="29"/>
      <c r="AB14" s="29"/>
      <c r="AC14" s="44">
        <f>+M14</f>
        <v>0</v>
      </c>
      <c r="AD14" s="68" t="s">
        <v>197</v>
      </c>
      <c r="AE14" s="44">
        <f>AVERAGE(Y14,AA14,AC14)</f>
        <v>0</v>
      </c>
      <c r="AF14" s="68" t="s">
        <v>197</v>
      </c>
      <c r="AG14" s="25" t="s">
        <v>82</v>
      </c>
      <c r="AH14" s="7"/>
      <c r="AI14" s="7"/>
      <c r="AJ14" s="7" t="s">
        <v>475</v>
      </c>
      <c r="AK14" s="7" t="s">
        <v>427</v>
      </c>
    </row>
    <row r="15" spans="1:37" s="21" customFormat="1" ht="137.25" customHeight="1" x14ac:dyDescent="0.25">
      <c r="A15" s="218" t="s">
        <v>45</v>
      </c>
      <c r="B15" s="82" t="s">
        <v>46</v>
      </c>
      <c r="C15" s="82" t="s">
        <v>86</v>
      </c>
      <c r="D15" s="82" t="s">
        <v>310</v>
      </c>
      <c r="E15" s="82" t="s">
        <v>47</v>
      </c>
      <c r="F15" s="82" t="s">
        <v>70</v>
      </c>
      <c r="G15" s="25" t="s">
        <v>49</v>
      </c>
      <c r="H15" s="25" t="s">
        <v>50</v>
      </c>
      <c r="I15" s="82" t="s">
        <v>51</v>
      </c>
      <c r="J15" s="82" t="s">
        <v>52</v>
      </c>
      <c r="K15" s="82" t="s">
        <v>58</v>
      </c>
      <c r="L15" s="82">
        <v>1</v>
      </c>
      <c r="M15" s="75">
        <v>150</v>
      </c>
      <c r="N15" s="76"/>
      <c r="O15" s="76"/>
      <c r="P15" s="76"/>
      <c r="Q15" s="76"/>
      <c r="R15" s="76"/>
      <c r="S15" s="76"/>
      <c r="T15" s="76"/>
      <c r="U15" s="76"/>
      <c r="V15" s="76"/>
      <c r="W15" s="76"/>
      <c r="X15" s="77"/>
      <c r="Y15" s="73"/>
      <c r="Z15" s="73"/>
      <c r="AA15" s="73"/>
      <c r="AB15" s="73"/>
      <c r="AC15" s="73">
        <f>+M15</f>
        <v>150</v>
      </c>
      <c r="AD15" s="73" t="s">
        <v>197</v>
      </c>
      <c r="AE15" s="73">
        <f>AVERAGE(Y15,AA15,AC15)</f>
        <v>150</v>
      </c>
      <c r="AF15" s="82" t="s">
        <v>197</v>
      </c>
      <c r="AG15" s="82" t="s">
        <v>87</v>
      </c>
      <c r="AH15" s="99"/>
      <c r="AI15" s="99"/>
      <c r="AJ15" s="99" t="s">
        <v>476</v>
      </c>
      <c r="AK15" s="99" t="s">
        <v>429</v>
      </c>
    </row>
    <row r="16" spans="1:37" s="21" customFormat="1" ht="271.5" customHeight="1" x14ac:dyDescent="0.25">
      <c r="A16" s="219"/>
      <c r="B16" s="83"/>
      <c r="C16" s="223"/>
      <c r="D16" s="83"/>
      <c r="E16" s="83"/>
      <c r="F16" s="83"/>
      <c r="G16" s="25" t="s">
        <v>77</v>
      </c>
      <c r="H16" s="25" t="s">
        <v>88</v>
      </c>
      <c r="I16" s="83"/>
      <c r="J16" s="83"/>
      <c r="K16" s="83"/>
      <c r="L16" s="83"/>
      <c r="M16" s="78"/>
      <c r="N16" s="79"/>
      <c r="O16" s="79"/>
      <c r="P16" s="79"/>
      <c r="Q16" s="79"/>
      <c r="R16" s="79"/>
      <c r="S16" s="79"/>
      <c r="T16" s="79"/>
      <c r="U16" s="79"/>
      <c r="V16" s="79"/>
      <c r="W16" s="79"/>
      <c r="X16" s="80"/>
      <c r="Y16" s="74"/>
      <c r="Z16" s="74"/>
      <c r="AA16" s="74"/>
      <c r="AB16" s="74"/>
      <c r="AC16" s="81"/>
      <c r="AD16" s="74"/>
      <c r="AE16" s="81"/>
      <c r="AF16" s="83"/>
      <c r="AG16" s="83"/>
      <c r="AH16" s="100"/>
      <c r="AI16" s="100"/>
      <c r="AJ16" s="100"/>
      <c r="AK16" s="100"/>
    </row>
    <row r="17" spans="1:37" s="21" customFormat="1" ht="119.25" customHeight="1" x14ac:dyDescent="0.25">
      <c r="A17" s="43" t="s">
        <v>45</v>
      </c>
      <c r="B17" s="82" t="s">
        <v>46</v>
      </c>
      <c r="C17" s="280" t="s">
        <v>61</v>
      </c>
      <c r="D17" s="82" t="s">
        <v>291</v>
      </c>
      <c r="E17" s="82" t="s">
        <v>62</v>
      </c>
      <c r="F17" s="82" t="s">
        <v>48</v>
      </c>
      <c r="G17" s="25" t="s">
        <v>49</v>
      </c>
      <c r="H17" s="25" t="s">
        <v>50</v>
      </c>
      <c r="I17" s="82" t="s">
        <v>63</v>
      </c>
      <c r="J17" s="82" t="s">
        <v>52</v>
      </c>
      <c r="K17" s="82" t="s">
        <v>58</v>
      </c>
      <c r="L17" s="82">
        <v>2</v>
      </c>
      <c r="M17" s="75">
        <v>226</v>
      </c>
      <c r="N17" s="76"/>
      <c r="O17" s="76"/>
      <c r="P17" s="76"/>
      <c r="Q17" s="76"/>
      <c r="R17" s="76"/>
      <c r="S17" s="76"/>
      <c r="T17" s="76"/>
      <c r="U17" s="76"/>
      <c r="V17" s="76"/>
      <c r="W17" s="76"/>
      <c r="X17" s="77"/>
      <c r="Y17" s="73"/>
      <c r="Z17" s="73"/>
      <c r="AA17" s="73"/>
      <c r="AB17" s="73"/>
      <c r="AC17" s="73">
        <f>+M17</f>
        <v>226</v>
      </c>
      <c r="AD17" s="73" t="s">
        <v>197</v>
      </c>
      <c r="AE17" s="73">
        <f>AVERAGE(Y17,AA17,AC17)</f>
        <v>226</v>
      </c>
      <c r="AF17" s="73" t="s">
        <v>197</v>
      </c>
      <c r="AG17" s="285" t="s">
        <v>445</v>
      </c>
      <c r="AH17" s="90"/>
      <c r="AI17" s="90"/>
      <c r="AJ17" s="215" t="s">
        <v>463</v>
      </c>
      <c r="AK17" s="215" t="s">
        <v>446</v>
      </c>
    </row>
    <row r="18" spans="1:37" s="21" customFormat="1" ht="119.25" customHeight="1" x14ac:dyDescent="0.25">
      <c r="A18" s="43" t="s">
        <v>64</v>
      </c>
      <c r="B18" s="83"/>
      <c r="C18" s="281"/>
      <c r="D18" s="83"/>
      <c r="E18" s="83"/>
      <c r="F18" s="83"/>
      <c r="G18" s="25" t="s">
        <v>56</v>
      </c>
      <c r="H18" s="25" t="s">
        <v>57</v>
      </c>
      <c r="I18" s="83"/>
      <c r="J18" s="83"/>
      <c r="K18" s="83"/>
      <c r="L18" s="83"/>
      <c r="M18" s="78"/>
      <c r="N18" s="79"/>
      <c r="O18" s="79"/>
      <c r="P18" s="79"/>
      <c r="Q18" s="79"/>
      <c r="R18" s="79"/>
      <c r="S18" s="79"/>
      <c r="T18" s="79"/>
      <c r="U18" s="79"/>
      <c r="V18" s="79"/>
      <c r="W18" s="79"/>
      <c r="X18" s="80"/>
      <c r="Y18" s="74"/>
      <c r="Z18" s="74"/>
      <c r="AA18" s="74"/>
      <c r="AB18" s="74"/>
      <c r="AC18" s="74"/>
      <c r="AD18" s="74"/>
      <c r="AE18" s="74"/>
      <c r="AF18" s="74"/>
      <c r="AG18" s="286"/>
      <c r="AH18" s="89"/>
      <c r="AI18" s="89"/>
      <c r="AJ18" s="217"/>
      <c r="AK18" s="217"/>
    </row>
    <row r="19" spans="1:37" s="21" customFormat="1" ht="228" customHeight="1" x14ac:dyDescent="0.25">
      <c r="A19" s="43" t="s">
        <v>45</v>
      </c>
      <c r="B19" s="82" t="s">
        <v>46</v>
      </c>
      <c r="C19" s="280" t="s">
        <v>66</v>
      </c>
      <c r="D19" s="82" t="s">
        <v>292</v>
      </c>
      <c r="E19" s="82" t="s">
        <v>62</v>
      </c>
      <c r="F19" s="82" t="s">
        <v>48</v>
      </c>
      <c r="G19" s="25" t="s">
        <v>49</v>
      </c>
      <c r="H19" s="25" t="s">
        <v>50</v>
      </c>
      <c r="I19" s="82" t="s">
        <v>67</v>
      </c>
      <c r="J19" s="82" t="s">
        <v>52</v>
      </c>
      <c r="K19" s="82" t="s">
        <v>58</v>
      </c>
      <c r="L19" s="82">
        <v>1</v>
      </c>
      <c r="M19" s="75">
        <v>1523</v>
      </c>
      <c r="N19" s="76"/>
      <c r="O19" s="76"/>
      <c r="P19" s="76"/>
      <c r="Q19" s="76"/>
      <c r="R19" s="76"/>
      <c r="S19" s="76"/>
      <c r="T19" s="76"/>
      <c r="U19" s="76"/>
      <c r="V19" s="76"/>
      <c r="W19" s="76"/>
      <c r="X19" s="77"/>
      <c r="Y19" s="73"/>
      <c r="Z19" s="73"/>
      <c r="AA19" s="73"/>
      <c r="AB19" s="73"/>
      <c r="AC19" s="73">
        <f>+M19</f>
        <v>1523</v>
      </c>
      <c r="AD19" s="73" t="s">
        <v>197</v>
      </c>
      <c r="AE19" s="73">
        <f>AVERAGE(Y19,AA19,AC19)</f>
        <v>1523</v>
      </c>
      <c r="AF19" s="73" t="s">
        <v>197</v>
      </c>
      <c r="AG19" s="285" t="s">
        <v>447</v>
      </c>
      <c r="AH19" s="90"/>
      <c r="AI19" s="90"/>
      <c r="AJ19" s="215" t="s">
        <v>448</v>
      </c>
      <c r="AK19" s="215" t="s">
        <v>446</v>
      </c>
    </row>
    <row r="20" spans="1:37" s="21" customFormat="1" ht="236.25" customHeight="1" x14ac:dyDescent="0.25">
      <c r="A20" s="43" t="s">
        <v>64</v>
      </c>
      <c r="B20" s="83"/>
      <c r="C20" s="281"/>
      <c r="D20" s="83"/>
      <c r="E20" s="83"/>
      <c r="F20" s="83"/>
      <c r="G20" s="25" t="s">
        <v>56</v>
      </c>
      <c r="H20" s="25" t="s">
        <v>57</v>
      </c>
      <c r="I20" s="83"/>
      <c r="J20" s="83"/>
      <c r="K20" s="83"/>
      <c r="L20" s="83"/>
      <c r="M20" s="78"/>
      <c r="N20" s="79"/>
      <c r="O20" s="79"/>
      <c r="P20" s="79"/>
      <c r="Q20" s="79"/>
      <c r="R20" s="79"/>
      <c r="S20" s="79"/>
      <c r="T20" s="79"/>
      <c r="U20" s="79"/>
      <c r="V20" s="79"/>
      <c r="W20" s="79"/>
      <c r="X20" s="80"/>
      <c r="Y20" s="74"/>
      <c r="Z20" s="74"/>
      <c r="AA20" s="74"/>
      <c r="AB20" s="74"/>
      <c r="AC20" s="74"/>
      <c r="AD20" s="74"/>
      <c r="AE20" s="74"/>
      <c r="AF20" s="74"/>
      <c r="AG20" s="286"/>
      <c r="AH20" s="89"/>
      <c r="AI20" s="89"/>
      <c r="AJ20" s="217"/>
      <c r="AK20" s="217"/>
    </row>
    <row r="21" spans="1:37" s="21" customFormat="1" ht="157.5" customHeight="1" x14ac:dyDescent="0.25">
      <c r="A21" s="43" t="s">
        <v>45</v>
      </c>
      <c r="B21" s="82" t="s">
        <v>46</v>
      </c>
      <c r="C21" s="220" t="s">
        <v>65</v>
      </c>
      <c r="D21" s="82" t="s">
        <v>293</v>
      </c>
      <c r="E21" s="82" t="s">
        <v>62</v>
      </c>
      <c r="F21" s="82" t="s">
        <v>48</v>
      </c>
      <c r="G21" s="25" t="s">
        <v>49</v>
      </c>
      <c r="H21" s="25" t="s">
        <v>50</v>
      </c>
      <c r="I21" s="243" t="s">
        <v>51</v>
      </c>
      <c r="J21" s="82" t="s">
        <v>52</v>
      </c>
      <c r="K21" s="82" t="s">
        <v>53</v>
      </c>
      <c r="L21" s="82">
        <v>1</v>
      </c>
      <c r="M21" s="251">
        <v>182</v>
      </c>
      <c r="N21" s="140"/>
      <c r="O21" s="140"/>
      <c r="P21" s="140"/>
      <c r="Q21" s="140"/>
      <c r="R21" s="141"/>
      <c r="S21" s="251">
        <v>202</v>
      </c>
      <c r="T21" s="140"/>
      <c r="U21" s="140"/>
      <c r="V21" s="140"/>
      <c r="W21" s="140"/>
      <c r="X21" s="141"/>
      <c r="Y21" s="73"/>
      <c r="Z21" s="73"/>
      <c r="AA21" s="283">
        <f>+M21</f>
        <v>182</v>
      </c>
      <c r="AB21" s="73" t="s">
        <v>197</v>
      </c>
      <c r="AC21" s="73">
        <f>+S21</f>
        <v>202</v>
      </c>
      <c r="AD21" s="73" t="s">
        <v>197</v>
      </c>
      <c r="AE21" s="73">
        <f>AVERAGE(AA21,AC21)</f>
        <v>192</v>
      </c>
      <c r="AF21" s="73" t="s">
        <v>75</v>
      </c>
      <c r="AG21" s="82" t="s">
        <v>253</v>
      </c>
      <c r="AH21" s="90"/>
      <c r="AI21" s="288"/>
      <c r="AJ21" s="215" t="s">
        <v>450</v>
      </c>
      <c r="AK21" s="215" t="s">
        <v>446</v>
      </c>
    </row>
    <row r="22" spans="1:37" s="21" customFormat="1" ht="93.75" customHeight="1" x14ac:dyDescent="0.25">
      <c r="A22" s="43" t="s">
        <v>64</v>
      </c>
      <c r="B22" s="83"/>
      <c r="C22" s="222"/>
      <c r="D22" s="287"/>
      <c r="E22" s="83"/>
      <c r="F22" s="83"/>
      <c r="G22" s="25" t="s">
        <v>56</v>
      </c>
      <c r="H22" s="25" t="s">
        <v>57</v>
      </c>
      <c r="I22" s="223"/>
      <c r="J22" s="83"/>
      <c r="K22" s="83"/>
      <c r="L22" s="83"/>
      <c r="M22" s="282"/>
      <c r="N22" s="143"/>
      <c r="O22" s="143"/>
      <c r="P22" s="143"/>
      <c r="Q22" s="143"/>
      <c r="R22" s="144"/>
      <c r="S22" s="282"/>
      <c r="T22" s="143"/>
      <c r="U22" s="143"/>
      <c r="V22" s="143"/>
      <c r="W22" s="143"/>
      <c r="X22" s="144"/>
      <c r="Y22" s="74"/>
      <c r="Z22" s="74"/>
      <c r="AA22" s="284"/>
      <c r="AB22" s="74"/>
      <c r="AC22" s="74"/>
      <c r="AD22" s="74"/>
      <c r="AE22" s="74"/>
      <c r="AF22" s="74"/>
      <c r="AG22" s="223"/>
      <c r="AH22" s="89"/>
      <c r="AI22" s="289"/>
      <c r="AJ22" s="217"/>
      <c r="AK22" s="217"/>
    </row>
    <row r="23" spans="1:37" s="21" customFormat="1" ht="52.5" customHeight="1" x14ac:dyDescent="0.25">
      <c r="A23" s="218" t="s">
        <v>45</v>
      </c>
      <c r="B23" s="82" t="s">
        <v>46</v>
      </c>
      <c r="C23" s="220" t="s">
        <v>93</v>
      </c>
      <c r="D23" s="82" t="s">
        <v>386</v>
      </c>
      <c r="E23" s="82" t="s">
        <v>62</v>
      </c>
      <c r="F23" s="82" t="s">
        <v>70</v>
      </c>
      <c r="G23" s="25" t="s">
        <v>49</v>
      </c>
      <c r="H23" s="25" t="s">
        <v>50</v>
      </c>
      <c r="I23" s="82" t="s">
        <v>94</v>
      </c>
      <c r="J23" s="82" t="s">
        <v>52</v>
      </c>
      <c r="K23" s="82" t="s">
        <v>58</v>
      </c>
      <c r="L23" s="82">
        <v>1</v>
      </c>
      <c r="M23" s="75">
        <v>99</v>
      </c>
      <c r="N23" s="76"/>
      <c r="O23" s="76"/>
      <c r="P23" s="76"/>
      <c r="Q23" s="76"/>
      <c r="R23" s="76"/>
      <c r="S23" s="76"/>
      <c r="T23" s="76"/>
      <c r="U23" s="76"/>
      <c r="V23" s="76"/>
      <c r="W23" s="76"/>
      <c r="X23" s="77"/>
      <c r="Y23" s="73"/>
      <c r="Z23" s="73"/>
      <c r="AA23" s="73"/>
      <c r="AB23" s="73"/>
      <c r="AC23" s="73">
        <f>+M23</f>
        <v>99</v>
      </c>
      <c r="AD23" s="73" t="s">
        <v>197</v>
      </c>
      <c r="AE23" s="73">
        <f>+M23</f>
        <v>99</v>
      </c>
      <c r="AF23" s="73" t="s">
        <v>75</v>
      </c>
      <c r="AG23" s="73" t="s">
        <v>264</v>
      </c>
      <c r="AH23" s="90"/>
      <c r="AI23" s="90"/>
      <c r="AJ23" s="215" t="s">
        <v>449</v>
      </c>
      <c r="AK23" s="215" t="s">
        <v>446</v>
      </c>
    </row>
    <row r="24" spans="1:37" s="21" customFormat="1" ht="52.5" customHeight="1" x14ac:dyDescent="0.25">
      <c r="A24" s="219"/>
      <c r="B24" s="87"/>
      <c r="C24" s="221"/>
      <c r="D24" s="87"/>
      <c r="E24" s="87"/>
      <c r="F24" s="87"/>
      <c r="G24" s="25" t="s">
        <v>77</v>
      </c>
      <c r="H24" s="25" t="s">
        <v>95</v>
      </c>
      <c r="I24" s="87"/>
      <c r="J24" s="87"/>
      <c r="K24" s="87"/>
      <c r="L24" s="87"/>
      <c r="M24" s="101"/>
      <c r="N24" s="102"/>
      <c r="O24" s="102"/>
      <c r="P24" s="102"/>
      <c r="Q24" s="102"/>
      <c r="R24" s="102"/>
      <c r="S24" s="102"/>
      <c r="T24" s="102"/>
      <c r="U24" s="102"/>
      <c r="V24" s="102"/>
      <c r="W24" s="102"/>
      <c r="X24" s="103"/>
      <c r="Y24" s="81"/>
      <c r="Z24" s="81"/>
      <c r="AA24" s="81"/>
      <c r="AB24" s="81"/>
      <c r="AC24" s="81"/>
      <c r="AD24" s="81"/>
      <c r="AE24" s="81"/>
      <c r="AF24" s="81"/>
      <c r="AG24" s="81"/>
      <c r="AH24" s="92"/>
      <c r="AI24" s="92"/>
      <c r="AJ24" s="216"/>
      <c r="AK24" s="216"/>
    </row>
    <row r="25" spans="1:37" s="21" customFormat="1" ht="52.5" customHeight="1" x14ac:dyDescent="0.25">
      <c r="A25" s="218" t="s">
        <v>64</v>
      </c>
      <c r="B25" s="87"/>
      <c r="C25" s="221"/>
      <c r="D25" s="87"/>
      <c r="E25" s="87"/>
      <c r="F25" s="87"/>
      <c r="G25" s="25" t="s">
        <v>56</v>
      </c>
      <c r="H25" s="25" t="s">
        <v>57</v>
      </c>
      <c r="I25" s="87"/>
      <c r="J25" s="87"/>
      <c r="K25" s="87"/>
      <c r="L25" s="87"/>
      <c r="M25" s="101"/>
      <c r="N25" s="102"/>
      <c r="O25" s="102"/>
      <c r="P25" s="102"/>
      <c r="Q25" s="102"/>
      <c r="R25" s="102"/>
      <c r="S25" s="102"/>
      <c r="T25" s="102"/>
      <c r="U25" s="102"/>
      <c r="V25" s="102"/>
      <c r="W25" s="102"/>
      <c r="X25" s="103"/>
      <c r="Y25" s="81"/>
      <c r="Z25" s="81"/>
      <c r="AA25" s="81"/>
      <c r="AB25" s="81"/>
      <c r="AC25" s="81"/>
      <c r="AD25" s="81"/>
      <c r="AE25" s="81"/>
      <c r="AF25" s="81"/>
      <c r="AG25" s="81"/>
      <c r="AH25" s="92"/>
      <c r="AI25" s="92"/>
      <c r="AJ25" s="216"/>
      <c r="AK25" s="216"/>
    </row>
    <row r="26" spans="1:37" s="21" customFormat="1" ht="52.5" customHeight="1" x14ac:dyDescent="0.25">
      <c r="A26" s="219"/>
      <c r="B26" s="83"/>
      <c r="C26" s="222"/>
      <c r="D26" s="83"/>
      <c r="E26" s="83"/>
      <c r="F26" s="83"/>
      <c r="G26" s="25" t="s">
        <v>96</v>
      </c>
      <c r="H26" s="25" t="s">
        <v>97</v>
      </c>
      <c r="I26" s="83"/>
      <c r="J26" s="83"/>
      <c r="K26" s="83"/>
      <c r="L26" s="83"/>
      <c r="M26" s="78"/>
      <c r="N26" s="79"/>
      <c r="O26" s="79"/>
      <c r="P26" s="79"/>
      <c r="Q26" s="79"/>
      <c r="R26" s="79"/>
      <c r="S26" s="79"/>
      <c r="T26" s="79"/>
      <c r="U26" s="79"/>
      <c r="V26" s="79"/>
      <c r="W26" s="79"/>
      <c r="X26" s="80"/>
      <c r="Y26" s="74"/>
      <c r="Z26" s="74"/>
      <c r="AA26" s="74"/>
      <c r="AB26" s="74"/>
      <c r="AC26" s="74"/>
      <c r="AD26" s="74"/>
      <c r="AE26" s="74"/>
      <c r="AF26" s="74"/>
      <c r="AG26" s="74"/>
      <c r="AH26" s="89"/>
      <c r="AI26" s="89"/>
      <c r="AJ26" s="217"/>
      <c r="AK26" s="217"/>
    </row>
    <row r="27" spans="1:37" s="34" customFormat="1" ht="63" customHeight="1" x14ac:dyDescent="0.25">
      <c r="A27" s="45" t="s">
        <v>45</v>
      </c>
      <c r="B27" s="96" t="s">
        <v>46</v>
      </c>
      <c r="C27" s="213" t="s">
        <v>98</v>
      </c>
      <c r="D27" s="96" t="s">
        <v>295</v>
      </c>
      <c r="E27" s="96" t="s">
        <v>62</v>
      </c>
      <c r="F27" s="96" t="s">
        <v>70</v>
      </c>
      <c r="G27" s="96" t="s">
        <v>49</v>
      </c>
      <c r="H27" s="46" t="s">
        <v>50</v>
      </c>
      <c r="I27" s="96" t="s">
        <v>99</v>
      </c>
      <c r="J27" s="96" t="s">
        <v>52</v>
      </c>
      <c r="K27" s="96" t="s">
        <v>58</v>
      </c>
      <c r="L27" s="84">
        <v>1</v>
      </c>
      <c r="M27" s="203">
        <v>99.4</v>
      </c>
      <c r="N27" s="204"/>
      <c r="O27" s="204"/>
      <c r="P27" s="204"/>
      <c r="Q27" s="204"/>
      <c r="R27" s="204"/>
      <c r="S27" s="204"/>
      <c r="T27" s="204"/>
      <c r="U27" s="204"/>
      <c r="V27" s="204"/>
      <c r="W27" s="204"/>
      <c r="X27" s="205"/>
      <c r="Y27" s="96"/>
      <c r="Z27" s="96"/>
      <c r="AA27" s="96"/>
      <c r="AB27" s="212"/>
      <c r="AC27" s="200">
        <f>+M27</f>
        <v>99.4</v>
      </c>
      <c r="AD27" s="96" t="s">
        <v>197</v>
      </c>
      <c r="AE27" s="200">
        <f>AVERAGE(Y27,AA27,AC27)</f>
        <v>99.4</v>
      </c>
      <c r="AF27" s="96" t="s">
        <v>197</v>
      </c>
      <c r="AG27" s="96" t="s">
        <v>91</v>
      </c>
      <c r="AH27" s="93"/>
      <c r="AI27" s="93"/>
      <c r="AJ27" s="93" t="s">
        <v>477</v>
      </c>
      <c r="AK27" s="93" t="s">
        <v>451</v>
      </c>
    </row>
    <row r="28" spans="1:37" s="20" customFormat="1" ht="63" customHeight="1" x14ac:dyDescent="0.25">
      <c r="A28" s="50" t="s">
        <v>64</v>
      </c>
      <c r="B28" s="97"/>
      <c r="C28" s="97"/>
      <c r="D28" s="97"/>
      <c r="E28" s="97"/>
      <c r="F28" s="97"/>
      <c r="G28" s="98"/>
      <c r="H28" s="25" t="s">
        <v>100</v>
      </c>
      <c r="I28" s="97"/>
      <c r="J28" s="97"/>
      <c r="K28" s="97"/>
      <c r="L28" s="85"/>
      <c r="M28" s="206"/>
      <c r="N28" s="207"/>
      <c r="O28" s="207"/>
      <c r="P28" s="207"/>
      <c r="Q28" s="207"/>
      <c r="R28" s="207"/>
      <c r="S28" s="207"/>
      <c r="T28" s="207"/>
      <c r="U28" s="207"/>
      <c r="V28" s="207"/>
      <c r="W28" s="207"/>
      <c r="X28" s="208"/>
      <c r="Y28" s="97"/>
      <c r="Z28" s="97"/>
      <c r="AA28" s="97"/>
      <c r="AB28" s="97"/>
      <c r="AC28" s="201"/>
      <c r="AD28" s="97"/>
      <c r="AE28" s="201"/>
      <c r="AF28" s="97"/>
      <c r="AG28" s="97"/>
      <c r="AH28" s="94"/>
      <c r="AI28" s="94"/>
      <c r="AJ28" s="94"/>
      <c r="AK28" s="94"/>
    </row>
    <row r="29" spans="1:37" s="20" customFormat="1" ht="45.75" customHeight="1" x14ac:dyDescent="0.25">
      <c r="A29" s="50" t="s">
        <v>101</v>
      </c>
      <c r="B29" s="98"/>
      <c r="C29" s="97"/>
      <c r="D29" s="97"/>
      <c r="E29" s="97"/>
      <c r="F29" s="97"/>
      <c r="G29" s="82" t="s">
        <v>102</v>
      </c>
      <c r="H29" s="25" t="s">
        <v>103</v>
      </c>
      <c r="I29" s="97"/>
      <c r="J29" s="97"/>
      <c r="K29" s="97"/>
      <c r="L29" s="85"/>
      <c r="M29" s="206"/>
      <c r="N29" s="207"/>
      <c r="O29" s="207"/>
      <c r="P29" s="207"/>
      <c r="Q29" s="207"/>
      <c r="R29" s="207"/>
      <c r="S29" s="207"/>
      <c r="T29" s="207"/>
      <c r="U29" s="207"/>
      <c r="V29" s="207"/>
      <c r="W29" s="207"/>
      <c r="X29" s="208"/>
      <c r="Y29" s="97"/>
      <c r="Z29" s="97"/>
      <c r="AA29" s="97"/>
      <c r="AB29" s="97"/>
      <c r="AC29" s="201"/>
      <c r="AD29" s="97"/>
      <c r="AE29" s="201"/>
      <c r="AF29" s="97"/>
      <c r="AG29" s="97"/>
      <c r="AH29" s="94"/>
      <c r="AI29" s="94"/>
      <c r="AJ29" s="94"/>
      <c r="AK29" s="94"/>
    </row>
    <row r="30" spans="1:37" s="20" customFormat="1" ht="45.75" customHeight="1" x14ac:dyDescent="0.25">
      <c r="A30" s="50" t="s">
        <v>104</v>
      </c>
      <c r="B30" s="82" t="s">
        <v>105</v>
      </c>
      <c r="C30" s="97"/>
      <c r="D30" s="97"/>
      <c r="E30" s="97"/>
      <c r="F30" s="97"/>
      <c r="G30" s="83"/>
      <c r="H30" s="25" t="s">
        <v>106</v>
      </c>
      <c r="I30" s="97"/>
      <c r="J30" s="97"/>
      <c r="K30" s="97"/>
      <c r="L30" s="85"/>
      <c r="M30" s="206"/>
      <c r="N30" s="207"/>
      <c r="O30" s="207"/>
      <c r="P30" s="207"/>
      <c r="Q30" s="207"/>
      <c r="R30" s="207"/>
      <c r="S30" s="207"/>
      <c r="T30" s="207"/>
      <c r="U30" s="207"/>
      <c r="V30" s="207"/>
      <c r="W30" s="207"/>
      <c r="X30" s="208"/>
      <c r="Y30" s="97"/>
      <c r="Z30" s="97"/>
      <c r="AA30" s="97"/>
      <c r="AB30" s="97"/>
      <c r="AC30" s="201"/>
      <c r="AD30" s="97"/>
      <c r="AE30" s="201"/>
      <c r="AF30" s="97"/>
      <c r="AG30" s="97"/>
      <c r="AH30" s="94"/>
      <c r="AI30" s="94"/>
      <c r="AJ30" s="94"/>
      <c r="AK30" s="94"/>
    </row>
    <row r="31" spans="1:37" s="20" customFormat="1" ht="68.25" customHeight="1" x14ac:dyDescent="0.25">
      <c r="A31" s="50" t="s">
        <v>107</v>
      </c>
      <c r="B31" s="87"/>
      <c r="C31" s="97"/>
      <c r="D31" s="97"/>
      <c r="E31" s="98"/>
      <c r="F31" s="97"/>
      <c r="G31" s="82" t="s">
        <v>77</v>
      </c>
      <c r="H31" s="25" t="s">
        <v>108</v>
      </c>
      <c r="I31" s="97"/>
      <c r="J31" s="97"/>
      <c r="K31" s="97"/>
      <c r="L31" s="85"/>
      <c r="M31" s="206"/>
      <c r="N31" s="207"/>
      <c r="O31" s="207"/>
      <c r="P31" s="207"/>
      <c r="Q31" s="207"/>
      <c r="R31" s="207"/>
      <c r="S31" s="207"/>
      <c r="T31" s="207"/>
      <c r="U31" s="207"/>
      <c r="V31" s="207"/>
      <c r="W31" s="207"/>
      <c r="X31" s="208"/>
      <c r="Y31" s="97"/>
      <c r="Z31" s="97"/>
      <c r="AA31" s="97"/>
      <c r="AB31" s="97"/>
      <c r="AC31" s="201"/>
      <c r="AD31" s="97"/>
      <c r="AE31" s="201"/>
      <c r="AF31" s="97"/>
      <c r="AG31" s="97"/>
      <c r="AH31" s="94"/>
      <c r="AI31" s="94"/>
      <c r="AJ31" s="94"/>
      <c r="AK31" s="94"/>
    </row>
    <row r="32" spans="1:37" s="20" customFormat="1" ht="65.25" customHeight="1" x14ac:dyDescent="0.25">
      <c r="A32" s="50" t="s">
        <v>109</v>
      </c>
      <c r="B32" s="87"/>
      <c r="C32" s="97"/>
      <c r="D32" s="97"/>
      <c r="E32" s="82" t="s">
        <v>68</v>
      </c>
      <c r="F32" s="97"/>
      <c r="G32" s="87"/>
      <c r="H32" s="25" t="s">
        <v>92</v>
      </c>
      <c r="I32" s="97"/>
      <c r="J32" s="97"/>
      <c r="K32" s="97"/>
      <c r="L32" s="85"/>
      <c r="M32" s="206"/>
      <c r="N32" s="207"/>
      <c r="O32" s="207"/>
      <c r="P32" s="207"/>
      <c r="Q32" s="207"/>
      <c r="R32" s="207"/>
      <c r="S32" s="207"/>
      <c r="T32" s="207"/>
      <c r="U32" s="207"/>
      <c r="V32" s="207"/>
      <c r="W32" s="207"/>
      <c r="X32" s="208"/>
      <c r="Y32" s="97"/>
      <c r="Z32" s="97"/>
      <c r="AA32" s="97"/>
      <c r="AB32" s="97"/>
      <c r="AC32" s="201"/>
      <c r="AD32" s="97"/>
      <c r="AE32" s="201"/>
      <c r="AF32" s="97"/>
      <c r="AG32" s="97"/>
      <c r="AH32" s="94"/>
      <c r="AI32" s="94"/>
      <c r="AJ32" s="94"/>
      <c r="AK32" s="94"/>
    </row>
    <row r="33" spans="1:37" s="20" customFormat="1" ht="45.75" customHeight="1" x14ac:dyDescent="0.25">
      <c r="A33" s="50" t="s">
        <v>110</v>
      </c>
      <c r="B33" s="87"/>
      <c r="C33" s="97"/>
      <c r="D33" s="97"/>
      <c r="E33" s="87"/>
      <c r="F33" s="97"/>
      <c r="G33" s="87"/>
      <c r="H33" s="25" t="s">
        <v>111</v>
      </c>
      <c r="I33" s="97"/>
      <c r="J33" s="97"/>
      <c r="K33" s="97"/>
      <c r="L33" s="85"/>
      <c r="M33" s="206"/>
      <c r="N33" s="207"/>
      <c r="O33" s="207"/>
      <c r="P33" s="207"/>
      <c r="Q33" s="207"/>
      <c r="R33" s="207"/>
      <c r="S33" s="207"/>
      <c r="T33" s="207"/>
      <c r="U33" s="207"/>
      <c r="V33" s="207"/>
      <c r="W33" s="207"/>
      <c r="X33" s="208"/>
      <c r="Y33" s="97"/>
      <c r="Z33" s="97"/>
      <c r="AA33" s="97"/>
      <c r="AB33" s="97"/>
      <c r="AC33" s="201"/>
      <c r="AD33" s="97"/>
      <c r="AE33" s="201"/>
      <c r="AF33" s="97"/>
      <c r="AG33" s="97"/>
      <c r="AH33" s="94"/>
      <c r="AI33" s="94"/>
      <c r="AJ33" s="94"/>
      <c r="AK33" s="94"/>
    </row>
    <row r="34" spans="1:37" s="20" customFormat="1" ht="45.75" customHeight="1" x14ac:dyDescent="0.25">
      <c r="A34" s="198" t="s">
        <v>112</v>
      </c>
      <c r="B34" s="87"/>
      <c r="C34" s="97"/>
      <c r="D34" s="97"/>
      <c r="E34" s="87"/>
      <c r="F34" s="97"/>
      <c r="G34" s="83"/>
      <c r="H34" s="25" t="s">
        <v>95</v>
      </c>
      <c r="I34" s="97"/>
      <c r="J34" s="97"/>
      <c r="K34" s="97"/>
      <c r="L34" s="85"/>
      <c r="M34" s="206"/>
      <c r="N34" s="207"/>
      <c r="O34" s="207"/>
      <c r="P34" s="207"/>
      <c r="Q34" s="207"/>
      <c r="R34" s="207"/>
      <c r="S34" s="207"/>
      <c r="T34" s="207"/>
      <c r="U34" s="207"/>
      <c r="V34" s="207"/>
      <c r="W34" s="207"/>
      <c r="X34" s="208"/>
      <c r="Y34" s="97"/>
      <c r="Z34" s="97"/>
      <c r="AA34" s="97"/>
      <c r="AB34" s="97"/>
      <c r="AC34" s="201"/>
      <c r="AD34" s="97"/>
      <c r="AE34" s="201"/>
      <c r="AF34" s="97"/>
      <c r="AG34" s="97"/>
      <c r="AH34" s="94"/>
      <c r="AI34" s="94"/>
      <c r="AJ34" s="94"/>
      <c r="AK34" s="94"/>
    </row>
    <row r="35" spans="1:37" s="20" customFormat="1" ht="45.75" customHeight="1" x14ac:dyDescent="0.25">
      <c r="A35" s="199"/>
      <c r="B35" s="87"/>
      <c r="C35" s="97"/>
      <c r="D35" s="97"/>
      <c r="E35" s="87"/>
      <c r="F35" s="97"/>
      <c r="G35" s="25" t="s">
        <v>56</v>
      </c>
      <c r="H35" s="25" t="s">
        <v>57</v>
      </c>
      <c r="I35" s="97"/>
      <c r="J35" s="97"/>
      <c r="K35" s="97"/>
      <c r="L35" s="85"/>
      <c r="M35" s="206"/>
      <c r="N35" s="207"/>
      <c r="O35" s="207"/>
      <c r="P35" s="207"/>
      <c r="Q35" s="207"/>
      <c r="R35" s="207"/>
      <c r="S35" s="207"/>
      <c r="T35" s="207"/>
      <c r="U35" s="207"/>
      <c r="V35" s="207"/>
      <c r="W35" s="207"/>
      <c r="X35" s="208"/>
      <c r="Y35" s="97"/>
      <c r="Z35" s="97"/>
      <c r="AA35" s="97"/>
      <c r="AB35" s="97"/>
      <c r="AC35" s="201"/>
      <c r="AD35" s="97"/>
      <c r="AE35" s="201"/>
      <c r="AF35" s="97"/>
      <c r="AG35" s="97"/>
      <c r="AH35" s="94"/>
      <c r="AI35" s="94"/>
      <c r="AJ35" s="94"/>
      <c r="AK35" s="94"/>
    </row>
    <row r="36" spans="1:37" s="20" customFormat="1" ht="45.75" customHeight="1" x14ac:dyDescent="0.25">
      <c r="A36" s="198" t="s">
        <v>113</v>
      </c>
      <c r="B36" s="87"/>
      <c r="C36" s="97"/>
      <c r="D36" s="97"/>
      <c r="E36" s="87"/>
      <c r="F36" s="97"/>
      <c r="G36" s="25" t="s">
        <v>96</v>
      </c>
      <c r="H36" s="25" t="s">
        <v>114</v>
      </c>
      <c r="I36" s="97"/>
      <c r="J36" s="97"/>
      <c r="K36" s="97"/>
      <c r="L36" s="85"/>
      <c r="M36" s="206"/>
      <c r="N36" s="207"/>
      <c r="O36" s="207"/>
      <c r="P36" s="207"/>
      <c r="Q36" s="207"/>
      <c r="R36" s="207"/>
      <c r="S36" s="207"/>
      <c r="T36" s="207"/>
      <c r="U36" s="207"/>
      <c r="V36" s="207"/>
      <c r="W36" s="207"/>
      <c r="X36" s="208"/>
      <c r="Y36" s="97"/>
      <c r="Z36" s="97"/>
      <c r="AA36" s="97"/>
      <c r="AB36" s="97"/>
      <c r="AC36" s="201"/>
      <c r="AD36" s="97"/>
      <c r="AE36" s="201"/>
      <c r="AF36" s="97"/>
      <c r="AG36" s="97"/>
      <c r="AH36" s="94"/>
      <c r="AI36" s="94"/>
      <c r="AJ36" s="94"/>
      <c r="AK36" s="94"/>
    </row>
    <row r="37" spans="1:37" s="20" customFormat="1" ht="45.75" customHeight="1" x14ac:dyDescent="0.25">
      <c r="A37" s="199"/>
      <c r="B37" s="83"/>
      <c r="C37" s="97"/>
      <c r="D37" s="97"/>
      <c r="E37" s="87"/>
      <c r="F37" s="97"/>
      <c r="G37" s="25" t="s">
        <v>115</v>
      </c>
      <c r="H37" s="25" t="s">
        <v>116</v>
      </c>
      <c r="I37" s="97"/>
      <c r="J37" s="97"/>
      <c r="K37" s="97"/>
      <c r="L37" s="85"/>
      <c r="M37" s="206"/>
      <c r="N37" s="207"/>
      <c r="O37" s="207"/>
      <c r="P37" s="207"/>
      <c r="Q37" s="207"/>
      <c r="R37" s="207"/>
      <c r="S37" s="207"/>
      <c r="T37" s="207"/>
      <c r="U37" s="207"/>
      <c r="V37" s="207"/>
      <c r="W37" s="207"/>
      <c r="X37" s="208"/>
      <c r="Y37" s="97"/>
      <c r="Z37" s="97"/>
      <c r="AA37" s="97"/>
      <c r="AB37" s="97"/>
      <c r="AC37" s="201"/>
      <c r="AD37" s="97"/>
      <c r="AE37" s="201"/>
      <c r="AF37" s="97"/>
      <c r="AG37" s="97"/>
      <c r="AH37" s="94"/>
      <c r="AI37" s="94"/>
      <c r="AJ37" s="94"/>
      <c r="AK37" s="94"/>
    </row>
    <row r="38" spans="1:37" s="20" customFormat="1" ht="45.75" customHeight="1" x14ac:dyDescent="0.25">
      <c r="A38" s="50" t="s">
        <v>251</v>
      </c>
      <c r="B38" s="25" t="s">
        <v>117</v>
      </c>
      <c r="C38" s="214"/>
      <c r="D38" s="98"/>
      <c r="E38" s="83"/>
      <c r="F38" s="98"/>
      <c r="G38" s="25" t="s">
        <v>118</v>
      </c>
      <c r="H38" s="25" t="s">
        <v>118</v>
      </c>
      <c r="I38" s="98"/>
      <c r="J38" s="98"/>
      <c r="K38" s="98"/>
      <c r="L38" s="86"/>
      <c r="M38" s="209"/>
      <c r="N38" s="210"/>
      <c r="O38" s="210"/>
      <c r="P38" s="210"/>
      <c r="Q38" s="210"/>
      <c r="R38" s="210"/>
      <c r="S38" s="210"/>
      <c r="T38" s="210"/>
      <c r="U38" s="210"/>
      <c r="V38" s="210"/>
      <c r="W38" s="210"/>
      <c r="X38" s="211"/>
      <c r="Y38" s="98"/>
      <c r="Z38" s="98"/>
      <c r="AA38" s="98"/>
      <c r="AB38" s="98"/>
      <c r="AC38" s="202"/>
      <c r="AD38" s="98"/>
      <c r="AE38" s="202"/>
      <c r="AF38" s="98"/>
      <c r="AG38" s="98"/>
      <c r="AH38" s="95"/>
      <c r="AI38" s="95"/>
      <c r="AJ38" s="95"/>
      <c r="AK38" s="95"/>
    </row>
    <row r="39" spans="1:37" s="26" customFormat="1" ht="285" x14ac:dyDescent="0.25">
      <c r="A39" s="52" t="s">
        <v>64</v>
      </c>
      <c r="B39" s="53" t="s">
        <v>46</v>
      </c>
      <c r="C39" s="54" t="s">
        <v>119</v>
      </c>
      <c r="D39" s="54" t="s">
        <v>282</v>
      </c>
      <c r="E39" s="53" t="s">
        <v>120</v>
      </c>
      <c r="F39" s="54" t="s">
        <v>70</v>
      </c>
      <c r="G39" s="53" t="s">
        <v>77</v>
      </c>
      <c r="H39" s="53" t="s">
        <v>95</v>
      </c>
      <c r="I39" s="54" t="s">
        <v>51</v>
      </c>
      <c r="J39" s="53" t="s">
        <v>52</v>
      </c>
      <c r="K39" s="53" t="s">
        <v>173</v>
      </c>
      <c r="L39" s="55">
        <v>1</v>
      </c>
      <c r="M39" s="68">
        <v>100</v>
      </c>
      <c r="N39" s="68">
        <v>100</v>
      </c>
      <c r="O39" s="68">
        <v>100</v>
      </c>
      <c r="P39" s="68">
        <v>100</v>
      </c>
      <c r="Q39" s="68">
        <v>100</v>
      </c>
      <c r="R39" s="68">
        <v>100</v>
      </c>
      <c r="S39" s="68">
        <v>100</v>
      </c>
      <c r="T39" s="68">
        <v>100</v>
      </c>
      <c r="U39" s="68">
        <v>100</v>
      </c>
      <c r="V39" s="68">
        <v>100</v>
      </c>
      <c r="W39" s="68">
        <v>100</v>
      </c>
      <c r="X39" s="68">
        <v>100</v>
      </c>
      <c r="Y39" s="68">
        <f>AVERAGE(M39:P39)</f>
        <v>100</v>
      </c>
      <c r="Z39" s="68" t="s">
        <v>75</v>
      </c>
      <c r="AA39" s="68">
        <f>AVERAGE(Q39:T39)</f>
        <v>100</v>
      </c>
      <c r="AB39" s="68" t="s">
        <v>75</v>
      </c>
      <c r="AC39" s="68">
        <f>AVERAGE(U39:X39)</f>
        <v>100</v>
      </c>
      <c r="AD39" s="68" t="s">
        <v>75</v>
      </c>
      <c r="AE39" s="68">
        <f>AVERAGE(Y39,AA39,AC39)</f>
        <v>100</v>
      </c>
      <c r="AF39" s="68" t="s">
        <v>75</v>
      </c>
      <c r="AG39" s="53" t="s">
        <v>121</v>
      </c>
      <c r="AH39" s="58" t="s">
        <v>339</v>
      </c>
      <c r="AI39" s="57" t="s">
        <v>370</v>
      </c>
      <c r="AJ39" s="57" t="s">
        <v>478</v>
      </c>
      <c r="AK39" s="58" t="s">
        <v>398</v>
      </c>
    </row>
    <row r="40" spans="1:37" s="26" customFormat="1" ht="281.25" customHeight="1" x14ac:dyDescent="0.25">
      <c r="A40" s="52" t="s">
        <v>64</v>
      </c>
      <c r="B40" s="53" t="s">
        <v>46</v>
      </c>
      <c r="C40" s="54" t="s">
        <v>122</v>
      </c>
      <c r="D40" s="54" t="s">
        <v>281</v>
      </c>
      <c r="E40" s="53" t="s">
        <v>120</v>
      </c>
      <c r="F40" s="54" t="s">
        <v>70</v>
      </c>
      <c r="G40" s="53" t="s">
        <v>77</v>
      </c>
      <c r="H40" s="53" t="s">
        <v>95</v>
      </c>
      <c r="I40" s="54" t="s">
        <v>51</v>
      </c>
      <c r="J40" s="53" t="s">
        <v>52</v>
      </c>
      <c r="K40" s="53" t="s">
        <v>173</v>
      </c>
      <c r="L40" s="55">
        <v>1</v>
      </c>
      <c r="M40" s="66" t="s">
        <v>200</v>
      </c>
      <c r="N40" s="66" t="s">
        <v>200</v>
      </c>
      <c r="O40" s="66" t="s">
        <v>200</v>
      </c>
      <c r="P40" s="66">
        <v>100</v>
      </c>
      <c r="Q40" s="66">
        <v>100</v>
      </c>
      <c r="R40" s="66">
        <v>100</v>
      </c>
      <c r="S40" s="66">
        <v>100</v>
      </c>
      <c r="T40" s="66">
        <v>100</v>
      </c>
      <c r="U40" s="66">
        <v>100</v>
      </c>
      <c r="V40" s="66">
        <v>100</v>
      </c>
      <c r="W40" s="66">
        <v>100</v>
      </c>
      <c r="X40" s="66">
        <v>100</v>
      </c>
      <c r="Y40" s="66">
        <f>AVERAGE(M40:P40)</f>
        <v>100</v>
      </c>
      <c r="Z40" s="68" t="s">
        <v>75</v>
      </c>
      <c r="AA40" s="68">
        <f>AVERAGE(Q40:T40)</f>
        <v>100</v>
      </c>
      <c r="AB40" s="68" t="s">
        <v>75</v>
      </c>
      <c r="AC40" s="68">
        <f>AVERAGE(U40:X40)</f>
        <v>100</v>
      </c>
      <c r="AD40" s="68" t="s">
        <v>75</v>
      </c>
      <c r="AE40" s="68">
        <f>AVERAGE(Y40,AA40,AC40)</f>
        <v>100</v>
      </c>
      <c r="AF40" s="68" t="s">
        <v>75</v>
      </c>
      <c r="AG40" s="53" t="s">
        <v>123</v>
      </c>
      <c r="AH40" s="58" t="s">
        <v>340</v>
      </c>
      <c r="AI40" s="57" t="s">
        <v>352</v>
      </c>
      <c r="AJ40" s="57" t="s">
        <v>479</v>
      </c>
      <c r="AK40" s="58" t="s">
        <v>398</v>
      </c>
    </row>
    <row r="41" spans="1:37" s="26" customFormat="1" ht="123" customHeight="1" x14ac:dyDescent="0.25">
      <c r="A41" s="52" t="s">
        <v>64</v>
      </c>
      <c r="B41" s="53" t="s">
        <v>46</v>
      </c>
      <c r="C41" s="54" t="s">
        <v>124</v>
      </c>
      <c r="D41" s="54" t="s">
        <v>341</v>
      </c>
      <c r="E41" s="53" t="s">
        <v>120</v>
      </c>
      <c r="F41" s="54" t="s">
        <v>70</v>
      </c>
      <c r="G41" s="53" t="s">
        <v>77</v>
      </c>
      <c r="H41" s="53" t="s">
        <v>95</v>
      </c>
      <c r="I41" s="54" t="s">
        <v>51</v>
      </c>
      <c r="J41" s="53" t="s">
        <v>52</v>
      </c>
      <c r="K41" s="53" t="s">
        <v>248</v>
      </c>
      <c r="L41" s="38">
        <v>2</v>
      </c>
      <c r="M41" s="152" t="s">
        <v>200</v>
      </c>
      <c r="N41" s="152"/>
      <c r="O41" s="152">
        <v>97</v>
      </c>
      <c r="P41" s="152"/>
      <c r="Q41" s="152">
        <v>98</v>
      </c>
      <c r="R41" s="152"/>
      <c r="S41" s="130">
        <v>99</v>
      </c>
      <c r="T41" s="132"/>
      <c r="U41" s="255">
        <v>96.6</v>
      </c>
      <c r="V41" s="256"/>
      <c r="W41" s="152">
        <v>100</v>
      </c>
      <c r="X41" s="152"/>
      <c r="Y41" s="68">
        <f>AVERAGE(M41:P41)</f>
        <v>97</v>
      </c>
      <c r="Z41" s="68" t="s">
        <v>75</v>
      </c>
      <c r="AA41" s="64">
        <f>AVERAGE(Q41:T41)</f>
        <v>98.5</v>
      </c>
      <c r="AB41" s="68" t="s">
        <v>75</v>
      </c>
      <c r="AC41" s="68">
        <f>AVERAGE(U41:X41)</f>
        <v>98.3</v>
      </c>
      <c r="AD41" s="68" t="s">
        <v>75</v>
      </c>
      <c r="AE41" s="68">
        <f>AVERAGE(Y41,AA41,AC41)</f>
        <v>97.933333333333337</v>
      </c>
      <c r="AF41" s="68" t="s">
        <v>75</v>
      </c>
      <c r="AG41" s="53" t="s">
        <v>387</v>
      </c>
      <c r="AH41" s="58" t="s">
        <v>342</v>
      </c>
      <c r="AI41" s="57" t="s">
        <v>373</v>
      </c>
      <c r="AJ41" s="57" t="s">
        <v>480</v>
      </c>
      <c r="AK41" s="58" t="s">
        <v>398</v>
      </c>
    </row>
    <row r="42" spans="1:37" s="26" customFormat="1" ht="330" customHeight="1" x14ac:dyDescent="0.25">
      <c r="A42" s="52" t="s">
        <v>64</v>
      </c>
      <c r="B42" s="53" t="s">
        <v>46</v>
      </c>
      <c r="C42" s="54" t="s">
        <v>125</v>
      </c>
      <c r="D42" s="54" t="s">
        <v>283</v>
      </c>
      <c r="E42" s="53" t="s">
        <v>126</v>
      </c>
      <c r="F42" s="54" t="s">
        <v>70</v>
      </c>
      <c r="G42" s="53" t="s">
        <v>56</v>
      </c>
      <c r="H42" s="53" t="s">
        <v>57</v>
      </c>
      <c r="I42" s="54" t="s">
        <v>51</v>
      </c>
      <c r="J42" s="53" t="s">
        <v>52</v>
      </c>
      <c r="K42" s="53" t="s">
        <v>173</v>
      </c>
      <c r="L42" s="55">
        <v>1</v>
      </c>
      <c r="M42" s="67">
        <v>183</v>
      </c>
      <c r="N42" s="71">
        <v>97</v>
      </c>
      <c r="O42" s="62">
        <v>102</v>
      </c>
      <c r="P42" s="65">
        <v>102</v>
      </c>
      <c r="Q42" s="67">
        <v>100</v>
      </c>
      <c r="R42" s="67">
        <v>99</v>
      </c>
      <c r="S42" s="67">
        <v>98</v>
      </c>
      <c r="T42" s="67">
        <v>98</v>
      </c>
      <c r="U42" s="67">
        <v>98</v>
      </c>
      <c r="V42" s="71">
        <v>97</v>
      </c>
      <c r="W42" s="67">
        <v>98</v>
      </c>
      <c r="X42" s="67">
        <v>98</v>
      </c>
      <c r="Y42" s="67">
        <f>AVERAGE(M42:P42)</f>
        <v>121</v>
      </c>
      <c r="Z42" s="68" t="s">
        <v>75</v>
      </c>
      <c r="AA42" s="68">
        <f>AVERAGE(Q42:U42)</f>
        <v>98.6</v>
      </c>
      <c r="AB42" s="68" t="s">
        <v>75</v>
      </c>
      <c r="AC42" s="68">
        <f>AVERAGE(V42:X42)</f>
        <v>97.666666666666671</v>
      </c>
      <c r="AD42" s="68" t="s">
        <v>75</v>
      </c>
      <c r="AE42" s="68">
        <f>AVERAGE(Y42,AA42,AC42)</f>
        <v>105.75555555555555</v>
      </c>
      <c r="AF42" s="68" t="s">
        <v>75</v>
      </c>
      <c r="AG42" s="53" t="s">
        <v>127</v>
      </c>
      <c r="AH42" s="58" t="s">
        <v>481</v>
      </c>
      <c r="AI42" s="57" t="s">
        <v>457</v>
      </c>
      <c r="AJ42" s="57" t="s">
        <v>482</v>
      </c>
      <c r="AK42" s="58" t="s">
        <v>398</v>
      </c>
    </row>
    <row r="43" spans="1:37" s="26" customFormat="1" ht="117.75" customHeight="1" x14ac:dyDescent="0.25">
      <c r="A43" s="52" t="s">
        <v>64</v>
      </c>
      <c r="B43" s="53" t="s">
        <v>46</v>
      </c>
      <c r="C43" s="54" t="s">
        <v>128</v>
      </c>
      <c r="D43" s="54" t="s">
        <v>284</v>
      </c>
      <c r="E43" s="53" t="s">
        <v>120</v>
      </c>
      <c r="F43" s="54" t="s">
        <v>70</v>
      </c>
      <c r="G43" s="53" t="s">
        <v>77</v>
      </c>
      <c r="H43" s="53" t="s">
        <v>95</v>
      </c>
      <c r="I43" s="54" t="s">
        <v>51</v>
      </c>
      <c r="J43" s="53" t="s">
        <v>52</v>
      </c>
      <c r="K43" s="53" t="s">
        <v>74</v>
      </c>
      <c r="L43" s="55">
        <v>1</v>
      </c>
      <c r="M43" s="130">
        <v>94</v>
      </c>
      <c r="N43" s="131"/>
      <c r="O43" s="144"/>
      <c r="P43" s="130">
        <v>98</v>
      </c>
      <c r="Q43" s="131"/>
      <c r="R43" s="132"/>
      <c r="S43" s="130">
        <v>95</v>
      </c>
      <c r="T43" s="131"/>
      <c r="U43" s="132"/>
      <c r="V43" s="130">
        <v>99</v>
      </c>
      <c r="W43" s="131"/>
      <c r="X43" s="132"/>
      <c r="Y43" s="68">
        <f>AVERAGE(M43)</f>
        <v>94</v>
      </c>
      <c r="Z43" s="68" t="s">
        <v>75</v>
      </c>
      <c r="AA43" s="68">
        <f>AVERAGE(P43:U43)</f>
        <v>96.5</v>
      </c>
      <c r="AB43" s="68" t="s">
        <v>75</v>
      </c>
      <c r="AC43" s="68">
        <f>AVERAGE(V43:X43)</f>
        <v>99</v>
      </c>
      <c r="AD43" s="68" t="s">
        <v>75</v>
      </c>
      <c r="AE43" s="68">
        <f>AVERAGE(Y43,AA43,AC43)</f>
        <v>96.5</v>
      </c>
      <c r="AF43" s="68" t="s">
        <v>75</v>
      </c>
      <c r="AG43" s="53" t="s">
        <v>129</v>
      </c>
      <c r="AH43" s="58" t="s">
        <v>333</v>
      </c>
      <c r="AI43" s="57" t="s">
        <v>358</v>
      </c>
      <c r="AJ43" s="57" t="s">
        <v>411</v>
      </c>
      <c r="AK43" s="58" t="s">
        <v>398</v>
      </c>
    </row>
    <row r="44" spans="1:37" s="26" customFormat="1" ht="115.5" customHeight="1" x14ac:dyDescent="0.25">
      <c r="A44" s="52" t="s">
        <v>64</v>
      </c>
      <c r="B44" s="53" t="s">
        <v>46</v>
      </c>
      <c r="C44" s="54" t="s">
        <v>130</v>
      </c>
      <c r="D44" s="54" t="s">
        <v>131</v>
      </c>
      <c r="E44" s="53" t="s">
        <v>120</v>
      </c>
      <c r="F44" s="54" t="s">
        <v>70</v>
      </c>
      <c r="G44" s="53" t="s">
        <v>77</v>
      </c>
      <c r="H44" s="53" t="s">
        <v>95</v>
      </c>
      <c r="I44" s="54" t="s">
        <v>51</v>
      </c>
      <c r="J44" s="53" t="s">
        <v>52</v>
      </c>
      <c r="K44" s="53" t="s">
        <v>53</v>
      </c>
      <c r="L44" s="55">
        <v>1</v>
      </c>
      <c r="M44" s="130">
        <v>100</v>
      </c>
      <c r="N44" s="131"/>
      <c r="O44" s="131"/>
      <c r="P44" s="131"/>
      <c r="Q44" s="131"/>
      <c r="R44" s="132"/>
      <c r="S44" s="130">
        <v>100</v>
      </c>
      <c r="T44" s="131"/>
      <c r="U44" s="131"/>
      <c r="V44" s="131"/>
      <c r="W44" s="131"/>
      <c r="X44" s="132"/>
      <c r="Y44" s="68"/>
      <c r="Z44" s="68"/>
      <c r="AA44" s="68">
        <f>+M44</f>
        <v>100</v>
      </c>
      <c r="AB44" s="68" t="s">
        <v>197</v>
      </c>
      <c r="AC44" s="68">
        <f>+S44</f>
        <v>100</v>
      </c>
      <c r="AD44" s="68" t="s">
        <v>197</v>
      </c>
      <c r="AE44" s="68">
        <f>AVERAGE(AA44,AC44)</f>
        <v>100</v>
      </c>
      <c r="AF44" s="68" t="s">
        <v>197</v>
      </c>
      <c r="AG44" s="54" t="s">
        <v>132</v>
      </c>
      <c r="AH44" s="57"/>
      <c r="AI44" s="57" t="s">
        <v>371</v>
      </c>
      <c r="AJ44" s="57" t="s">
        <v>483</v>
      </c>
      <c r="AK44" s="58" t="s">
        <v>398</v>
      </c>
    </row>
    <row r="45" spans="1:37" s="26" customFormat="1" ht="409.5" customHeight="1" x14ac:dyDescent="0.25">
      <c r="A45" s="52" t="s">
        <v>64</v>
      </c>
      <c r="B45" s="53" t="s">
        <v>46</v>
      </c>
      <c r="C45" s="54" t="s">
        <v>133</v>
      </c>
      <c r="D45" s="54" t="s">
        <v>134</v>
      </c>
      <c r="E45" s="53" t="s">
        <v>120</v>
      </c>
      <c r="F45" s="54" t="s">
        <v>70</v>
      </c>
      <c r="G45" s="53" t="s">
        <v>77</v>
      </c>
      <c r="H45" s="53" t="s">
        <v>95</v>
      </c>
      <c r="I45" s="54" t="s">
        <v>51</v>
      </c>
      <c r="J45" s="53" t="s">
        <v>52</v>
      </c>
      <c r="K45" s="53" t="s">
        <v>53</v>
      </c>
      <c r="L45" s="55">
        <v>1</v>
      </c>
      <c r="M45" s="130">
        <v>80</v>
      </c>
      <c r="N45" s="131"/>
      <c r="O45" s="131"/>
      <c r="P45" s="131"/>
      <c r="Q45" s="131"/>
      <c r="R45" s="132"/>
      <c r="S45" s="130">
        <v>85</v>
      </c>
      <c r="T45" s="131"/>
      <c r="U45" s="131"/>
      <c r="V45" s="131"/>
      <c r="W45" s="131"/>
      <c r="X45" s="132"/>
      <c r="Y45" s="68"/>
      <c r="Z45" s="68"/>
      <c r="AA45" s="63">
        <f>+M45</f>
        <v>80</v>
      </c>
      <c r="AB45" s="68" t="s">
        <v>197</v>
      </c>
      <c r="AC45" s="63">
        <f>+S45</f>
        <v>85</v>
      </c>
      <c r="AD45" s="68" t="s">
        <v>197</v>
      </c>
      <c r="AE45" s="68">
        <f>AVERAGE(AA45,AC45)</f>
        <v>82.5</v>
      </c>
      <c r="AF45" s="68" t="s">
        <v>197</v>
      </c>
      <c r="AG45" s="54" t="s">
        <v>136</v>
      </c>
      <c r="AH45" s="57"/>
      <c r="AI45" s="47" t="s">
        <v>458</v>
      </c>
      <c r="AJ45" s="57" t="s">
        <v>484</v>
      </c>
      <c r="AK45" s="58" t="s">
        <v>398</v>
      </c>
    </row>
    <row r="46" spans="1:37" s="26" customFormat="1" ht="118.5" customHeight="1" x14ac:dyDescent="0.25">
      <c r="A46" s="117" t="s">
        <v>64</v>
      </c>
      <c r="B46" s="149" t="s">
        <v>46</v>
      </c>
      <c r="C46" s="150" t="s">
        <v>137</v>
      </c>
      <c r="D46" s="150" t="s">
        <v>459</v>
      </c>
      <c r="E46" s="149" t="s">
        <v>120</v>
      </c>
      <c r="F46" s="150" t="s">
        <v>70</v>
      </c>
      <c r="G46" s="53" t="s">
        <v>49</v>
      </c>
      <c r="H46" s="53" t="s">
        <v>50</v>
      </c>
      <c r="I46" s="150" t="s">
        <v>138</v>
      </c>
      <c r="J46" s="82" t="s">
        <v>52</v>
      </c>
      <c r="K46" s="82" t="s">
        <v>58</v>
      </c>
      <c r="L46" s="151">
        <v>1</v>
      </c>
      <c r="M46" s="139">
        <v>100</v>
      </c>
      <c r="N46" s="140"/>
      <c r="O46" s="140"/>
      <c r="P46" s="140"/>
      <c r="Q46" s="140"/>
      <c r="R46" s="140"/>
      <c r="S46" s="140"/>
      <c r="T46" s="140"/>
      <c r="U46" s="140"/>
      <c r="V46" s="140"/>
      <c r="W46" s="140"/>
      <c r="X46" s="190"/>
      <c r="Y46" s="152"/>
      <c r="Z46" s="152"/>
      <c r="AA46" s="152"/>
      <c r="AB46" s="152"/>
      <c r="AC46" s="145">
        <f>+M46</f>
        <v>100</v>
      </c>
      <c r="AD46" s="145" t="s">
        <v>197</v>
      </c>
      <c r="AE46" s="145">
        <f t="shared" ref="AE46" si="0">AVERAGE(Y46,AA46,AC46)</f>
        <v>100</v>
      </c>
      <c r="AF46" s="145" t="s">
        <v>197</v>
      </c>
      <c r="AG46" s="150" t="s">
        <v>139</v>
      </c>
      <c r="AH46" s="153"/>
      <c r="AI46" s="153"/>
      <c r="AJ46" s="153" t="s">
        <v>420</v>
      </c>
      <c r="AK46" s="153" t="s">
        <v>398</v>
      </c>
    </row>
    <row r="47" spans="1:37" s="26" customFormat="1" ht="118.5" customHeight="1" x14ac:dyDescent="0.25">
      <c r="A47" s="117"/>
      <c r="B47" s="149"/>
      <c r="C47" s="150"/>
      <c r="D47" s="150"/>
      <c r="E47" s="149"/>
      <c r="F47" s="150"/>
      <c r="G47" s="53" t="s">
        <v>56</v>
      </c>
      <c r="H47" s="53" t="s">
        <v>57</v>
      </c>
      <c r="I47" s="150"/>
      <c r="J47" s="83"/>
      <c r="K47" s="83"/>
      <c r="L47" s="151"/>
      <c r="M47" s="142"/>
      <c r="N47" s="143"/>
      <c r="O47" s="143"/>
      <c r="P47" s="143"/>
      <c r="Q47" s="143"/>
      <c r="R47" s="143"/>
      <c r="S47" s="143"/>
      <c r="T47" s="143"/>
      <c r="U47" s="143"/>
      <c r="V47" s="143"/>
      <c r="W47" s="143"/>
      <c r="X47" s="191"/>
      <c r="Y47" s="152"/>
      <c r="Z47" s="152"/>
      <c r="AA47" s="152"/>
      <c r="AB47" s="152"/>
      <c r="AC47" s="146"/>
      <c r="AD47" s="146"/>
      <c r="AE47" s="146"/>
      <c r="AF47" s="146"/>
      <c r="AG47" s="150"/>
      <c r="AH47" s="153"/>
      <c r="AI47" s="153"/>
      <c r="AJ47" s="153"/>
      <c r="AK47" s="153"/>
    </row>
    <row r="48" spans="1:37" s="20" customFormat="1" ht="119.25" customHeight="1" x14ac:dyDescent="0.25">
      <c r="A48" s="117" t="s">
        <v>64</v>
      </c>
      <c r="B48" s="149" t="s">
        <v>46</v>
      </c>
      <c r="C48" s="150" t="s">
        <v>140</v>
      </c>
      <c r="D48" s="150" t="s">
        <v>296</v>
      </c>
      <c r="E48" s="149" t="s">
        <v>120</v>
      </c>
      <c r="F48" s="150" t="s">
        <v>70</v>
      </c>
      <c r="G48" s="53" t="s">
        <v>49</v>
      </c>
      <c r="H48" s="53" t="s">
        <v>50</v>
      </c>
      <c r="I48" s="150" t="s">
        <v>141</v>
      </c>
      <c r="J48" s="82" t="s">
        <v>52</v>
      </c>
      <c r="K48" s="82" t="s">
        <v>58</v>
      </c>
      <c r="L48" s="151">
        <v>1</v>
      </c>
      <c r="M48" s="192">
        <v>194</v>
      </c>
      <c r="N48" s="193"/>
      <c r="O48" s="193"/>
      <c r="P48" s="193"/>
      <c r="Q48" s="193"/>
      <c r="R48" s="193"/>
      <c r="S48" s="193"/>
      <c r="T48" s="193"/>
      <c r="U48" s="193"/>
      <c r="V48" s="193"/>
      <c r="W48" s="193"/>
      <c r="X48" s="194"/>
      <c r="Y48" s="152"/>
      <c r="Z48" s="152"/>
      <c r="AA48" s="152"/>
      <c r="AB48" s="152"/>
      <c r="AC48" s="145">
        <f>+M48</f>
        <v>194</v>
      </c>
      <c r="AD48" s="145" t="s">
        <v>197</v>
      </c>
      <c r="AE48" s="145">
        <f>AVERAGE(AC48)</f>
        <v>194</v>
      </c>
      <c r="AF48" s="145" t="s">
        <v>197</v>
      </c>
      <c r="AG48" s="150" t="s">
        <v>139</v>
      </c>
      <c r="AH48" s="153"/>
      <c r="AI48" s="153"/>
      <c r="AJ48" s="153" t="s">
        <v>485</v>
      </c>
      <c r="AK48" s="153" t="s">
        <v>398</v>
      </c>
    </row>
    <row r="49" spans="1:37" s="20" customFormat="1" ht="119.25" customHeight="1" x14ac:dyDescent="0.25">
      <c r="A49" s="117"/>
      <c r="B49" s="149"/>
      <c r="C49" s="150"/>
      <c r="D49" s="150"/>
      <c r="E49" s="149"/>
      <c r="F49" s="150"/>
      <c r="G49" s="53" t="s">
        <v>56</v>
      </c>
      <c r="H49" s="53" t="s">
        <v>57</v>
      </c>
      <c r="I49" s="150"/>
      <c r="J49" s="83"/>
      <c r="K49" s="83"/>
      <c r="L49" s="151"/>
      <c r="M49" s="195"/>
      <c r="N49" s="196"/>
      <c r="O49" s="196"/>
      <c r="P49" s="196"/>
      <c r="Q49" s="196"/>
      <c r="R49" s="196"/>
      <c r="S49" s="196"/>
      <c r="T49" s="196"/>
      <c r="U49" s="196"/>
      <c r="V49" s="196"/>
      <c r="W49" s="196"/>
      <c r="X49" s="197"/>
      <c r="Y49" s="152"/>
      <c r="Z49" s="152"/>
      <c r="AA49" s="152"/>
      <c r="AB49" s="152"/>
      <c r="AC49" s="146"/>
      <c r="AD49" s="146"/>
      <c r="AE49" s="146"/>
      <c r="AF49" s="146"/>
      <c r="AG49" s="150"/>
      <c r="AH49" s="153"/>
      <c r="AI49" s="153"/>
      <c r="AJ49" s="153"/>
      <c r="AK49" s="153"/>
    </row>
    <row r="50" spans="1:37" s="20" customFormat="1" ht="117" customHeight="1" x14ac:dyDescent="0.25">
      <c r="A50" s="117" t="s">
        <v>64</v>
      </c>
      <c r="B50" s="149" t="s">
        <v>46</v>
      </c>
      <c r="C50" s="150" t="s">
        <v>142</v>
      </c>
      <c r="D50" s="150" t="s">
        <v>460</v>
      </c>
      <c r="E50" s="149" t="s">
        <v>120</v>
      </c>
      <c r="F50" s="150" t="s">
        <v>70</v>
      </c>
      <c r="G50" s="53" t="s">
        <v>49</v>
      </c>
      <c r="H50" s="53" t="s">
        <v>50</v>
      </c>
      <c r="I50" s="150" t="s">
        <v>143</v>
      </c>
      <c r="J50" s="82" t="s">
        <v>52</v>
      </c>
      <c r="K50" s="82" t="s">
        <v>58</v>
      </c>
      <c r="L50" s="151">
        <v>1</v>
      </c>
      <c r="M50" s="139" t="s">
        <v>200</v>
      </c>
      <c r="N50" s="140"/>
      <c r="O50" s="140"/>
      <c r="P50" s="140"/>
      <c r="Q50" s="140"/>
      <c r="R50" s="140"/>
      <c r="S50" s="140"/>
      <c r="T50" s="140"/>
      <c r="U50" s="140"/>
      <c r="V50" s="140"/>
      <c r="W50" s="140"/>
      <c r="X50" s="190"/>
      <c r="Y50" s="152"/>
      <c r="Z50" s="152"/>
      <c r="AA50" s="152"/>
      <c r="AB50" s="152"/>
      <c r="AC50" s="152" t="s">
        <v>200</v>
      </c>
      <c r="AD50" s="152" t="s">
        <v>200</v>
      </c>
      <c r="AE50" s="152" t="s">
        <v>200</v>
      </c>
      <c r="AF50" s="152" t="s">
        <v>200</v>
      </c>
      <c r="AG50" s="150" t="s">
        <v>139</v>
      </c>
      <c r="AH50" s="153"/>
      <c r="AI50" s="153"/>
      <c r="AJ50" s="165" t="s">
        <v>421</v>
      </c>
      <c r="AK50" s="187"/>
    </row>
    <row r="51" spans="1:37" s="20" customFormat="1" ht="117" customHeight="1" x14ac:dyDescent="0.25">
      <c r="A51" s="117"/>
      <c r="B51" s="149"/>
      <c r="C51" s="150"/>
      <c r="D51" s="150"/>
      <c r="E51" s="149"/>
      <c r="F51" s="150"/>
      <c r="G51" s="53" t="s">
        <v>56</v>
      </c>
      <c r="H51" s="53" t="s">
        <v>57</v>
      </c>
      <c r="I51" s="150"/>
      <c r="J51" s="83"/>
      <c r="K51" s="83"/>
      <c r="L51" s="151"/>
      <c r="M51" s="142"/>
      <c r="N51" s="143"/>
      <c r="O51" s="143"/>
      <c r="P51" s="143"/>
      <c r="Q51" s="143"/>
      <c r="R51" s="143"/>
      <c r="S51" s="143"/>
      <c r="T51" s="143"/>
      <c r="U51" s="143"/>
      <c r="V51" s="143"/>
      <c r="W51" s="143"/>
      <c r="X51" s="191"/>
      <c r="Y51" s="152"/>
      <c r="Z51" s="152"/>
      <c r="AA51" s="152"/>
      <c r="AB51" s="152"/>
      <c r="AC51" s="152"/>
      <c r="AD51" s="152"/>
      <c r="AE51" s="152"/>
      <c r="AF51" s="152"/>
      <c r="AG51" s="150"/>
      <c r="AH51" s="153"/>
      <c r="AI51" s="153"/>
      <c r="AJ51" s="188"/>
      <c r="AK51" s="189"/>
    </row>
    <row r="52" spans="1:37" s="20" customFormat="1" ht="117" customHeight="1" x14ac:dyDescent="0.25">
      <c r="A52" s="117" t="s">
        <v>64</v>
      </c>
      <c r="B52" s="149" t="s">
        <v>46</v>
      </c>
      <c r="C52" s="150" t="s">
        <v>144</v>
      </c>
      <c r="D52" s="150" t="s">
        <v>461</v>
      </c>
      <c r="E52" s="149" t="s">
        <v>120</v>
      </c>
      <c r="F52" s="150" t="s">
        <v>70</v>
      </c>
      <c r="G52" s="53" t="s">
        <v>49</v>
      </c>
      <c r="H52" s="53" t="s">
        <v>50</v>
      </c>
      <c r="I52" s="150" t="s">
        <v>145</v>
      </c>
      <c r="J52" s="82" t="s">
        <v>52</v>
      </c>
      <c r="K52" s="82" t="s">
        <v>58</v>
      </c>
      <c r="L52" s="151">
        <v>1</v>
      </c>
      <c r="M52" s="139">
        <v>100</v>
      </c>
      <c r="N52" s="140"/>
      <c r="O52" s="140"/>
      <c r="P52" s="140"/>
      <c r="Q52" s="140"/>
      <c r="R52" s="140"/>
      <c r="S52" s="140"/>
      <c r="T52" s="140"/>
      <c r="U52" s="140"/>
      <c r="V52" s="140"/>
      <c r="W52" s="140"/>
      <c r="X52" s="190"/>
      <c r="Y52" s="152"/>
      <c r="Z52" s="152"/>
      <c r="AA52" s="152"/>
      <c r="AB52" s="145"/>
      <c r="AC52" s="145">
        <f>+M52</f>
        <v>100</v>
      </c>
      <c r="AD52" s="145" t="s">
        <v>197</v>
      </c>
      <c r="AE52" s="145">
        <f t="shared" ref="AE52" si="1">AVERAGE(Y52,AA52,AC52)</f>
        <v>100</v>
      </c>
      <c r="AF52" s="145" t="s">
        <v>197</v>
      </c>
      <c r="AG52" s="150" t="s">
        <v>139</v>
      </c>
      <c r="AH52" s="153"/>
      <c r="AI52" s="153"/>
      <c r="AJ52" s="153" t="s">
        <v>486</v>
      </c>
      <c r="AK52" s="153" t="s">
        <v>398</v>
      </c>
    </row>
    <row r="53" spans="1:37" s="20" customFormat="1" ht="117" customHeight="1" x14ac:dyDescent="0.25">
      <c r="A53" s="117"/>
      <c r="B53" s="149"/>
      <c r="C53" s="150"/>
      <c r="D53" s="150"/>
      <c r="E53" s="149"/>
      <c r="F53" s="150"/>
      <c r="G53" s="53" t="s">
        <v>56</v>
      </c>
      <c r="H53" s="53" t="s">
        <v>57</v>
      </c>
      <c r="I53" s="150"/>
      <c r="J53" s="83"/>
      <c r="K53" s="83"/>
      <c r="L53" s="151"/>
      <c r="M53" s="142"/>
      <c r="N53" s="143"/>
      <c r="O53" s="143"/>
      <c r="P53" s="143"/>
      <c r="Q53" s="143"/>
      <c r="R53" s="143"/>
      <c r="S53" s="143"/>
      <c r="T53" s="143"/>
      <c r="U53" s="143"/>
      <c r="V53" s="143"/>
      <c r="W53" s="143"/>
      <c r="X53" s="191"/>
      <c r="Y53" s="152"/>
      <c r="Z53" s="152"/>
      <c r="AA53" s="152"/>
      <c r="AB53" s="146"/>
      <c r="AC53" s="146"/>
      <c r="AD53" s="146"/>
      <c r="AE53" s="146"/>
      <c r="AF53" s="146"/>
      <c r="AG53" s="150"/>
      <c r="AH53" s="153"/>
      <c r="AI53" s="153"/>
      <c r="AJ53" s="153"/>
      <c r="AK53" s="153"/>
    </row>
    <row r="54" spans="1:37" s="20" customFormat="1" ht="117" customHeight="1" x14ac:dyDescent="0.25">
      <c r="A54" s="52" t="s">
        <v>64</v>
      </c>
      <c r="B54" s="53" t="s">
        <v>46</v>
      </c>
      <c r="C54" s="54" t="s">
        <v>313</v>
      </c>
      <c r="D54" s="54" t="s">
        <v>314</v>
      </c>
      <c r="E54" s="53" t="s">
        <v>120</v>
      </c>
      <c r="F54" s="54" t="s">
        <v>70</v>
      </c>
      <c r="G54" s="53" t="s">
        <v>96</v>
      </c>
      <c r="H54" s="53" t="s">
        <v>95</v>
      </c>
      <c r="I54" s="54" t="s">
        <v>315</v>
      </c>
      <c r="J54" s="53" t="s">
        <v>52</v>
      </c>
      <c r="K54" s="53" t="s">
        <v>74</v>
      </c>
      <c r="L54" s="55">
        <v>1</v>
      </c>
      <c r="M54" s="252">
        <v>100</v>
      </c>
      <c r="N54" s="253"/>
      <c r="O54" s="254"/>
      <c r="P54" s="252">
        <v>92</v>
      </c>
      <c r="Q54" s="253"/>
      <c r="R54" s="254"/>
      <c r="S54" s="252">
        <v>100</v>
      </c>
      <c r="T54" s="253"/>
      <c r="U54" s="254"/>
      <c r="V54" s="252">
        <v>100</v>
      </c>
      <c r="W54" s="253"/>
      <c r="X54" s="254"/>
      <c r="Y54" s="68">
        <f>AVERAGE(M54)</f>
        <v>100</v>
      </c>
      <c r="Z54" s="68" t="s">
        <v>75</v>
      </c>
      <c r="AA54" s="68">
        <f>AVERAGE(P54:U54)</f>
        <v>96</v>
      </c>
      <c r="AB54" s="68" t="s">
        <v>75</v>
      </c>
      <c r="AC54" s="68">
        <f>AVERAGE(V54)</f>
        <v>100</v>
      </c>
      <c r="AD54" s="68" t="s">
        <v>75</v>
      </c>
      <c r="AE54" s="68">
        <f>AVERAGE(Y54,AA54,AC54)</f>
        <v>98.666666666666671</v>
      </c>
      <c r="AF54" s="68" t="s">
        <v>75</v>
      </c>
      <c r="AG54" s="54" t="s">
        <v>316</v>
      </c>
      <c r="AH54" s="57" t="s">
        <v>372</v>
      </c>
      <c r="AI54" s="57" t="s">
        <v>413</v>
      </c>
      <c r="AJ54" s="57" t="s">
        <v>508</v>
      </c>
      <c r="AK54" s="57" t="s">
        <v>398</v>
      </c>
    </row>
    <row r="55" spans="1:37" s="20" customFormat="1" ht="45.75" customHeight="1" x14ac:dyDescent="0.25">
      <c r="A55" s="117" t="s">
        <v>101</v>
      </c>
      <c r="B55" s="149" t="s">
        <v>46</v>
      </c>
      <c r="C55" s="150" t="s">
        <v>146</v>
      </c>
      <c r="D55" s="150" t="s">
        <v>147</v>
      </c>
      <c r="E55" s="149" t="s">
        <v>135</v>
      </c>
      <c r="F55" s="150" t="s">
        <v>70</v>
      </c>
      <c r="G55" s="53" t="s">
        <v>77</v>
      </c>
      <c r="H55" s="53" t="s">
        <v>95</v>
      </c>
      <c r="I55" s="150" t="s">
        <v>148</v>
      </c>
      <c r="J55" s="150" t="s">
        <v>71</v>
      </c>
      <c r="K55" s="150" t="s">
        <v>58</v>
      </c>
      <c r="L55" s="151">
        <v>1</v>
      </c>
      <c r="M55" s="139">
        <v>100</v>
      </c>
      <c r="N55" s="140"/>
      <c r="O55" s="140"/>
      <c r="P55" s="140"/>
      <c r="Q55" s="140"/>
      <c r="R55" s="140"/>
      <c r="S55" s="140"/>
      <c r="T55" s="140"/>
      <c r="U55" s="140"/>
      <c r="V55" s="140"/>
      <c r="W55" s="140"/>
      <c r="X55" s="141"/>
      <c r="Y55" s="152"/>
      <c r="Z55" s="152"/>
      <c r="AA55" s="152"/>
      <c r="AB55" s="152"/>
      <c r="AC55" s="145">
        <f>AVERAGE(M55)</f>
        <v>100</v>
      </c>
      <c r="AD55" s="145" t="s">
        <v>75</v>
      </c>
      <c r="AE55" s="145">
        <f>AVERAGE(Y55,AA55,AC55)</f>
        <v>100</v>
      </c>
      <c r="AF55" s="145" t="s">
        <v>75</v>
      </c>
      <c r="AG55" s="150" t="s">
        <v>149</v>
      </c>
      <c r="AH55" s="153"/>
      <c r="AI55" s="153"/>
      <c r="AJ55" s="153" t="s">
        <v>414</v>
      </c>
      <c r="AK55" s="153" t="s">
        <v>398</v>
      </c>
    </row>
    <row r="56" spans="1:37" s="20" customFormat="1" ht="45.75" customHeight="1" x14ac:dyDescent="0.25">
      <c r="A56" s="117"/>
      <c r="B56" s="149"/>
      <c r="C56" s="150"/>
      <c r="D56" s="150"/>
      <c r="E56" s="149"/>
      <c r="F56" s="150"/>
      <c r="G56" s="53" t="s">
        <v>96</v>
      </c>
      <c r="H56" s="53" t="s">
        <v>150</v>
      </c>
      <c r="I56" s="150"/>
      <c r="J56" s="150"/>
      <c r="K56" s="150"/>
      <c r="L56" s="151"/>
      <c r="M56" s="182"/>
      <c r="N56" s="102"/>
      <c r="O56" s="102"/>
      <c r="P56" s="102"/>
      <c r="Q56" s="102"/>
      <c r="R56" s="102"/>
      <c r="S56" s="102"/>
      <c r="T56" s="102"/>
      <c r="U56" s="102"/>
      <c r="V56" s="102"/>
      <c r="W56" s="102"/>
      <c r="X56" s="183"/>
      <c r="Y56" s="152"/>
      <c r="Z56" s="152"/>
      <c r="AA56" s="152"/>
      <c r="AB56" s="152"/>
      <c r="AC56" s="184"/>
      <c r="AD56" s="184"/>
      <c r="AE56" s="184"/>
      <c r="AF56" s="184"/>
      <c r="AG56" s="150"/>
      <c r="AH56" s="153"/>
      <c r="AI56" s="153"/>
      <c r="AJ56" s="153"/>
      <c r="AK56" s="153"/>
    </row>
    <row r="57" spans="1:37" s="20" customFormat="1" ht="45.75" customHeight="1" x14ac:dyDescent="0.25">
      <c r="A57" s="117"/>
      <c r="B57" s="149"/>
      <c r="C57" s="150"/>
      <c r="D57" s="150"/>
      <c r="E57" s="149"/>
      <c r="F57" s="150"/>
      <c r="G57" s="53" t="s">
        <v>115</v>
      </c>
      <c r="H57" s="53" t="s">
        <v>116</v>
      </c>
      <c r="I57" s="150"/>
      <c r="J57" s="150"/>
      <c r="K57" s="150"/>
      <c r="L57" s="151"/>
      <c r="M57" s="185"/>
      <c r="N57" s="79"/>
      <c r="O57" s="79"/>
      <c r="P57" s="79"/>
      <c r="Q57" s="79"/>
      <c r="R57" s="79"/>
      <c r="S57" s="79"/>
      <c r="T57" s="79"/>
      <c r="U57" s="79"/>
      <c r="V57" s="79"/>
      <c r="W57" s="79"/>
      <c r="X57" s="186"/>
      <c r="Y57" s="152"/>
      <c r="Z57" s="152"/>
      <c r="AA57" s="152"/>
      <c r="AB57" s="152"/>
      <c r="AC57" s="146"/>
      <c r="AD57" s="146"/>
      <c r="AE57" s="146"/>
      <c r="AF57" s="146"/>
      <c r="AG57" s="150"/>
      <c r="AH57" s="153"/>
      <c r="AI57" s="153"/>
      <c r="AJ57" s="153"/>
      <c r="AK57" s="153"/>
    </row>
    <row r="58" spans="1:37" s="20" customFormat="1" ht="75.75" customHeight="1" x14ac:dyDescent="0.25">
      <c r="A58" s="117" t="s">
        <v>101</v>
      </c>
      <c r="B58" s="149" t="s">
        <v>46</v>
      </c>
      <c r="C58" s="150" t="s">
        <v>151</v>
      </c>
      <c r="D58" s="150" t="s">
        <v>297</v>
      </c>
      <c r="E58" s="149" t="s">
        <v>120</v>
      </c>
      <c r="F58" s="150" t="s">
        <v>70</v>
      </c>
      <c r="G58" s="53" t="s">
        <v>96</v>
      </c>
      <c r="H58" s="53" t="s">
        <v>150</v>
      </c>
      <c r="I58" s="150" t="s">
        <v>51</v>
      </c>
      <c r="J58" s="150" t="s">
        <v>71</v>
      </c>
      <c r="K58" s="82" t="s">
        <v>58</v>
      </c>
      <c r="L58" s="151">
        <v>2</v>
      </c>
      <c r="M58" s="178">
        <v>88</v>
      </c>
      <c r="N58" s="76"/>
      <c r="O58" s="76"/>
      <c r="P58" s="76"/>
      <c r="Q58" s="76"/>
      <c r="R58" s="76"/>
      <c r="S58" s="76"/>
      <c r="T58" s="76"/>
      <c r="U58" s="76"/>
      <c r="V58" s="76"/>
      <c r="W58" s="76"/>
      <c r="X58" s="179"/>
      <c r="Y58" s="152"/>
      <c r="Z58" s="152"/>
      <c r="AA58" s="152"/>
      <c r="AB58" s="152"/>
      <c r="AC58" s="145">
        <f>+M58</f>
        <v>88</v>
      </c>
      <c r="AD58" s="152" t="s">
        <v>192</v>
      </c>
      <c r="AE58" s="145">
        <f>AVERAGE(Y58,AA58,AC58)</f>
        <v>88</v>
      </c>
      <c r="AF58" s="152" t="s">
        <v>192</v>
      </c>
      <c r="AG58" s="150" t="s">
        <v>152</v>
      </c>
      <c r="AH58" s="153"/>
      <c r="AI58" s="153"/>
      <c r="AJ58" s="153" t="s">
        <v>487</v>
      </c>
      <c r="AK58" s="153" t="s">
        <v>396</v>
      </c>
    </row>
    <row r="59" spans="1:37" s="20" customFormat="1" ht="75.75" customHeight="1" x14ac:dyDescent="0.25">
      <c r="A59" s="117"/>
      <c r="B59" s="149"/>
      <c r="C59" s="150"/>
      <c r="D59" s="150"/>
      <c r="E59" s="149"/>
      <c r="F59" s="150"/>
      <c r="G59" s="53" t="s">
        <v>77</v>
      </c>
      <c r="H59" s="53" t="s">
        <v>153</v>
      </c>
      <c r="I59" s="150"/>
      <c r="J59" s="150"/>
      <c r="K59" s="83"/>
      <c r="L59" s="151"/>
      <c r="M59" s="185"/>
      <c r="N59" s="79"/>
      <c r="O59" s="79"/>
      <c r="P59" s="79"/>
      <c r="Q59" s="79"/>
      <c r="R59" s="79"/>
      <c r="S59" s="79"/>
      <c r="T59" s="79"/>
      <c r="U59" s="79"/>
      <c r="V59" s="79"/>
      <c r="W59" s="79"/>
      <c r="X59" s="186"/>
      <c r="Y59" s="152"/>
      <c r="Z59" s="152"/>
      <c r="AA59" s="152"/>
      <c r="AB59" s="152"/>
      <c r="AC59" s="146"/>
      <c r="AD59" s="152"/>
      <c r="AE59" s="146"/>
      <c r="AF59" s="152"/>
      <c r="AG59" s="150"/>
      <c r="AH59" s="153"/>
      <c r="AI59" s="153"/>
      <c r="AJ59" s="153"/>
      <c r="AK59" s="153"/>
    </row>
    <row r="60" spans="1:37" s="20" customFormat="1" ht="158.25" customHeight="1" x14ac:dyDescent="0.25">
      <c r="A60" s="117" t="s">
        <v>101</v>
      </c>
      <c r="B60" s="149" t="s">
        <v>46</v>
      </c>
      <c r="C60" s="150" t="s">
        <v>388</v>
      </c>
      <c r="D60" s="150" t="s">
        <v>298</v>
      </c>
      <c r="E60" s="149" t="s">
        <v>120</v>
      </c>
      <c r="F60" s="150" t="s">
        <v>70</v>
      </c>
      <c r="G60" s="53" t="s">
        <v>96</v>
      </c>
      <c r="H60" s="53" t="s">
        <v>150</v>
      </c>
      <c r="I60" s="150" t="s">
        <v>51</v>
      </c>
      <c r="J60" s="150" t="s">
        <v>71</v>
      </c>
      <c r="K60" s="150" t="s">
        <v>74</v>
      </c>
      <c r="L60" s="151">
        <v>2</v>
      </c>
      <c r="M60" s="178">
        <v>96</v>
      </c>
      <c r="N60" s="76"/>
      <c r="O60" s="76"/>
      <c r="P60" s="156">
        <v>96</v>
      </c>
      <c r="Q60" s="156"/>
      <c r="R60" s="156"/>
      <c r="S60" s="156">
        <v>100</v>
      </c>
      <c r="T60" s="156"/>
      <c r="U60" s="156"/>
      <c r="V60" s="156">
        <v>100</v>
      </c>
      <c r="W60" s="156"/>
      <c r="X60" s="156"/>
      <c r="Y60" s="152">
        <f>AVERAGE(M60)</f>
        <v>96</v>
      </c>
      <c r="Z60" s="152" t="s">
        <v>75</v>
      </c>
      <c r="AA60" s="152">
        <f>AVERAGE(P60:U61)</f>
        <v>98</v>
      </c>
      <c r="AB60" s="152" t="s">
        <v>197</v>
      </c>
      <c r="AC60" s="152">
        <f>AVERAGE(V60)</f>
        <v>100</v>
      </c>
      <c r="AD60" s="152" t="s">
        <v>197</v>
      </c>
      <c r="AE60" s="145">
        <f>AVERAGE(Y60,AA60,AC60)</f>
        <v>98</v>
      </c>
      <c r="AF60" s="150" t="s">
        <v>75</v>
      </c>
      <c r="AG60" s="150" t="s">
        <v>152</v>
      </c>
      <c r="AH60" s="153"/>
      <c r="AI60" s="153" t="s">
        <v>383</v>
      </c>
      <c r="AJ60" s="153" t="s">
        <v>415</v>
      </c>
      <c r="AK60" s="153" t="s">
        <v>398</v>
      </c>
    </row>
    <row r="61" spans="1:37" s="20" customFormat="1" ht="75.75" customHeight="1" x14ac:dyDescent="0.25">
      <c r="A61" s="117"/>
      <c r="B61" s="149"/>
      <c r="C61" s="150"/>
      <c r="D61" s="150"/>
      <c r="E61" s="149"/>
      <c r="F61" s="150"/>
      <c r="G61" s="53" t="s">
        <v>77</v>
      </c>
      <c r="H61" s="53" t="s">
        <v>153</v>
      </c>
      <c r="I61" s="150"/>
      <c r="J61" s="150"/>
      <c r="K61" s="150"/>
      <c r="L61" s="151"/>
      <c r="M61" s="185"/>
      <c r="N61" s="79"/>
      <c r="O61" s="79"/>
      <c r="P61" s="271"/>
      <c r="Q61" s="271"/>
      <c r="R61" s="271"/>
      <c r="S61" s="271"/>
      <c r="T61" s="271"/>
      <c r="U61" s="271"/>
      <c r="V61" s="271"/>
      <c r="W61" s="271"/>
      <c r="X61" s="271"/>
      <c r="Y61" s="152"/>
      <c r="Z61" s="152"/>
      <c r="AA61" s="152"/>
      <c r="AB61" s="152"/>
      <c r="AC61" s="152"/>
      <c r="AD61" s="152"/>
      <c r="AE61" s="146"/>
      <c r="AF61" s="150"/>
      <c r="AG61" s="150"/>
      <c r="AH61" s="153"/>
      <c r="AI61" s="153"/>
      <c r="AJ61" s="153"/>
      <c r="AK61" s="153"/>
    </row>
    <row r="62" spans="1:37" s="20" customFormat="1" ht="48.75" customHeight="1" x14ac:dyDescent="0.25">
      <c r="A62" s="117" t="s">
        <v>101</v>
      </c>
      <c r="B62" s="149" t="s">
        <v>46</v>
      </c>
      <c r="C62" s="150" t="s">
        <v>154</v>
      </c>
      <c r="D62" s="150" t="s">
        <v>299</v>
      </c>
      <c r="E62" s="149" t="s">
        <v>120</v>
      </c>
      <c r="F62" s="150" t="s">
        <v>70</v>
      </c>
      <c r="G62" s="53" t="s">
        <v>96</v>
      </c>
      <c r="H62" s="53" t="s">
        <v>150</v>
      </c>
      <c r="I62" s="150" t="s">
        <v>51</v>
      </c>
      <c r="J62" s="150" t="s">
        <v>71</v>
      </c>
      <c r="K62" s="82" t="s">
        <v>58</v>
      </c>
      <c r="L62" s="151">
        <v>1</v>
      </c>
      <c r="M62" s="178">
        <v>75</v>
      </c>
      <c r="N62" s="76"/>
      <c r="O62" s="76"/>
      <c r="P62" s="76"/>
      <c r="Q62" s="76"/>
      <c r="R62" s="76"/>
      <c r="S62" s="76"/>
      <c r="T62" s="76"/>
      <c r="U62" s="76"/>
      <c r="V62" s="76"/>
      <c r="W62" s="76"/>
      <c r="X62" s="179"/>
      <c r="Y62" s="152"/>
      <c r="Z62" s="152"/>
      <c r="AA62" s="152"/>
      <c r="AB62" s="152"/>
      <c r="AC62" s="145">
        <f>+M62</f>
        <v>75</v>
      </c>
      <c r="AD62" s="152" t="s">
        <v>192</v>
      </c>
      <c r="AE62" s="145">
        <f>+M62</f>
        <v>75</v>
      </c>
      <c r="AF62" s="150" t="s">
        <v>192</v>
      </c>
      <c r="AG62" s="150" t="s">
        <v>152</v>
      </c>
      <c r="AH62" s="153"/>
      <c r="AI62" s="153"/>
      <c r="AJ62" s="153" t="s">
        <v>488</v>
      </c>
      <c r="AK62" s="153" t="s">
        <v>396</v>
      </c>
    </row>
    <row r="63" spans="1:37" s="20" customFormat="1" ht="49.5" customHeight="1" x14ac:dyDescent="0.25">
      <c r="A63" s="117"/>
      <c r="B63" s="149"/>
      <c r="C63" s="150"/>
      <c r="D63" s="150"/>
      <c r="E63" s="149"/>
      <c r="F63" s="150"/>
      <c r="G63" s="53" t="s">
        <v>77</v>
      </c>
      <c r="H63" s="53" t="s">
        <v>153</v>
      </c>
      <c r="I63" s="150"/>
      <c r="J63" s="150"/>
      <c r="K63" s="83"/>
      <c r="L63" s="151"/>
      <c r="M63" s="142"/>
      <c r="N63" s="143"/>
      <c r="O63" s="143"/>
      <c r="P63" s="143"/>
      <c r="Q63" s="143"/>
      <c r="R63" s="143"/>
      <c r="S63" s="143"/>
      <c r="T63" s="143"/>
      <c r="U63" s="143"/>
      <c r="V63" s="143"/>
      <c r="W63" s="143"/>
      <c r="X63" s="144"/>
      <c r="Y63" s="152"/>
      <c r="Z63" s="152"/>
      <c r="AA63" s="152"/>
      <c r="AB63" s="152"/>
      <c r="AC63" s="146"/>
      <c r="AD63" s="152"/>
      <c r="AE63" s="146"/>
      <c r="AF63" s="150"/>
      <c r="AG63" s="150"/>
      <c r="AH63" s="153"/>
      <c r="AI63" s="153"/>
      <c r="AJ63" s="153"/>
      <c r="AK63" s="153"/>
    </row>
    <row r="64" spans="1:37" s="20" customFormat="1" ht="78.75" customHeight="1" x14ac:dyDescent="0.25">
      <c r="A64" s="117" t="s">
        <v>101</v>
      </c>
      <c r="B64" s="149" t="s">
        <v>46</v>
      </c>
      <c r="C64" s="150" t="s">
        <v>155</v>
      </c>
      <c r="D64" s="150" t="s">
        <v>462</v>
      </c>
      <c r="E64" s="149" t="s">
        <v>120</v>
      </c>
      <c r="F64" s="150" t="s">
        <v>70</v>
      </c>
      <c r="G64" s="53" t="s">
        <v>77</v>
      </c>
      <c r="H64" s="53" t="s">
        <v>95</v>
      </c>
      <c r="I64" s="150" t="s">
        <v>156</v>
      </c>
      <c r="J64" s="150" t="s">
        <v>52</v>
      </c>
      <c r="K64" s="150" t="s">
        <v>58</v>
      </c>
      <c r="L64" s="151">
        <v>1</v>
      </c>
      <c r="M64" s="139">
        <v>100</v>
      </c>
      <c r="N64" s="140"/>
      <c r="O64" s="140"/>
      <c r="P64" s="140"/>
      <c r="Q64" s="140"/>
      <c r="R64" s="140"/>
      <c r="S64" s="140"/>
      <c r="T64" s="140"/>
      <c r="U64" s="140"/>
      <c r="V64" s="140"/>
      <c r="W64" s="140"/>
      <c r="X64" s="141"/>
      <c r="Y64" s="152"/>
      <c r="Z64" s="152"/>
      <c r="AA64" s="152"/>
      <c r="AB64" s="152"/>
      <c r="AC64" s="152">
        <f>+M64</f>
        <v>100</v>
      </c>
      <c r="AD64" s="152" t="s">
        <v>197</v>
      </c>
      <c r="AE64" s="145">
        <f>AVERAGE(Y64,AA64,AC64)</f>
        <v>100</v>
      </c>
      <c r="AF64" s="150" t="s">
        <v>197</v>
      </c>
      <c r="AG64" s="150" t="s">
        <v>139</v>
      </c>
      <c r="AH64" s="153"/>
      <c r="AI64" s="153"/>
      <c r="AJ64" s="128" t="s">
        <v>489</v>
      </c>
      <c r="AK64" s="153" t="s">
        <v>398</v>
      </c>
    </row>
    <row r="65" spans="1:37" s="20" customFormat="1" ht="78.75" customHeight="1" x14ac:dyDescent="0.25">
      <c r="A65" s="117"/>
      <c r="B65" s="149"/>
      <c r="C65" s="150"/>
      <c r="D65" s="150"/>
      <c r="E65" s="149"/>
      <c r="F65" s="150"/>
      <c r="G65" s="53" t="s">
        <v>96</v>
      </c>
      <c r="H65" s="53" t="s">
        <v>150</v>
      </c>
      <c r="I65" s="150"/>
      <c r="J65" s="150"/>
      <c r="K65" s="150"/>
      <c r="L65" s="151"/>
      <c r="M65" s="182"/>
      <c r="N65" s="102"/>
      <c r="O65" s="102"/>
      <c r="P65" s="102"/>
      <c r="Q65" s="102"/>
      <c r="R65" s="102"/>
      <c r="S65" s="102"/>
      <c r="T65" s="102"/>
      <c r="U65" s="102"/>
      <c r="V65" s="102"/>
      <c r="W65" s="102"/>
      <c r="X65" s="183"/>
      <c r="Y65" s="152"/>
      <c r="Z65" s="152"/>
      <c r="AA65" s="152"/>
      <c r="AB65" s="152"/>
      <c r="AC65" s="152"/>
      <c r="AD65" s="152"/>
      <c r="AE65" s="184"/>
      <c r="AF65" s="150"/>
      <c r="AG65" s="150"/>
      <c r="AH65" s="153"/>
      <c r="AI65" s="153"/>
      <c r="AJ65" s="169"/>
      <c r="AK65" s="153"/>
    </row>
    <row r="66" spans="1:37" s="20" customFormat="1" ht="78.75" customHeight="1" x14ac:dyDescent="0.25">
      <c r="A66" s="117"/>
      <c r="B66" s="149"/>
      <c r="C66" s="150"/>
      <c r="D66" s="150"/>
      <c r="E66" s="149"/>
      <c r="F66" s="150"/>
      <c r="G66" s="53" t="s">
        <v>115</v>
      </c>
      <c r="H66" s="53" t="s">
        <v>116</v>
      </c>
      <c r="I66" s="150"/>
      <c r="J66" s="150"/>
      <c r="K66" s="150"/>
      <c r="L66" s="151"/>
      <c r="M66" s="142"/>
      <c r="N66" s="143"/>
      <c r="O66" s="143"/>
      <c r="P66" s="143"/>
      <c r="Q66" s="143"/>
      <c r="R66" s="143"/>
      <c r="S66" s="143"/>
      <c r="T66" s="143"/>
      <c r="U66" s="143"/>
      <c r="V66" s="143"/>
      <c r="W66" s="143"/>
      <c r="X66" s="144"/>
      <c r="Y66" s="152"/>
      <c r="Z66" s="152"/>
      <c r="AA66" s="152"/>
      <c r="AB66" s="152"/>
      <c r="AC66" s="152"/>
      <c r="AD66" s="152"/>
      <c r="AE66" s="146"/>
      <c r="AF66" s="150"/>
      <c r="AG66" s="150"/>
      <c r="AH66" s="153"/>
      <c r="AI66" s="153"/>
      <c r="AJ66" s="129"/>
      <c r="AK66" s="153"/>
    </row>
    <row r="67" spans="1:37" s="20" customFormat="1" ht="161.25" customHeight="1" x14ac:dyDescent="0.25">
      <c r="A67" s="117" t="s">
        <v>101</v>
      </c>
      <c r="B67" s="149" t="s">
        <v>46</v>
      </c>
      <c r="C67" s="150" t="s">
        <v>157</v>
      </c>
      <c r="D67" s="150" t="s">
        <v>300</v>
      </c>
      <c r="E67" s="149" t="s">
        <v>120</v>
      </c>
      <c r="F67" s="150" t="s">
        <v>70</v>
      </c>
      <c r="G67" s="53" t="s">
        <v>96</v>
      </c>
      <c r="H67" s="53" t="s">
        <v>150</v>
      </c>
      <c r="I67" s="150" t="s">
        <v>158</v>
      </c>
      <c r="J67" s="150" t="s">
        <v>52</v>
      </c>
      <c r="K67" s="150" t="s">
        <v>58</v>
      </c>
      <c r="L67" s="151">
        <v>1</v>
      </c>
      <c r="M67" s="75">
        <v>100</v>
      </c>
      <c r="N67" s="76"/>
      <c r="O67" s="76"/>
      <c r="P67" s="76"/>
      <c r="Q67" s="76"/>
      <c r="R67" s="76"/>
      <c r="S67" s="76"/>
      <c r="T67" s="76"/>
      <c r="U67" s="76"/>
      <c r="V67" s="76"/>
      <c r="W67" s="76"/>
      <c r="X67" s="77"/>
      <c r="Y67" s="152"/>
      <c r="Z67" s="152"/>
      <c r="AA67" s="152"/>
      <c r="AB67" s="152"/>
      <c r="AC67" s="145">
        <f>+M67</f>
        <v>100</v>
      </c>
      <c r="AD67" s="145" t="s">
        <v>75</v>
      </c>
      <c r="AE67" s="145">
        <f t="shared" ref="AE67" si="2">AVERAGE(Y67,AA67,AC67)</f>
        <v>100</v>
      </c>
      <c r="AF67" s="145" t="s">
        <v>75</v>
      </c>
      <c r="AG67" s="150" t="s">
        <v>139</v>
      </c>
      <c r="AH67" s="153"/>
      <c r="AI67" s="153"/>
      <c r="AJ67" s="128" t="s">
        <v>419</v>
      </c>
      <c r="AK67" s="153" t="s">
        <v>398</v>
      </c>
    </row>
    <row r="68" spans="1:37" s="20" customFormat="1" ht="118.5" customHeight="1" x14ac:dyDescent="0.25">
      <c r="A68" s="117"/>
      <c r="B68" s="149"/>
      <c r="C68" s="150"/>
      <c r="D68" s="150"/>
      <c r="E68" s="149"/>
      <c r="F68" s="150"/>
      <c r="G68" s="53" t="s">
        <v>77</v>
      </c>
      <c r="H68" s="53" t="s">
        <v>153</v>
      </c>
      <c r="I68" s="150"/>
      <c r="J68" s="150"/>
      <c r="K68" s="150"/>
      <c r="L68" s="151"/>
      <c r="M68" s="101"/>
      <c r="N68" s="102"/>
      <c r="O68" s="102"/>
      <c r="P68" s="102"/>
      <c r="Q68" s="102"/>
      <c r="R68" s="102"/>
      <c r="S68" s="102"/>
      <c r="T68" s="102"/>
      <c r="U68" s="102"/>
      <c r="V68" s="102"/>
      <c r="W68" s="102"/>
      <c r="X68" s="103"/>
      <c r="Y68" s="152"/>
      <c r="Z68" s="152"/>
      <c r="AA68" s="152"/>
      <c r="AB68" s="152"/>
      <c r="AC68" s="146"/>
      <c r="AD68" s="146"/>
      <c r="AE68" s="146"/>
      <c r="AF68" s="146"/>
      <c r="AG68" s="150"/>
      <c r="AH68" s="153"/>
      <c r="AI68" s="153"/>
      <c r="AJ68" s="169"/>
      <c r="AK68" s="153"/>
    </row>
    <row r="69" spans="1:37" s="20" customFormat="1" ht="175.5" customHeight="1" x14ac:dyDescent="0.25">
      <c r="A69" s="52" t="s">
        <v>54</v>
      </c>
      <c r="B69" s="53" t="s">
        <v>55</v>
      </c>
      <c r="C69" s="51" t="s">
        <v>159</v>
      </c>
      <c r="D69" s="53" t="s">
        <v>270</v>
      </c>
      <c r="E69" s="53" t="s">
        <v>47</v>
      </c>
      <c r="F69" s="53" t="s">
        <v>70</v>
      </c>
      <c r="G69" s="53" t="s">
        <v>56</v>
      </c>
      <c r="H69" s="53" t="s">
        <v>57</v>
      </c>
      <c r="I69" s="53" t="s">
        <v>51</v>
      </c>
      <c r="J69" s="53" t="s">
        <v>52</v>
      </c>
      <c r="K69" s="53" t="s">
        <v>74</v>
      </c>
      <c r="L69" s="53">
        <v>1</v>
      </c>
      <c r="M69" s="244">
        <v>97.6</v>
      </c>
      <c r="N69" s="245"/>
      <c r="O69" s="246"/>
      <c r="P69" s="247">
        <v>93.2</v>
      </c>
      <c r="Q69" s="248"/>
      <c r="R69" s="249"/>
      <c r="S69" s="247">
        <v>94.6</v>
      </c>
      <c r="T69" s="248"/>
      <c r="U69" s="249"/>
      <c r="V69" s="244">
        <v>100</v>
      </c>
      <c r="W69" s="245"/>
      <c r="X69" s="246"/>
      <c r="Y69" s="70">
        <f>+M69</f>
        <v>97.6</v>
      </c>
      <c r="Z69" s="68" t="s">
        <v>197</v>
      </c>
      <c r="AA69" s="33">
        <f>+P69</f>
        <v>93.2</v>
      </c>
      <c r="AB69" s="68" t="s">
        <v>197</v>
      </c>
      <c r="AC69" s="33">
        <f>AVERAGE(S69,V69)</f>
        <v>97.3</v>
      </c>
      <c r="AD69" s="68" t="s">
        <v>197</v>
      </c>
      <c r="AE69" s="70">
        <f>AVERAGE(Y69,AA69,AC69)</f>
        <v>96.033333333333346</v>
      </c>
      <c r="AF69" s="68" t="s">
        <v>197</v>
      </c>
      <c r="AG69" s="56" t="s">
        <v>76</v>
      </c>
      <c r="AH69" s="59" t="s">
        <v>334</v>
      </c>
      <c r="AI69" s="57" t="s">
        <v>374</v>
      </c>
      <c r="AJ69" s="59" t="s">
        <v>431</v>
      </c>
      <c r="AK69" s="59" t="s">
        <v>432</v>
      </c>
    </row>
    <row r="70" spans="1:37" s="20" customFormat="1" ht="141.75" customHeight="1" x14ac:dyDescent="0.25">
      <c r="A70" s="170" t="s">
        <v>59</v>
      </c>
      <c r="B70" s="171" t="s">
        <v>55</v>
      </c>
      <c r="C70" s="171" t="s">
        <v>160</v>
      </c>
      <c r="D70" s="171" t="s">
        <v>301</v>
      </c>
      <c r="E70" s="171" t="s">
        <v>47</v>
      </c>
      <c r="F70" s="171" t="s">
        <v>70</v>
      </c>
      <c r="G70" s="53" t="s">
        <v>49</v>
      </c>
      <c r="H70" s="53" t="s">
        <v>50</v>
      </c>
      <c r="I70" s="171" t="s">
        <v>51</v>
      </c>
      <c r="J70" s="171" t="s">
        <v>52</v>
      </c>
      <c r="K70" s="171" t="s">
        <v>74</v>
      </c>
      <c r="L70" s="171">
        <v>1</v>
      </c>
      <c r="M70" s="172">
        <v>98.8</v>
      </c>
      <c r="N70" s="173"/>
      <c r="O70" s="174"/>
      <c r="P70" s="172">
        <v>94.6</v>
      </c>
      <c r="Q70" s="173"/>
      <c r="R70" s="174"/>
      <c r="S70" s="172">
        <v>96</v>
      </c>
      <c r="T70" s="173"/>
      <c r="U70" s="174"/>
      <c r="V70" s="178">
        <v>100</v>
      </c>
      <c r="W70" s="76"/>
      <c r="X70" s="179"/>
      <c r="Y70" s="180">
        <f>+M70</f>
        <v>98.8</v>
      </c>
      <c r="Z70" s="156" t="s">
        <v>197</v>
      </c>
      <c r="AA70" s="180">
        <f>+P70</f>
        <v>94.6</v>
      </c>
      <c r="AB70" s="156" t="s">
        <v>197</v>
      </c>
      <c r="AC70" s="157">
        <f>AVERAGE(S70,V70)</f>
        <v>98</v>
      </c>
      <c r="AD70" s="145" t="s">
        <v>430</v>
      </c>
      <c r="AE70" s="159">
        <f>AVERAGE(Y70,AA70,AC70)</f>
        <v>97.133333333333326</v>
      </c>
      <c r="AF70" s="145" t="s">
        <v>197</v>
      </c>
      <c r="AG70" s="156" t="s">
        <v>76</v>
      </c>
      <c r="AH70" s="161" t="s">
        <v>327</v>
      </c>
      <c r="AI70" s="162" t="s">
        <v>375</v>
      </c>
      <c r="AJ70" s="154" t="s">
        <v>433</v>
      </c>
      <c r="AK70" s="154" t="s">
        <v>434</v>
      </c>
    </row>
    <row r="71" spans="1:37" s="20" customFormat="1" ht="87.75" customHeight="1" x14ac:dyDescent="0.25">
      <c r="A71" s="136"/>
      <c r="B71" s="138"/>
      <c r="C71" s="138"/>
      <c r="D71" s="138"/>
      <c r="E71" s="138"/>
      <c r="F71" s="138"/>
      <c r="G71" s="53" t="s">
        <v>56</v>
      </c>
      <c r="H71" s="53" t="s">
        <v>57</v>
      </c>
      <c r="I71" s="138"/>
      <c r="J71" s="138"/>
      <c r="K71" s="138"/>
      <c r="L71" s="138"/>
      <c r="M71" s="175"/>
      <c r="N71" s="176"/>
      <c r="O71" s="177"/>
      <c r="P71" s="175"/>
      <c r="Q71" s="176"/>
      <c r="R71" s="177"/>
      <c r="S71" s="175"/>
      <c r="T71" s="176"/>
      <c r="U71" s="177"/>
      <c r="V71" s="142"/>
      <c r="W71" s="143"/>
      <c r="X71" s="144"/>
      <c r="Y71" s="181"/>
      <c r="Z71" s="146"/>
      <c r="AA71" s="181"/>
      <c r="AB71" s="146"/>
      <c r="AC71" s="158"/>
      <c r="AD71" s="146"/>
      <c r="AE71" s="160"/>
      <c r="AF71" s="146"/>
      <c r="AG71" s="146"/>
      <c r="AH71" s="155"/>
      <c r="AI71" s="129"/>
      <c r="AJ71" s="163"/>
      <c r="AK71" s="155"/>
    </row>
    <row r="72" spans="1:37" s="20" customFormat="1" ht="171" customHeight="1" x14ac:dyDescent="0.25">
      <c r="A72" s="52" t="s">
        <v>104</v>
      </c>
      <c r="B72" s="53" t="s">
        <v>105</v>
      </c>
      <c r="C72" s="51" t="s">
        <v>161</v>
      </c>
      <c r="D72" s="53" t="s">
        <v>162</v>
      </c>
      <c r="E72" s="53" t="s">
        <v>120</v>
      </c>
      <c r="F72" s="53" t="s">
        <v>70</v>
      </c>
      <c r="G72" s="53" t="s">
        <v>77</v>
      </c>
      <c r="H72" s="53" t="s">
        <v>165</v>
      </c>
      <c r="I72" s="53" t="s">
        <v>51</v>
      </c>
      <c r="J72" s="53" t="s">
        <v>52</v>
      </c>
      <c r="K72" s="53" t="s">
        <v>74</v>
      </c>
      <c r="L72" s="53">
        <v>1</v>
      </c>
      <c r="M72" s="130">
        <v>100</v>
      </c>
      <c r="N72" s="131"/>
      <c r="O72" s="132"/>
      <c r="P72" s="130">
        <v>100</v>
      </c>
      <c r="Q72" s="131"/>
      <c r="R72" s="132"/>
      <c r="S72" s="130">
        <v>100</v>
      </c>
      <c r="T72" s="131"/>
      <c r="U72" s="132"/>
      <c r="V72" s="130">
        <v>100</v>
      </c>
      <c r="W72" s="131"/>
      <c r="X72" s="132"/>
      <c r="Y72" s="68">
        <f>AVERAGE(M72)</f>
        <v>100</v>
      </c>
      <c r="Z72" s="68" t="s">
        <v>75</v>
      </c>
      <c r="AA72" s="68">
        <f>AVERAGE(P72:U72)</f>
        <v>100</v>
      </c>
      <c r="AB72" s="68" t="s">
        <v>75</v>
      </c>
      <c r="AC72" s="68">
        <f>AVERAGE(V72)</f>
        <v>100</v>
      </c>
      <c r="AD72" s="68" t="s">
        <v>75</v>
      </c>
      <c r="AE72" s="68">
        <f>AVERAGE(Y72,AA72,AC72)</f>
        <v>100</v>
      </c>
      <c r="AF72" s="68" t="s">
        <v>75</v>
      </c>
      <c r="AG72" s="56" t="s">
        <v>163</v>
      </c>
      <c r="AH72" s="58" t="s">
        <v>365</v>
      </c>
      <c r="AI72" s="58" t="s">
        <v>366</v>
      </c>
      <c r="AJ72" s="48" t="s">
        <v>490</v>
      </c>
      <c r="AK72" s="58" t="s">
        <v>398</v>
      </c>
    </row>
    <row r="73" spans="1:37" s="20" customFormat="1" ht="90" customHeight="1" x14ac:dyDescent="0.25">
      <c r="A73" s="117" t="s">
        <v>104</v>
      </c>
      <c r="B73" s="149" t="s">
        <v>105</v>
      </c>
      <c r="C73" s="150" t="s">
        <v>164</v>
      </c>
      <c r="D73" s="150" t="s">
        <v>407</v>
      </c>
      <c r="E73" s="149" t="s">
        <v>408</v>
      </c>
      <c r="F73" s="150" t="s">
        <v>70</v>
      </c>
      <c r="G73" s="149" t="s">
        <v>77</v>
      </c>
      <c r="H73" s="53" t="s">
        <v>95</v>
      </c>
      <c r="I73" s="150" t="s">
        <v>51</v>
      </c>
      <c r="J73" s="82" t="s">
        <v>71</v>
      </c>
      <c r="K73" s="137" t="s">
        <v>74</v>
      </c>
      <c r="L73" s="151">
        <v>2</v>
      </c>
      <c r="M73" s="139" t="s">
        <v>200</v>
      </c>
      <c r="N73" s="140"/>
      <c r="O73" s="141"/>
      <c r="P73" s="139" t="s">
        <v>200</v>
      </c>
      <c r="Q73" s="140"/>
      <c r="R73" s="141"/>
      <c r="S73" s="139" t="s">
        <v>200</v>
      </c>
      <c r="T73" s="140"/>
      <c r="U73" s="141"/>
      <c r="V73" s="139" t="s">
        <v>200</v>
      </c>
      <c r="W73" s="140"/>
      <c r="X73" s="141"/>
      <c r="Y73" s="152" t="s">
        <v>200</v>
      </c>
      <c r="Z73" s="152" t="s">
        <v>200</v>
      </c>
      <c r="AA73" s="152" t="s">
        <v>200</v>
      </c>
      <c r="AB73" s="152" t="s">
        <v>200</v>
      </c>
      <c r="AC73" s="152" t="s">
        <v>200</v>
      </c>
      <c r="AD73" s="152" t="s">
        <v>200</v>
      </c>
      <c r="AE73" s="152" t="s">
        <v>200</v>
      </c>
      <c r="AF73" s="152" t="s">
        <v>200</v>
      </c>
      <c r="AG73" s="150" t="s">
        <v>163</v>
      </c>
      <c r="AH73" s="164" t="s">
        <v>331</v>
      </c>
      <c r="AI73" s="128" t="s">
        <v>384</v>
      </c>
      <c r="AJ73" s="165" t="s">
        <v>416</v>
      </c>
      <c r="AK73" s="166"/>
    </row>
    <row r="74" spans="1:37" s="20" customFormat="1" ht="90" customHeight="1" x14ac:dyDescent="0.25">
      <c r="A74" s="117"/>
      <c r="B74" s="149"/>
      <c r="C74" s="150"/>
      <c r="D74" s="150"/>
      <c r="E74" s="149"/>
      <c r="F74" s="150"/>
      <c r="G74" s="149"/>
      <c r="H74" s="53" t="s">
        <v>165</v>
      </c>
      <c r="I74" s="150"/>
      <c r="J74" s="83"/>
      <c r="K74" s="138"/>
      <c r="L74" s="151"/>
      <c r="M74" s="142"/>
      <c r="N74" s="143"/>
      <c r="O74" s="144"/>
      <c r="P74" s="142"/>
      <c r="Q74" s="143"/>
      <c r="R74" s="144"/>
      <c r="S74" s="142"/>
      <c r="T74" s="143"/>
      <c r="U74" s="144"/>
      <c r="V74" s="142"/>
      <c r="W74" s="143"/>
      <c r="X74" s="144"/>
      <c r="Y74" s="152"/>
      <c r="Z74" s="152"/>
      <c r="AA74" s="152"/>
      <c r="AB74" s="152"/>
      <c r="AC74" s="152"/>
      <c r="AD74" s="152"/>
      <c r="AE74" s="152"/>
      <c r="AF74" s="152"/>
      <c r="AG74" s="150"/>
      <c r="AH74" s="164"/>
      <c r="AI74" s="129"/>
      <c r="AJ74" s="167"/>
      <c r="AK74" s="168"/>
    </row>
    <row r="75" spans="1:37" s="20" customFormat="1" ht="173.25" customHeight="1" x14ac:dyDescent="0.25">
      <c r="A75" s="117" t="s">
        <v>104</v>
      </c>
      <c r="B75" s="149" t="s">
        <v>105</v>
      </c>
      <c r="C75" s="150" t="s">
        <v>166</v>
      </c>
      <c r="D75" s="150" t="s">
        <v>464</v>
      </c>
      <c r="E75" s="149" t="s">
        <v>120</v>
      </c>
      <c r="F75" s="150" t="s">
        <v>70</v>
      </c>
      <c r="G75" s="149" t="s">
        <v>77</v>
      </c>
      <c r="H75" s="53" t="s">
        <v>95</v>
      </c>
      <c r="I75" s="150" t="s">
        <v>167</v>
      </c>
      <c r="J75" s="82" t="s">
        <v>52</v>
      </c>
      <c r="K75" s="82" t="s">
        <v>58</v>
      </c>
      <c r="L75" s="151">
        <v>1</v>
      </c>
      <c r="M75" s="139">
        <v>88</v>
      </c>
      <c r="N75" s="140"/>
      <c r="O75" s="140"/>
      <c r="P75" s="140"/>
      <c r="Q75" s="140"/>
      <c r="R75" s="140"/>
      <c r="S75" s="140"/>
      <c r="T75" s="140"/>
      <c r="U75" s="140"/>
      <c r="V75" s="140"/>
      <c r="W75" s="140"/>
      <c r="X75" s="141"/>
      <c r="Y75" s="152"/>
      <c r="Z75" s="152"/>
      <c r="AA75" s="152"/>
      <c r="AB75" s="152"/>
      <c r="AC75" s="145">
        <f>+M75</f>
        <v>88</v>
      </c>
      <c r="AD75" s="145" t="s">
        <v>75</v>
      </c>
      <c r="AE75" s="145">
        <v>88</v>
      </c>
      <c r="AF75" s="145" t="s">
        <v>75</v>
      </c>
      <c r="AG75" s="150" t="s">
        <v>168</v>
      </c>
      <c r="AH75" s="153"/>
      <c r="AI75" s="153"/>
      <c r="AJ75" s="133" t="s">
        <v>491</v>
      </c>
      <c r="AK75" s="133" t="s">
        <v>398</v>
      </c>
    </row>
    <row r="76" spans="1:37" s="20" customFormat="1" ht="173.25" customHeight="1" x14ac:dyDescent="0.25">
      <c r="A76" s="117"/>
      <c r="B76" s="149"/>
      <c r="C76" s="150"/>
      <c r="D76" s="150"/>
      <c r="E76" s="149"/>
      <c r="F76" s="150"/>
      <c r="G76" s="149"/>
      <c r="H76" s="53" t="s">
        <v>165</v>
      </c>
      <c r="I76" s="150"/>
      <c r="J76" s="83"/>
      <c r="K76" s="83"/>
      <c r="L76" s="151"/>
      <c r="M76" s="142"/>
      <c r="N76" s="143"/>
      <c r="O76" s="143"/>
      <c r="P76" s="143"/>
      <c r="Q76" s="143"/>
      <c r="R76" s="143"/>
      <c r="S76" s="143"/>
      <c r="T76" s="143"/>
      <c r="U76" s="143"/>
      <c r="V76" s="143"/>
      <c r="W76" s="143"/>
      <c r="X76" s="144"/>
      <c r="Y76" s="152"/>
      <c r="Z76" s="152"/>
      <c r="AA76" s="152"/>
      <c r="AB76" s="152"/>
      <c r="AC76" s="146"/>
      <c r="AD76" s="146"/>
      <c r="AE76" s="146"/>
      <c r="AF76" s="146"/>
      <c r="AG76" s="150"/>
      <c r="AH76" s="153"/>
      <c r="AI76" s="153"/>
      <c r="AJ76" s="134"/>
      <c r="AK76" s="134"/>
    </row>
    <row r="77" spans="1:37" s="20" customFormat="1" ht="114" customHeight="1" x14ac:dyDescent="0.25">
      <c r="A77" s="52" t="s">
        <v>104</v>
      </c>
      <c r="B77" s="53" t="s">
        <v>105</v>
      </c>
      <c r="C77" s="53" t="s">
        <v>169</v>
      </c>
      <c r="D77" s="53" t="s">
        <v>363</v>
      </c>
      <c r="E77" s="53" t="s">
        <v>120</v>
      </c>
      <c r="F77" s="53" t="s">
        <v>70</v>
      </c>
      <c r="G77" s="53" t="s">
        <v>77</v>
      </c>
      <c r="H77" s="53" t="s">
        <v>165</v>
      </c>
      <c r="I77" s="53" t="s">
        <v>51</v>
      </c>
      <c r="J77" s="53" t="s">
        <v>181</v>
      </c>
      <c r="K77" s="53" t="s">
        <v>53</v>
      </c>
      <c r="L77" s="53">
        <v>1</v>
      </c>
      <c r="M77" s="272">
        <v>86</v>
      </c>
      <c r="N77" s="273"/>
      <c r="O77" s="273"/>
      <c r="P77" s="273"/>
      <c r="Q77" s="273"/>
      <c r="R77" s="274"/>
      <c r="S77" s="130">
        <v>91</v>
      </c>
      <c r="T77" s="131"/>
      <c r="U77" s="131"/>
      <c r="V77" s="131"/>
      <c r="W77" s="131"/>
      <c r="X77" s="132"/>
      <c r="Y77" s="68"/>
      <c r="Z77" s="68"/>
      <c r="AA77" s="69">
        <f>+M77</f>
        <v>86</v>
      </c>
      <c r="AB77" s="68" t="s">
        <v>192</v>
      </c>
      <c r="AC77" s="68">
        <f>+S77</f>
        <v>91</v>
      </c>
      <c r="AD77" s="68" t="s">
        <v>197</v>
      </c>
      <c r="AE77" s="69">
        <f>AVERAGE(Y77,AA77,AC77)</f>
        <v>88.5</v>
      </c>
      <c r="AF77" s="68" t="s">
        <v>192</v>
      </c>
      <c r="AG77" s="56" t="s">
        <v>170</v>
      </c>
      <c r="AH77" s="60"/>
      <c r="AI77" s="58" t="s">
        <v>359</v>
      </c>
      <c r="AJ77" s="57" t="s">
        <v>417</v>
      </c>
      <c r="AK77" s="48" t="s">
        <v>396</v>
      </c>
    </row>
    <row r="78" spans="1:37" s="20" customFormat="1" ht="123" customHeight="1" x14ac:dyDescent="0.25">
      <c r="A78" s="135" t="s">
        <v>104</v>
      </c>
      <c r="B78" s="137" t="s">
        <v>105</v>
      </c>
      <c r="C78" s="137" t="s">
        <v>343</v>
      </c>
      <c r="D78" s="137" t="s">
        <v>353</v>
      </c>
      <c r="E78" s="137" t="s">
        <v>135</v>
      </c>
      <c r="F78" s="137" t="s">
        <v>70</v>
      </c>
      <c r="G78" s="137" t="s">
        <v>77</v>
      </c>
      <c r="H78" s="53" t="s">
        <v>389</v>
      </c>
      <c r="I78" s="137" t="s">
        <v>51</v>
      </c>
      <c r="J78" s="137" t="s">
        <v>71</v>
      </c>
      <c r="K78" s="137" t="s">
        <v>53</v>
      </c>
      <c r="L78" s="137">
        <v>1</v>
      </c>
      <c r="M78" s="139" t="s">
        <v>200</v>
      </c>
      <c r="N78" s="140"/>
      <c r="O78" s="140"/>
      <c r="P78" s="140"/>
      <c r="Q78" s="140"/>
      <c r="R78" s="141"/>
      <c r="S78" s="139">
        <v>100</v>
      </c>
      <c r="T78" s="140"/>
      <c r="U78" s="140"/>
      <c r="V78" s="140"/>
      <c r="W78" s="140"/>
      <c r="X78" s="141"/>
      <c r="Y78" s="145"/>
      <c r="Z78" s="145"/>
      <c r="AA78" s="147"/>
      <c r="AB78" s="145"/>
      <c r="AC78" s="145">
        <f t="shared" ref="AC78" si="3">+S78</f>
        <v>100</v>
      </c>
      <c r="AD78" s="145" t="s">
        <v>197</v>
      </c>
      <c r="AE78" s="147">
        <f t="shared" ref="AE78" si="4">AVERAGE(Y78,AA78,AC78)</f>
        <v>100</v>
      </c>
      <c r="AF78" s="145" t="s">
        <v>197</v>
      </c>
      <c r="AG78" s="145" t="s">
        <v>354</v>
      </c>
      <c r="AH78" s="124" t="s">
        <v>364</v>
      </c>
      <c r="AI78" s="126"/>
      <c r="AJ78" s="128" t="s">
        <v>418</v>
      </c>
      <c r="AK78" s="133" t="s">
        <v>398</v>
      </c>
    </row>
    <row r="79" spans="1:37" s="20" customFormat="1" ht="123" customHeight="1" x14ac:dyDescent="0.25">
      <c r="A79" s="136"/>
      <c r="B79" s="138"/>
      <c r="C79" s="138"/>
      <c r="D79" s="138"/>
      <c r="E79" s="138"/>
      <c r="F79" s="138"/>
      <c r="G79" s="138"/>
      <c r="H79" s="53" t="s">
        <v>390</v>
      </c>
      <c r="I79" s="138"/>
      <c r="J79" s="138"/>
      <c r="K79" s="138"/>
      <c r="L79" s="138"/>
      <c r="M79" s="142"/>
      <c r="N79" s="143"/>
      <c r="O79" s="143"/>
      <c r="P79" s="143"/>
      <c r="Q79" s="143"/>
      <c r="R79" s="144"/>
      <c r="S79" s="142"/>
      <c r="T79" s="143"/>
      <c r="U79" s="143"/>
      <c r="V79" s="143"/>
      <c r="W79" s="143"/>
      <c r="X79" s="144"/>
      <c r="Y79" s="146"/>
      <c r="Z79" s="146"/>
      <c r="AA79" s="148"/>
      <c r="AB79" s="146"/>
      <c r="AC79" s="146"/>
      <c r="AD79" s="146"/>
      <c r="AE79" s="148"/>
      <c r="AF79" s="146"/>
      <c r="AG79" s="146"/>
      <c r="AH79" s="125"/>
      <c r="AI79" s="127"/>
      <c r="AJ79" s="129"/>
      <c r="AK79" s="134"/>
    </row>
    <row r="80" spans="1:37" s="20" customFormat="1" ht="131.25" customHeight="1" x14ac:dyDescent="0.25">
      <c r="A80" s="52" t="s">
        <v>107</v>
      </c>
      <c r="B80" s="53" t="s">
        <v>105</v>
      </c>
      <c r="C80" s="53" t="s">
        <v>171</v>
      </c>
      <c r="D80" s="53" t="s">
        <v>271</v>
      </c>
      <c r="E80" s="53" t="s">
        <v>68</v>
      </c>
      <c r="F80" s="53" t="s">
        <v>70</v>
      </c>
      <c r="G80" s="53" t="s">
        <v>77</v>
      </c>
      <c r="H80" s="53" t="s">
        <v>108</v>
      </c>
      <c r="I80" s="53" t="s">
        <v>51</v>
      </c>
      <c r="J80" s="53" t="s">
        <v>172</v>
      </c>
      <c r="K80" s="53" t="s">
        <v>173</v>
      </c>
      <c r="L80" s="53">
        <v>1</v>
      </c>
      <c r="M80" s="70">
        <v>87.3</v>
      </c>
      <c r="N80" s="70">
        <v>86.6</v>
      </c>
      <c r="O80" s="70">
        <v>98.7</v>
      </c>
      <c r="P80" s="70">
        <v>99.4</v>
      </c>
      <c r="Q80" s="70">
        <v>99.2</v>
      </c>
      <c r="R80" s="70">
        <v>99.1</v>
      </c>
      <c r="S80" s="70">
        <v>99.4</v>
      </c>
      <c r="T80" s="70">
        <v>99.7</v>
      </c>
      <c r="U80" s="70">
        <v>99.7</v>
      </c>
      <c r="V80" s="70">
        <v>99.5</v>
      </c>
      <c r="W80" s="70">
        <v>96.8</v>
      </c>
      <c r="X80" s="70">
        <v>99.3</v>
      </c>
      <c r="Y80" s="68">
        <f>AVERAGE(M80:P80)</f>
        <v>93</v>
      </c>
      <c r="Z80" s="68" t="s">
        <v>197</v>
      </c>
      <c r="AA80" s="70">
        <f>AVERAGE(Q80:T80)</f>
        <v>99.350000000000009</v>
      </c>
      <c r="AB80" s="68" t="s">
        <v>197</v>
      </c>
      <c r="AC80" s="70">
        <f>AVERAGE(U80:X80)</f>
        <v>98.825000000000003</v>
      </c>
      <c r="AD80" s="68" t="s">
        <v>197</v>
      </c>
      <c r="AE80" s="42">
        <f>AVERAGE(Y80,AA80,AC80)</f>
        <v>97.058333333333337</v>
      </c>
      <c r="AF80" s="68" t="s">
        <v>197</v>
      </c>
      <c r="AG80" s="56" t="s">
        <v>174</v>
      </c>
      <c r="AH80" s="59" t="s">
        <v>335</v>
      </c>
      <c r="AI80" s="58" t="s">
        <v>376</v>
      </c>
      <c r="AJ80" s="59" t="s">
        <v>492</v>
      </c>
      <c r="AK80" s="59" t="s">
        <v>435</v>
      </c>
    </row>
    <row r="81" spans="1:37" s="20" customFormat="1" ht="231" customHeight="1" x14ac:dyDescent="0.25">
      <c r="A81" s="52" t="s">
        <v>107</v>
      </c>
      <c r="B81" s="53" t="s">
        <v>105</v>
      </c>
      <c r="C81" s="53" t="s">
        <v>175</v>
      </c>
      <c r="D81" s="53" t="s">
        <v>272</v>
      </c>
      <c r="E81" s="53" t="s">
        <v>68</v>
      </c>
      <c r="F81" s="53" t="s">
        <v>70</v>
      </c>
      <c r="G81" s="53" t="s">
        <v>77</v>
      </c>
      <c r="H81" s="53" t="s">
        <v>108</v>
      </c>
      <c r="I81" s="53" t="s">
        <v>51</v>
      </c>
      <c r="J81" s="53" t="s">
        <v>172</v>
      </c>
      <c r="K81" s="53" t="s">
        <v>173</v>
      </c>
      <c r="L81" s="53">
        <v>1</v>
      </c>
      <c r="M81" s="70">
        <v>54.5</v>
      </c>
      <c r="N81" s="70">
        <v>77.099999999999994</v>
      </c>
      <c r="O81" s="70">
        <v>80.5</v>
      </c>
      <c r="P81" s="70">
        <v>87.5</v>
      </c>
      <c r="Q81" s="70">
        <v>83.7</v>
      </c>
      <c r="R81" s="70">
        <v>83.3</v>
      </c>
      <c r="S81" s="70">
        <v>85.5</v>
      </c>
      <c r="T81" s="70">
        <v>88.2</v>
      </c>
      <c r="U81" s="70">
        <v>90.3</v>
      </c>
      <c r="V81" s="70">
        <v>94.1</v>
      </c>
      <c r="W81" s="70">
        <v>95.9</v>
      </c>
      <c r="X81" s="70">
        <v>96.9</v>
      </c>
      <c r="Y81" s="70">
        <f>AVERAGE(M81:P81)</f>
        <v>74.900000000000006</v>
      </c>
      <c r="Z81" s="68" t="s">
        <v>192</v>
      </c>
      <c r="AA81" s="70">
        <f>AVERAGE(Q81:T81)</f>
        <v>85.174999999999997</v>
      </c>
      <c r="AB81" s="68" t="s">
        <v>192</v>
      </c>
      <c r="AC81" s="70">
        <f>AVERAGE(U81:X81)</f>
        <v>94.299999999999983</v>
      </c>
      <c r="AD81" s="68" t="s">
        <v>197</v>
      </c>
      <c r="AE81" s="70">
        <f>AVERAGE(Y81,AA81,AC81)</f>
        <v>84.791666666666657</v>
      </c>
      <c r="AF81" s="68" t="s">
        <v>192</v>
      </c>
      <c r="AG81" s="56" t="s">
        <v>465</v>
      </c>
      <c r="AH81" s="59" t="s">
        <v>336</v>
      </c>
      <c r="AI81" s="58" t="s">
        <v>377</v>
      </c>
      <c r="AJ81" s="59" t="s">
        <v>493</v>
      </c>
      <c r="AK81" s="59" t="s">
        <v>436</v>
      </c>
    </row>
    <row r="82" spans="1:37" s="20" customFormat="1" ht="191.25" customHeight="1" x14ac:dyDescent="0.25">
      <c r="A82" s="52" t="s">
        <v>110</v>
      </c>
      <c r="B82" s="53" t="s">
        <v>105</v>
      </c>
      <c r="C82" s="53" t="s">
        <v>255</v>
      </c>
      <c r="D82" s="53" t="s">
        <v>280</v>
      </c>
      <c r="E82" s="53" t="s">
        <v>68</v>
      </c>
      <c r="F82" s="53" t="s">
        <v>70</v>
      </c>
      <c r="G82" s="53" t="s">
        <v>102</v>
      </c>
      <c r="H82" s="53" t="s">
        <v>103</v>
      </c>
      <c r="I82" s="53" t="s">
        <v>51</v>
      </c>
      <c r="J82" s="53" t="s">
        <v>52</v>
      </c>
      <c r="K82" s="53" t="s">
        <v>74</v>
      </c>
      <c r="L82" s="53">
        <v>1</v>
      </c>
      <c r="M82" s="263">
        <v>68.400000000000006</v>
      </c>
      <c r="N82" s="263"/>
      <c r="O82" s="263"/>
      <c r="P82" s="263">
        <v>75.599999999999994</v>
      </c>
      <c r="Q82" s="263"/>
      <c r="R82" s="263"/>
      <c r="S82" s="263">
        <v>75.2</v>
      </c>
      <c r="T82" s="263"/>
      <c r="U82" s="263"/>
      <c r="V82" s="263">
        <v>90.7</v>
      </c>
      <c r="W82" s="263"/>
      <c r="X82" s="263"/>
      <c r="Y82" s="70">
        <f>+M82</f>
        <v>68.400000000000006</v>
      </c>
      <c r="Z82" s="68" t="s">
        <v>192</v>
      </c>
      <c r="AA82" s="70">
        <f>+P82</f>
        <v>75.599999999999994</v>
      </c>
      <c r="AB82" s="68" t="s">
        <v>192</v>
      </c>
      <c r="AC82" s="68">
        <f>AVERAGE(S82:X82)</f>
        <v>82.95</v>
      </c>
      <c r="AD82" s="68" t="s">
        <v>197</v>
      </c>
      <c r="AE82" s="70">
        <f>AVERAGE(Y82,AA82,AC82)</f>
        <v>75.649999999999991</v>
      </c>
      <c r="AF82" s="68" t="s">
        <v>192</v>
      </c>
      <c r="AG82" s="56" t="s">
        <v>178</v>
      </c>
      <c r="AH82" s="58" t="s">
        <v>337</v>
      </c>
      <c r="AI82" s="7" t="s">
        <v>356</v>
      </c>
      <c r="AJ82" s="58" t="s">
        <v>494</v>
      </c>
      <c r="AK82" s="59" t="s">
        <v>437</v>
      </c>
    </row>
    <row r="83" spans="1:37" s="20" customFormat="1" ht="138" customHeight="1" x14ac:dyDescent="0.25">
      <c r="A83" s="52" t="s">
        <v>110</v>
      </c>
      <c r="B83" s="53" t="s">
        <v>105</v>
      </c>
      <c r="C83" s="53" t="s">
        <v>179</v>
      </c>
      <c r="D83" s="53" t="s">
        <v>279</v>
      </c>
      <c r="E83" s="53" t="s">
        <v>68</v>
      </c>
      <c r="F83" s="53" t="s">
        <v>70</v>
      </c>
      <c r="G83" s="53" t="s">
        <v>102</v>
      </c>
      <c r="H83" s="53" t="s">
        <v>103</v>
      </c>
      <c r="I83" s="53" t="s">
        <v>51</v>
      </c>
      <c r="J83" s="53" t="s">
        <v>71</v>
      </c>
      <c r="K83" s="53" t="s">
        <v>74</v>
      </c>
      <c r="L83" s="53">
        <v>1</v>
      </c>
      <c r="M83" s="130">
        <v>100</v>
      </c>
      <c r="N83" s="131"/>
      <c r="O83" s="250"/>
      <c r="P83" s="251">
        <v>72</v>
      </c>
      <c r="Q83" s="140"/>
      <c r="R83" s="141"/>
      <c r="S83" s="139">
        <v>100</v>
      </c>
      <c r="T83" s="140"/>
      <c r="U83" s="141"/>
      <c r="V83" s="130">
        <v>100</v>
      </c>
      <c r="W83" s="131"/>
      <c r="X83" s="132"/>
      <c r="Y83" s="68">
        <f>+M83</f>
        <v>100</v>
      </c>
      <c r="Z83" s="68" t="s">
        <v>197</v>
      </c>
      <c r="AA83" s="68">
        <f>+P83</f>
        <v>72</v>
      </c>
      <c r="AB83" s="68" t="s">
        <v>192</v>
      </c>
      <c r="AC83" s="68">
        <f>AVERAGE(S83:X83)</f>
        <v>100</v>
      </c>
      <c r="AD83" s="68" t="s">
        <v>197</v>
      </c>
      <c r="AE83" s="70">
        <f>AVERAGE(Y83,AA83,AC83)</f>
        <v>90.666666666666671</v>
      </c>
      <c r="AF83" s="68" t="s">
        <v>197</v>
      </c>
      <c r="AG83" s="56" t="s">
        <v>178</v>
      </c>
      <c r="AH83" s="59" t="s">
        <v>328</v>
      </c>
      <c r="AI83" s="7" t="s">
        <v>357</v>
      </c>
      <c r="AJ83" s="59" t="s">
        <v>438</v>
      </c>
      <c r="AK83" s="59" t="s">
        <v>439</v>
      </c>
    </row>
    <row r="84" spans="1:37" s="20" customFormat="1" ht="375" x14ac:dyDescent="0.25">
      <c r="A84" s="52" t="s">
        <v>110</v>
      </c>
      <c r="B84" s="53" t="s">
        <v>105</v>
      </c>
      <c r="C84" s="51" t="s">
        <v>180</v>
      </c>
      <c r="D84" s="53" t="s">
        <v>278</v>
      </c>
      <c r="E84" s="53" t="s">
        <v>68</v>
      </c>
      <c r="F84" s="53" t="s">
        <v>70</v>
      </c>
      <c r="G84" s="53" t="s">
        <v>102</v>
      </c>
      <c r="H84" s="53" t="s">
        <v>103</v>
      </c>
      <c r="I84" s="53" t="s">
        <v>51</v>
      </c>
      <c r="J84" s="53" t="s">
        <v>181</v>
      </c>
      <c r="K84" s="53" t="s">
        <v>173</v>
      </c>
      <c r="L84" s="53">
        <v>1</v>
      </c>
      <c r="M84" s="70" t="s">
        <v>200</v>
      </c>
      <c r="N84" s="70">
        <v>100</v>
      </c>
      <c r="O84" s="70">
        <v>57.1</v>
      </c>
      <c r="P84" s="70">
        <v>60</v>
      </c>
      <c r="Q84" s="37">
        <v>27.3</v>
      </c>
      <c r="R84" s="37">
        <v>44.4</v>
      </c>
      <c r="S84" s="37">
        <v>120</v>
      </c>
      <c r="T84" s="37">
        <v>27.3</v>
      </c>
      <c r="U84" s="70">
        <v>72.2</v>
      </c>
      <c r="V84" s="70">
        <v>90</v>
      </c>
      <c r="W84" s="70">
        <v>66.7</v>
      </c>
      <c r="X84" s="70">
        <v>100</v>
      </c>
      <c r="Y84" s="70">
        <f>AVERAGE(M84:P84)</f>
        <v>72.36666666666666</v>
      </c>
      <c r="Z84" s="68" t="s">
        <v>192</v>
      </c>
      <c r="AA84" s="70">
        <f>AVERAGE(Q84:T84)</f>
        <v>54.75</v>
      </c>
      <c r="AB84" s="68" t="s">
        <v>194</v>
      </c>
      <c r="AC84" s="68">
        <f>AVERAGE(U84:X84)</f>
        <v>82.224999999999994</v>
      </c>
      <c r="AD84" s="68" t="s">
        <v>192</v>
      </c>
      <c r="AE84" s="70">
        <f>AVERAGE(Y84,AA84,AC84)</f>
        <v>69.780555555555551</v>
      </c>
      <c r="AF84" s="68" t="s">
        <v>192</v>
      </c>
      <c r="AG84" s="56" t="s">
        <v>182</v>
      </c>
      <c r="AH84" s="58" t="s">
        <v>405</v>
      </c>
      <c r="AI84" s="7" t="s">
        <v>378</v>
      </c>
      <c r="AJ84" s="58" t="s">
        <v>495</v>
      </c>
      <c r="AK84" s="59" t="s">
        <v>496</v>
      </c>
    </row>
    <row r="85" spans="1:37" s="20" customFormat="1" ht="180" x14ac:dyDescent="0.25">
      <c r="A85" s="52" t="s">
        <v>110</v>
      </c>
      <c r="B85" s="53" t="s">
        <v>105</v>
      </c>
      <c r="C85" s="51" t="s">
        <v>183</v>
      </c>
      <c r="D85" s="53" t="s">
        <v>277</v>
      </c>
      <c r="E85" s="53" t="s">
        <v>68</v>
      </c>
      <c r="F85" s="53" t="s">
        <v>70</v>
      </c>
      <c r="G85" s="53" t="s">
        <v>102</v>
      </c>
      <c r="H85" s="53" t="s">
        <v>103</v>
      </c>
      <c r="I85" s="53" t="s">
        <v>51</v>
      </c>
      <c r="J85" s="53" t="s">
        <v>71</v>
      </c>
      <c r="K85" s="53" t="s">
        <v>173</v>
      </c>
      <c r="L85" s="53">
        <v>1</v>
      </c>
      <c r="M85" s="70">
        <v>3.5</v>
      </c>
      <c r="N85" s="70">
        <v>4.4000000000000004</v>
      </c>
      <c r="O85" s="70">
        <v>4.9000000000000004</v>
      </c>
      <c r="P85" s="70">
        <v>5.6</v>
      </c>
      <c r="Q85" s="37">
        <v>1.6</v>
      </c>
      <c r="R85" s="37">
        <v>2.7</v>
      </c>
      <c r="S85" s="37">
        <v>1.3</v>
      </c>
      <c r="T85" s="37">
        <v>2.1</v>
      </c>
      <c r="U85" s="70">
        <v>0.7</v>
      </c>
      <c r="V85" s="70">
        <v>1.2</v>
      </c>
      <c r="W85" s="70">
        <v>0.5</v>
      </c>
      <c r="X85" s="70">
        <v>4</v>
      </c>
      <c r="Y85" s="70">
        <f>AVERAGE(M85:P85)</f>
        <v>4.5999999999999996</v>
      </c>
      <c r="Z85" s="68" t="s">
        <v>192</v>
      </c>
      <c r="AA85" s="70">
        <f>AVERAGE(Q85:T85)</f>
        <v>1.9250000000000003</v>
      </c>
      <c r="AB85" s="68" t="s">
        <v>192</v>
      </c>
      <c r="AC85" s="70">
        <f>AVERAGE(U85:X85)</f>
        <v>1.6</v>
      </c>
      <c r="AD85" s="68" t="s">
        <v>192</v>
      </c>
      <c r="AE85" s="70">
        <f t="shared" ref="AE85" si="5">AVERAGE(Y85,AA85,AC85)</f>
        <v>2.7083333333333335</v>
      </c>
      <c r="AF85" s="68" t="s">
        <v>192</v>
      </c>
      <c r="AG85" s="56" t="s">
        <v>184</v>
      </c>
      <c r="AH85" s="58" t="s">
        <v>338</v>
      </c>
      <c r="AI85" s="61" t="s">
        <v>379</v>
      </c>
      <c r="AJ85" s="58" t="s">
        <v>497</v>
      </c>
      <c r="AK85" s="59" t="s">
        <v>440</v>
      </c>
    </row>
    <row r="86" spans="1:37" s="20" customFormat="1" ht="333.75" customHeight="1" x14ac:dyDescent="0.25">
      <c r="A86" s="52" t="s">
        <v>110</v>
      </c>
      <c r="B86" s="53" t="s">
        <v>105</v>
      </c>
      <c r="C86" s="51" t="s">
        <v>176</v>
      </c>
      <c r="D86" s="25" t="s">
        <v>302</v>
      </c>
      <c r="E86" s="53" t="s">
        <v>68</v>
      </c>
      <c r="F86" s="53" t="s">
        <v>70</v>
      </c>
      <c r="G86" s="53" t="s">
        <v>102</v>
      </c>
      <c r="H86" s="53" t="s">
        <v>103</v>
      </c>
      <c r="I86" s="53" t="s">
        <v>51</v>
      </c>
      <c r="J86" s="53" t="s">
        <v>52</v>
      </c>
      <c r="K86" s="53" t="s">
        <v>53</v>
      </c>
      <c r="L86" s="53">
        <v>1</v>
      </c>
      <c r="M86" s="175">
        <v>92.3</v>
      </c>
      <c r="N86" s="176"/>
      <c r="O86" s="176"/>
      <c r="P86" s="176"/>
      <c r="Q86" s="176"/>
      <c r="R86" s="177"/>
      <c r="S86" s="175">
        <v>91.5</v>
      </c>
      <c r="T86" s="176"/>
      <c r="U86" s="176"/>
      <c r="V86" s="176"/>
      <c r="W86" s="176"/>
      <c r="X86" s="177"/>
      <c r="Y86" s="70"/>
      <c r="Z86" s="68"/>
      <c r="AA86" s="70">
        <f>+M86</f>
        <v>92.3</v>
      </c>
      <c r="AB86" s="68" t="s">
        <v>197</v>
      </c>
      <c r="AC86" s="70">
        <f>+S86</f>
        <v>91.5</v>
      </c>
      <c r="AD86" s="68" t="s">
        <v>197</v>
      </c>
      <c r="AE86" s="70">
        <f>AVERAGE(Y86,AA86,AC86)</f>
        <v>91.9</v>
      </c>
      <c r="AF86" s="68" t="s">
        <v>197</v>
      </c>
      <c r="AG86" s="29" t="s">
        <v>177</v>
      </c>
      <c r="AH86" s="58"/>
      <c r="AI86" s="7" t="s">
        <v>385</v>
      </c>
      <c r="AJ86" s="58" t="s">
        <v>498</v>
      </c>
      <c r="AK86" s="59" t="s">
        <v>441</v>
      </c>
    </row>
    <row r="87" spans="1:37" s="20" customFormat="1" ht="132.75" customHeight="1" x14ac:dyDescent="0.25">
      <c r="A87" s="52" t="s">
        <v>110</v>
      </c>
      <c r="B87" s="53" t="s">
        <v>105</v>
      </c>
      <c r="C87" s="53" t="s">
        <v>265</v>
      </c>
      <c r="D87" s="25" t="s">
        <v>391</v>
      </c>
      <c r="E87" s="53" t="s">
        <v>68</v>
      </c>
      <c r="F87" s="53" t="s">
        <v>70</v>
      </c>
      <c r="G87" s="53" t="s">
        <v>102</v>
      </c>
      <c r="H87" s="53" t="s">
        <v>103</v>
      </c>
      <c r="I87" s="53" t="s">
        <v>51</v>
      </c>
      <c r="J87" s="53" t="s">
        <v>71</v>
      </c>
      <c r="K87" s="53" t="s">
        <v>53</v>
      </c>
      <c r="L87" s="53">
        <v>2</v>
      </c>
      <c r="M87" s="244">
        <v>60.5</v>
      </c>
      <c r="N87" s="245"/>
      <c r="O87" s="245"/>
      <c r="P87" s="245"/>
      <c r="Q87" s="245"/>
      <c r="R87" s="275"/>
      <c r="S87" s="276">
        <v>83.3</v>
      </c>
      <c r="T87" s="245"/>
      <c r="U87" s="245"/>
      <c r="V87" s="245"/>
      <c r="W87" s="245"/>
      <c r="X87" s="246"/>
      <c r="Y87" s="70"/>
      <c r="Z87" s="68"/>
      <c r="AA87" s="70">
        <f>+M87</f>
        <v>60.5</v>
      </c>
      <c r="AB87" s="68" t="s">
        <v>194</v>
      </c>
      <c r="AC87" s="70">
        <f>+S87</f>
        <v>83.3</v>
      </c>
      <c r="AD87" s="68" t="s">
        <v>192</v>
      </c>
      <c r="AE87" s="70">
        <f t="shared" ref="AE87:AE88" si="6">AVERAGE(Y87,AA87,AC87)</f>
        <v>71.900000000000006</v>
      </c>
      <c r="AF87" s="68" t="s">
        <v>192</v>
      </c>
      <c r="AG87" s="29" t="s">
        <v>289</v>
      </c>
      <c r="AH87" s="58"/>
      <c r="AI87" s="7" t="s">
        <v>380</v>
      </c>
      <c r="AJ87" s="58" t="s">
        <v>499</v>
      </c>
      <c r="AK87" s="59" t="s">
        <v>442</v>
      </c>
    </row>
    <row r="88" spans="1:37" s="20" customFormat="1" ht="114.75" customHeight="1" x14ac:dyDescent="0.25">
      <c r="A88" s="52" t="s">
        <v>110</v>
      </c>
      <c r="B88" s="53" t="s">
        <v>105</v>
      </c>
      <c r="C88" s="51" t="s">
        <v>290</v>
      </c>
      <c r="D88" s="25" t="s">
        <v>303</v>
      </c>
      <c r="E88" s="53" t="s">
        <v>68</v>
      </c>
      <c r="F88" s="53" t="s">
        <v>70</v>
      </c>
      <c r="G88" s="53" t="s">
        <v>102</v>
      </c>
      <c r="H88" s="53" t="s">
        <v>103</v>
      </c>
      <c r="I88" s="53" t="s">
        <v>51</v>
      </c>
      <c r="J88" s="53" t="s">
        <v>71</v>
      </c>
      <c r="K88" s="53" t="s">
        <v>58</v>
      </c>
      <c r="L88" s="53">
        <v>1</v>
      </c>
      <c r="M88" s="172">
        <v>-23.2</v>
      </c>
      <c r="N88" s="173"/>
      <c r="O88" s="173"/>
      <c r="P88" s="173"/>
      <c r="Q88" s="173"/>
      <c r="R88" s="173"/>
      <c r="S88" s="173"/>
      <c r="T88" s="173"/>
      <c r="U88" s="173"/>
      <c r="V88" s="173"/>
      <c r="W88" s="173"/>
      <c r="X88" s="174"/>
      <c r="Y88" s="70"/>
      <c r="Z88" s="68"/>
      <c r="AA88" s="68"/>
      <c r="AB88" s="68"/>
      <c r="AC88" s="33">
        <f>+M88</f>
        <v>-23.2</v>
      </c>
      <c r="AD88" s="68" t="s">
        <v>194</v>
      </c>
      <c r="AE88" s="70">
        <f t="shared" si="6"/>
        <v>-23.2</v>
      </c>
      <c r="AF88" s="68" t="s">
        <v>194</v>
      </c>
      <c r="AG88" s="29" t="s">
        <v>266</v>
      </c>
      <c r="AH88" s="58"/>
      <c r="AI88" s="7"/>
      <c r="AJ88" s="58" t="s">
        <v>443</v>
      </c>
      <c r="AK88" s="59" t="s">
        <v>444</v>
      </c>
    </row>
    <row r="89" spans="1:37" s="20" customFormat="1" ht="295.5" customHeight="1" x14ac:dyDescent="0.25">
      <c r="A89" s="52" t="s">
        <v>110</v>
      </c>
      <c r="B89" s="53" t="s">
        <v>105</v>
      </c>
      <c r="C89" s="53" t="s">
        <v>185</v>
      </c>
      <c r="D89" s="25" t="s">
        <v>304</v>
      </c>
      <c r="E89" s="53" t="s">
        <v>68</v>
      </c>
      <c r="F89" s="53" t="s">
        <v>70</v>
      </c>
      <c r="G89" s="53" t="s">
        <v>102</v>
      </c>
      <c r="H89" s="53" t="s">
        <v>103</v>
      </c>
      <c r="I89" s="53" t="s">
        <v>51</v>
      </c>
      <c r="J89" s="53" t="s">
        <v>52</v>
      </c>
      <c r="K89" s="53" t="s">
        <v>53</v>
      </c>
      <c r="L89" s="53">
        <v>1</v>
      </c>
      <c r="M89" s="277">
        <v>100</v>
      </c>
      <c r="N89" s="278"/>
      <c r="O89" s="278"/>
      <c r="P89" s="278"/>
      <c r="Q89" s="278"/>
      <c r="R89" s="279"/>
      <c r="S89" s="255">
        <v>95.5</v>
      </c>
      <c r="T89" s="267"/>
      <c r="U89" s="267"/>
      <c r="V89" s="267"/>
      <c r="W89" s="267"/>
      <c r="X89" s="256"/>
      <c r="Y89" s="70"/>
      <c r="Z89" s="68"/>
      <c r="AA89" s="68">
        <f>+M89</f>
        <v>100</v>
      </c>
      <c r="AB89" s="68" t="s">
        <v>197</v>
      </c>
      <c r="AC89" s="70">
        <f>+S89</f>
        <v>95.5</v>
      </c>
      <c r="AD89" s="68" t="s">
        <v>197</v>
      </c>
      <c r="AE89" s="70">
        <f>AVERAGE(Y89,AA89,AC89)</f>
        <v>97.75</v>
      </c>
      <c r="AF89" s="68" t="s">
        <v>197</v>
      </c>
      <c r="AG89" s="29" t="s">
        <v>186</v>
      </c>
      <c r="AH89" s="58"/>
      <c r="AI89" s="58" t="s">
        <v>381</v>
      </c>
      <c r="AJ89" s="58" t="s">
        <v>500</v>
      </c>
      <c r="AK89" s="59" t="s">
        <v>501</v>
      </c>
    </row>
    <row r="90" spans="1:37" s="20" customFormat="1" ht="233.25" customHeight="1" x14ac:dyDescent="0.25">
      <c r="A90" s="52" t="s">
        <v>109</v>
      </c>
      <c r="B90" s="53" t="s">
        <v>105</v>
      </c>
      <c r="C90" s="53" t="s">
        <v>187</v>
      </c>
      <c r="D90" s="53" t="s">
        <v>276</v>
      </c>
      <c r="E90" s="53" t="s">
        <v>68</v>
      </c>
      <c r="F90" s="53" t="s">
        <v>70</v>
      </c>
      <c r="G90" s="53" t="s">
        <v>77</v>
      </c>
      <c r="H90" s="53" t="s">
        <v>108</v>
      </c>
      <c r="I90" s="53" t="s">
        <v>51</v>
      </c>
      <c r="J90" s="53" t="s">
        <v>181</v>
      </c>
      <c r="K90" s="53" t="s">
        <v>74</v>
      </c>
      <c r="L90" s="53">
        <v>1</v>
      </c>
      <c r="M90" s="130">
        <v>33</v>
      </c>
      <c r="N90" s="131"/>
      <c r="O90" s="132"/>
      <c r="P90" s="130">
        <v>45</v>
      </c>
      <c r="Q90" s="131"/>
      <c r="R90" s="132"/>
      <c r="S90" s="130">
        <v>47</v>
      </c>
      <c r="T90" s="131"/>
      <c r="U90" s="132"/>
      <c r="V90" s="130">
        <v>50</v>
      </c>
      <c r="W90" s="131"/>
      <c r="X90" s="132"/>
      <c r="Y90" s="68">
        <f>M90</f>
        <v>33</v>
      </c>
      <c r="Z90" s="68" t="s">
        <v>197</v>
      </c>
      <c r="AA90" s="68">
        <f>P90</f>
        <v>45</v>
      </c>
      <c r="AB90" s="68" t="s">
        <v>197</v>
      </c>
      <c r="AC90" s="68">
        <f>AVERAGE(S90:X90)</f>
        <v>48.5</v>
      </c>
      <c r="AD90" s="68" t="s">
        <v>197</v>
      </c>
      <c r="AE90" s="68">
        <f>AVERAGE(Y90,AA90,AC90)</f>
        <v>42.166666666666664</v>
      </c>
      <c r="AF90" s="68" t="str">
        <f>Z90</f>
        <v>Sobresaliente</v>
      </c>
      <c r="AG90" s="53" t="s">
        <v>188</v>
      </c>
      <c r="AH90" s="58" t="s">
        <v>318</v>
      </c>
      <c r="AI90" s="58" t="s">
        <v>360</v>
      </c>
      <c r="AJ90" s="58" t="s">
        <v>404</v>
      </c>
      <c r="AK90" s="58" t="s">
        <v>398</v>
      </c>
    </row>
    <row r="91" spans="1:37" s="20" customFormat="1" ht="216.75" customHeight="1" x14ac:dyDescent="0.25">
      <c r="A91" s="52" t="s">
        <v>109</v>
      </c>
      <c r="B91" s="53" t="s">
        <v>105</v>
      </c>
      <c r="C91" s="53" t="s">
        <v>189</v>
      </c>
      <c r="D91" s="53" t="s">
        <v>305</v>
      </c>
      <c r="E91" s="53" t="s">
        <v>68</v>
      </c>
      <c r="F91" s="53" t="s">
        <v>70</v>
      </c>
      <c r="G91" s="53" t="s">
        <v>77</v>
      </c>
      <c r="H91" s="53" t="s">
        <v>108</v>
      </c>
      <c r="I91" s="53" t="s">
        <v>51</v>
      </c>
      <c r="J91" s="53" t="s">
        <v>52</v>
      </c>
      <c r="K91" s="53" t="s">
        <v>74</v>
      </c>
      <c r="L91" s="53">
        <v>1</v>
      </c>
      <c r="M91" s="130">
        <v>81</v>
      </c>
      <c r="N91" s="131"/>
      <c r="O91" s="132"/>
      <c r="P91" s="130">
        <v>282</v>
      </c>
      <c r="Q91" s="131"/>
      <c r="R91" s="132"/>
      <c r="S91" s="130">
        <v>115</v>
      </c>
      <c r="T91" s="131"/>
      <c r="U91" s="132"/>
      <c r="V91" s="130">
        <v>264</v>
      </c>
      <c r="W91" s="131"/>
      <c r="X91" s="132"/>
      <c r="Y91" s="68">
        <f>+M91</f>
        <v>81</v>
      </c>
      <c r="Z91" s="68" t="s">
        <v>197</v>
      </c>
      <c r="AA91" s="68">
        <f>P91</f>
        <v>282</v>
      </c>
      <c r="AB91" s="68" t="s">
        <v>197</v>
      </c>
      <c r="AC91" s="68">
        <f>AVERAGE(S91:X91)</f>
        <v>189.5</v>
      </c>
      <c r="AD91" s="68" t="s">
        <v>197</v>
      </c>
      <c r="AE91" s="68">
        <f>AVERAGE(Y91,AA91,AC91)</f>
        <v>184.16666666666666</v>
      </c>
      <c r="AF91" s="68" t="str">
        <f>Z91</f>
        <v>Sobresaliente</v>
      </c>
      <c r="AG91" s="56" t="s">
        <v>190</v>
      </c>
      <c r="AH91" s="58" t="s">
        <v>317</v>
      </c>
      <c r="AI91" s="58" t="s">
        <v>344</v>
      </c>
      <c r="AJ91" s="58" t="s">
        <v>403</v>
      </c>
      <c r="AK91" s="58" t="s">
        <v>398</v>
      </c>
    </row>
    <row r="92" spans="1:37" s="20" customFormat="1" ht="192.75" customHeight="1" x14ac:dyDescent="0.25">
      <c r="A92" s="52" t="s">
        <v>109</v>
      </c>
      <c r="B92" s="53" t="s">
        <v>105</v>
      </c>
      <c r="C92" s="53" t="s">
        <v>256</v>
      </c>
      <c r="D92" s="53" t="s">
        <v>395</v>
      </c>
      <c r="E92" s="53" t="s">
        <v>68</v>
      </c>
      <c r="F92" s="53" t="s">
        <v>70</v>
      </c>
      <c r="G92" s="53" t="s">
        <v>77</v>
      </c>
      <c r="H92" s="53" t="s">
        <v>108</v>
      </c>
      <c r="I92" s="53" t="s">
        <v>51</v>
      </c>
      <c r="J92" s="53" t="s">
        <v>52</v>
      </c>
      <c r="K92" s="53" t="s">
        <v>53</v>
      </c>
      <c r="L92" s="53">
        <v>2</v>
      </c>
      <c r="M92" s="130">
        <v>121</v>
      </c>
      <c r="N92" s="131"/>
      <c r="O92" s="131"/>
      <c r="P92" s="131"/>
      <c r="Q92" s="131"/>
      <c r="R92" s="132"/>
      <c r="S92" s="130">
        <v>367</v>
      </c>
      <c r="T92" s="131"/>
      <c r="U92" s="131"/>
      <c r="V92" s="131"/>
      <c r="W92" s="131"/>
      <c r="X92" s="132"/>
      <c r="Y92" s="68"/>
      <c r="Z92" s="68"/>
      <c r="AA92" s="68">
        <f>M92</f>
        <v>121</v>
      </c>
      <c r="AB92" s="68" t="s">
        <v>197</v>
      </c>
      <c r="AC92" s="68">
        <f>S92</f>
        <v>367</v>
      </c>
      <c r="AD92" s="68" t="s">
        <v>197</v>
      </c>
      <c r="AE92" s="68">
        <f>AVERAGE(AA92,AC92)</f>
        <v>244</v>
      </c>
      <c r="AF92" s="68" t="s">
        <v>197</v>
      </c>
      <c r="AG92" s="56" t="s">
        <v>190</v>
      </c>
      <c r="AH92" s="58"/>
      <c r="AI92" s="58" t="s">
        <v>393</v>
      </c>
      <c r="AJ92" s="58" t="s">
        <v>502</v>
      </c>
      <c r="AK92" s="58" t="s">
        <v>466</v>
      </c>
    </row>
    <row r="93" spans="1:37" s="20" customFormat="1" ht="156.75" customHeight="1" x14ac:dyDescent="0.25">
      <c r="A93" s="52" t="s">
        <v>112</v>
      </c>
      <c r="B93" s="53" t="s">
        <v>105</v>
      </c>
      <c r="C93" s="53" t="s">
        <v>191</v>
      </c>
      <c r="D93" s="53" t="s">
        <v>467</v>
      </c>
      <c r="E93" s="53" t="s">
        <v>68</v>
      </c>
      <c r="F93" s="53" t="s">
        <v>70</v>
      </c>
      <c r="G93" s="53" t="s">
        <v>77</v>
      </c>
      <c r="H93" s="53" t="s">
        <v>111</v>
      </c>
      <c r="I93" s="53" t="s">
        <v>51</v>
      </c>
      <c r="J93" s="53" t="s">
        <v>172</v>
      </c>
      <c r="K93" s="53" t="s">
        <v>173</v>
      </c>
      <c r="L93" s="53">
        <v>2</v>
      </c>
      <c r="M93" s="68">
        <v>2</v>
      </c>
      <c r="N93" s="68">
        <v>-16</v>
      </c>
      <c r="O93" s="68">
        <v>-1</v>
      </c>
      <c r="P93" s="68">
        <v>12</v>
      </c>
      <c r="Q93" s="68">
        <v>5</v>
      </c>
      <c r="R93" s="68">
        <v>8</v>
      </c>
      <c r="S93" s="68">
        <v>-8</v>
      </c>
      <c r="T93" s="68">
        <v>-4</v>
      </c>
      <c r="U93" s="68">
        <v>15</v>
      </c>
      <c r="V93" s="68">
        <v>-8</v>
      </c>
      <c r="W93" s="68">
        <v>12</v>
      </c>
      <c r="X93" s="68">
        <v>-11</v>
      </c>
      <c r="Y93" s="68">
        <f>AVERAGE(M93:P93)</f>
        <v>-0.75</v>
      </c>
      <c r="Z93" s="68" t="s">
        <v>197</v>
      </c>
      <c r="AA93" s="33">
        <f>AVERAGE(Q93:T93)</f>
        <v>0.25</v>
      </c>
      <c r="AB93" s="68" t="s">
        <v>197</v>
      </c>
      <c r="AC93" s="68">
        <f>AVERAGE(U93:X93)</f>
        <v>2</v>
      </c>
      <c r="AD93" s="68" t="s">
        <v>197</v>
      </c>
      <c r="AE93" s="70">
        <f>AVERAGE(Y93,AA93,AC93)</f>
        <v>0.5</v>
      </c>
      <c r="AF93" s="68" t="str">
        <f>Z93</f>
        <v>Sobresaliente</v>
      </c>
      <c r="AG93" s="56" t="s">
        <v>257</v>
      </c>
      <c r="AH93" s="58" t="s">
        <v>323</v>
      </c>
      <c r="AI93" s="58" t="s">
        <v>361</v>
      </c>
      <c r="AJ93" s="58" t="s">
        <v>503</v>
      </c>
      <c r="AK93" s="58" t="s">
        <v>398</v>
      </c>
    </row>
    <row r="94" spans="1:37" s="20" customFormat="1" ht="240" x14ac:dyDescent="0.25">
      <c r="A94" s="52" t="s">
        <v>112</v>
      </c>
      <c r="B94" s="53" t="s">
        <v>105</v>
      </c>
      <c r="C94" s="53" t="s">
        <v>193</v>
      </c>
      <c r="D94" s="53" t="s">
        <v>468</v>
      </c>
      <c r="E94" s="53" t="s">
        <v>68</v>
      </c>
      <c r="F94" s="53" t="s">
        <v>70</v>
      </c>
      <c r="G94" s="53" t="s">
        <v>77</v>
      </c>
      <c r="H94" s="53" t="s">
        <v>111</v>
      </c>
      <c r="I94" s="53" t="s">
        <v>51</v>
      </c>
      <c r="J94" s="53" t="s">
        <v>172</v>
      </c>
      <c r="K94" s="53" t="s">
        <v>173</v>
      </c>
      <c r="L94" s="53">
        <v>2</v>
      </c>
      <c r="M94" s="68">
        <v>725</v>
      </c>
      <c r="N94" s="68">
        <v>-33</v>
      </c>
      <c r="O94" s="68">
        <v>-68</v>
      </c>
      <c r="P94" s="68">
        <v>271</v>
      </c>
      <c r="Q94" s="68">
        <v>65</v>
      </c>
      <c r="R94" s="68">
        <v>7</v>
      </c>
      <c r="S94" s="68">
        <v>-11</v>
      </c>
      <c r="T94" s="68">
        <v>10</v>
      </c>
      <c r="U94" s="68">
        <v>-9</v>
      </c>
      <c r="V94" s="68">
        <v>12</v>
      </c>
      <c r="W94" s="68">
        <v>11</v>
      </c>
      <c r="X94" s="68">
        <v>-55</v>
      </c>
      <c r="Y94" s="68">
        <f>AVERAGE(M94:P94)</f>
        <v>223.75</v>
      </c>
      <c r="Z94" s="68" t="s">
        <v>194</v>
      </c>
      <c r="AA94" s="68">
        <f>AVERAGE(Q94:T94)</f>
        <v>17.75</v>
      </c>
      <c r="AB94" s="68" t="s">
        <v>192</v>
      </c>
      <c r="AC94" s="68">
        <f>AVERAGE(U94:X94)</f>
        <v>-10.25</v>
      </c>
      <c r="AD94" s="68" t="s">
        <v>197</v>
      </c>
      <c r="AE94" s="68">
        <f>AVERAGE(Y94,AA94,AC94)</f>
        <v>77.083333333333329</v>
      </c>
      <c r="AF94" s="68" t="s">
        <v>194</v>
      </c>
      <c r="AG94" s="56" t="s">
        <v>258</v>
      </c>
      <c r="AH94" s="58" t="s">
        <v>322</v>
      </c>
      <c r="AI94" s="58" t="s">
        <v>345</v>
      </c>
      <c r="AJ94" s="58" t="s">
        <v>504</v>
      </c>
      <c r="AK94" s="58" t="s">
        <v>401</v>
      </c>
    </row>
    <row r="95" spans="1:37" s="20" customFormat="1" ht="127.5" customHeight="1" x14ac:dyDescent="0.25">
      <c r="A95" s="52" t="s">
        <v>112</v>
      </c>
      <c r="B95" s="53" t="s">
        <v>105</v>
      </c>
      <c r="C95" s="53" t="s">
        <v>195</v>
      </c>
      <c r="D95" s="53" t="s">
        <v>306</v>
      </c>
      <c r="E95" s="53" t="s">
        <v>68</v>
      </c>
      <c r="F95" s="53" t="s">
        <v>70</v>
      </c>
      <c r="G95" s="53" t="s">
        <v>77</v>
      </c>
      <c r="H95" s="53" t="s">
        <v>111</v>
      </c>
      <c r="I95" s="53" t="s">
        <v>51</v>
      </c>
      <c r="J95" s="53" t="s">
        <v>172</v>
      </c>
      <c r="K95" s="53" t="s">
        <v>173</v>
      </c>
      <c r="L95" s="53">
        <v>2</v>
      </c>
      <c r="M95" s="68">
        <v>24</v>
      </c>
      <c r="N95" s="68" t="s">
        <v>200</v>
      </c>
      <c r="O95" s="68" t="s">
        <v>200</v>
      </c>
      <c r="P95" s="68">
        <v>1</v>
      </c>
      <c r="Q95" s="68">
        <v>11</v>
      </c>
      <c r="R95" s="68">
        <v>36</v>
      </c>
      <c r="S95" s="68">
        <v>39</v>
      </c>
      <c r="T95" s="68">
        <v>52</v>
      </c>
      <c r="U95" s="68">
        <v>68</v>
      </c>
      <c r="V95" s="68">
        <v>45</v>
      </c>
      <c r="W95" s="68">
        <v>30</v>
      </c>
      <c r="X95" s="68">
        <v>24</v>
      </c>
      <c r="Y95" s="70">
        <f>AVERAGE(M95:P95)/2</f>
        <v>6.25</v>
      </c>
      <c r="Z95" s="68" t="s">
        <v>197</v>
      </c>
      <c r="AA95" s="70">
        <f>AVERAGE(Q95:T95)</f>
        <v>34.5</v>
      </c>
      <c r="AB95" s="68" t="s">
        <v>197</v>
      </c>
      <c r="AC95" s="70">
        <f>AVERAGE(U95:X95)</f>
        <v>41.75</v>
      </c>
      <c r="AD95" s="68" t="s">
        <v>197</v>
      </c>
      <c r="AE95" s="70">
        <f>AVERAGE(Y95,AA95,AC95)</f>
        <v>27.5</v>
      </c>
      <c r="AF95" s="68" t="str">
        <f>Z95</f>
        <v>Sobresaliente</v>
      </c>
      <c r="AG95" s="56" t="s">
        <v>259</v>
      </c>
      <c r="AH95" s="58" t="s">
        <v>320</v>
      </c>
      <c r="AI95" s="58" t="s">
        <v>346</v>
      </c>
      <c r="AJ95" s="58" t="s">
        <v>402</v>
      </c>
      <c r="AK95" s="58" t="s">
        <v>398</v>
      </c>
    </row>
    <row r="96" spans="1:37" s="20" customFormat="1" ht="126" customHeight="1" x14ac:dyDescent="0.25">
      <c r="A96" s="52" t="s">
        <v>112</v>
      </c>
      <c r="B96" s="53" t="s">
        <v>105</v>
      </c>
      <c r="C96" s="53" t="s">
        <v>196</v>
      </c>
      <c r="D96" s="53" t="s">
        <v>275</v>
      </c>
      <c r="E96" s="53" t="s">
        <v>68</v>
      </c>
      <c r="F96" s="53" t="s">
        <v>70</v>
      </c>
      <c r="G96" s="53" t="s">
        <v>77</v>
      </c>
      <c r="H96" s="53" t="s">
        <v>92</v>
      </c>
      <c r="I96" s="53" t="s">
        <v>51</v>
      </c>
      <c r="J96" s="53" t="s">
        <v>52</v>
      </c>
      <c r="K96" s="53" t="s">
        <v>173</v>
      </c>
      <c r="L96" s="53">
        <v>1</v>
      </c>
      <c r="M96" s="68">
        <v>100</v>
      </c>
      <c r="N96" s="68" t="s">
        <v>200</v>
      </c>
      <c r="O96" s="68" t="s">
        <v>200</v>
      </c>
      <c r="P96" s="68">
        <v>100</v>
      </c>
      <c r="Q96" s="68">
        <v>100</v>
      </c>
      <c r="R96" s="68">
        <v>100</v>
      </c>
      <c r="S96" s="68">
        <v>100</v>
      </c>
      <c r="T96" s="68">
        <v>100</v>
      </c>
      <c r="U96" s="68">
        <v>100</v>
      </c>
      <c r="V96" s="68">
        <v>100</v>
      </c>
      <c r="W96" s="68">
        <v>100</v>
      </c>
      <c r="X96" s="68">
        <v>100</v>
      </c>
      <c r="Y96" s="68">
        <f>AVERAGE(M96:P96)</f>
        <v>100</v>
      </c>
      <c r="Z96" s="68" t="s">
        <v>197</v>
      </c>
      <c r="AA96" s="68">
        <f>AVERAGE(Q96:T96)</f>
        <v>100</v>
      </c>
      <c r="AB96" s="68" t="s">
        <v>197</v>
      </c>
      <c r="AC96" s="68">
        <f>AVERAGE(U96:X96)</f>
        <v>100</v>
      </c>
      <c r="AD96" s="68" t="s">
        <v>197</v>
      </c>
      <c r="AE96" s="68">
        <f>AVERAGE(Y96,AA96,AC96)</f>
        <v>100</v>
      </c>
      <c r="AF96" s="68" t="str">
        <f>Z96</f>
        <v>Sobresaliente</v>
      </c>
      <c r="AG96" s="56" t="s">
        <v>198</v>
      </c>
      <c r="AH96" s="58" t="s">
        <v>321</v>
      </c>
      <c r="AI96" s="58" t="s">
        <v>347</v>
      </c>
      <c r="AJ96" s="58" t="s">
        <v>400</v>
      </c>
      <c r="AK96" s="58" t="s">
        <v>398</v>
      </c>
    </row>
    <row r="97" spans="1:37" s="20" customFormat="1" ht="90" x14ac:dyDescent="0.25">
      <c r="A97" s="52" t="s">
        <v>112</v>
      </c>
      <c r="B97" s="53" t="s">
        <v>105</v>
      </c>
      <c r="C97" s="53" t="s">
        <v>260</v>
      </c>
      <c r="D97" s="53" t="s">
        <v>286</v>
      </c>
      <c r="E97" s="53" t="s">
        <v>68</v>
      </c>
      <c r="F97" s="53" t="s">
        <v>70</v>
      </c>
      <c r="G97" s="53" t="s">
        <v>77</v>
      </c>
      <c r="H97" s="53" t="s">
        <v>92</v>
      </c>
      <c r="I97" s="53" t="s">
        <v>51</v>
      </c>
      <c r="J97" s="53" t="s">
        <v>52</v>
      </c>
      <c r="K97" s="53" t="s">
        <v>53</v>
      </c>
      <c r="L97" s="53">
        <v>1</v>
      </c>
      <c r="M97" s="130">
        <v>100</v>
      </c>
      <c r="N97" s="131"/>
      <c r="O97" s="131"/>
      <c r="P97" s="131"/>
      <c r="Q97" s="131"/>
      <c r="R97" s="132"/>
      <c r="S97" s="130">
        <v>100</v>
      </c>
      <c r="T97" s="131"/>
      <c r="U97" s="131"/>
      <c r="V97" s="131"/>
      <c r="W97" s="131"/>
      <c r="X97" s="132"/>
      <c r="Y97" s="68"/>
      <c r="Z97" s="68"/>
      <c r="AA97" s="68">
        <f>M97</f>
        <v>100</v>
      </c>
      <c r="AB97" s="68" t="s">
        <v>197</v>
      </c>
      <c r="AC97" s="68">
        <f>S97</f>
        <v>100</v>
      </c>
      <c r="AD97" s="68" t="s">
        <v>197</v>
      </c>
      <c r="AE97" s="68">
        <f>AVERAGE(AA97,AC97)</f>
        <v>100</v>
      </c>
      <c r="AF97" s="68" t="s">
        <v>197</v>
      </c>
      <c r="AG97" s="56" t="s">
        <v>198</v>
      </c>
      <c r="AH97" s="58"/>
      <c r="AI97" s="58" t="s">
        <v>348</v>
      </c>
      <c r="AJ97" s="58" t="s">
        <v>399</v>
      </c>
      <c r="AK97" s="58" t="s">
        <v>398</v>
      </c>
    </row>
    <row r="98" spans="1:37" s="20" customFormat="1" ht="108" customHeight="1" x14ac:dyDescent="0.25">
      <c r="A98" s="52" t="s">
        <v>113</v>
      </c>
      <c r="B98" s="53" t="s">
        <v>105</v>
      </c>
      <c r="C98" s="51" t="s">
        <v>199</v>
      </c>
      <c r="D98" s="53" t="s">
        <v>392</v>
      </c>
      <c r="E98" s="53" t="s">
        <v>68</v>
      </c>
      <c r="F98" s="53" t="s">
        <v>70</v>
      </c>
      <c r="G98" s="53" t="s">
        <v>96</v>
      </c>
      <c r="H98" s="53" t="s">
        <v>114</v>
      </c>
      <c r="I98" s="53" t="s">
        <v>51</v>
      </c>
      <c r="J98" s="53" t="s">
        <v>71</v>
      </c>
      <c r="K98" s="53" t="s">
        <v>84</v>
      </c>
      <c r="L98" s="53">
        <v>3</v>
      </c>
      <c r="M98" s="152" t="s">
        <v>200</v>
      </c>
      <c r="N98" s="152"/>
      <c r="O98" s="152"/>
      <c r="P98" s="152"/>
      <c r="Q98" s="131">
        <v>100</v>
      </c>
      <c r="R98" s="131"/>
      <c r="S98" s="131"/>
      <c r="T98" s="132"/>
      <c r="U98" s="131">
        <v>100</v>
      </c>
      <c r="V98" s="131"/>
      <c r="W98" s="131"/>
      <c r="X98" s="132"/>
      <c r="Y98" s="68" t="s">
        <v>200</v>
      </c>
      <c r="Z98" s="68" t="s">
        <v>200</v>
      </c>
      <c r="AA98" s="68">
        <f>Q98</f>
        <v>100</v>
      </c>
      <c r="AB98" s="68" t="s">
        <v>197</v>
      </c>
      <c r="AC98" s="68">
        <f>U98</f>
        <v>100</v>
      </c>
      <c r="AD98" s="68" t="s">
        <v>197</v>
      </c>
      <c r="AE98" s="68">
        <f>AVERAGE(Y98,AA98,AC98)</f>
        <v>100</v>
      </c>
      <c r="AF98" s="68" t="s">
        <v>197</v>
      </c>
      <c r="AG98" s="56" t="s">
        <v>201</v>
      </c>
      <c r="AH98" s="58" t="s">
        <v>319</v>
      </c>
      <c r="AI98" s="58" t="s">
        <v>350</v>
      </c>
      <c r="AJ98" s="58" t="s">
        <v>505</v>
      </c>
      <c r="AK98" s="58" t="s">
        <v>398</v>
      </c>
    </row>
    <row r="99" spans="1:37" s="20" customFormat="1" ht="106.5" customHeight="1" x14ac:dyDescent="0.25">
      <c r="A99" s="52" t="s">
        <v>113</v>
      </c>
      <c r="B99" s="53" t="s">
        <v>105</v>
      </c>
      <c r="C99" s="53" t="s">
        <v>202</v>
      </c>
      <c r="D99" s="53" t="s">
        <v>274</v>
      </c>
      <c r="E99" s="53" t="s">
        <v>68</v>
      </c>
      <c r="F99" s="53" t="s">
        <v>70</v>
      </c>
      <c r="G99" s="53" t="s">
        <v>77</v>
      </c>
      <c r="H99" s="53" t="s">
        <v>203</v>
      </c>
      <c r="I99" s="53" t="s">
        <v>51</v>
      </c>
      <c r="J99" s="53" t="s">
        <v>181</v>
      </c>
      <c r="K99" s="53" t="s">
        <v>74</v>
      </c>
      <c r="L99" s="53">
        <v>1</v>
      </c>
      <c r="M99" s="130">
        <v>97</v>
      </c>
      <c r="N99" s="131"/>
      <c r="O99" s="132"/>
      <c r="P99" s="130">
        <v>80</v>
      </c>
      <c r="Q99" s="131"/>
      <c r="R99" s="132"/>
      <c r="S99" s="130">
        <v>92</v>
      </c>
      <c r="T99" s="131"/>
      <c r="U99" s="132"/>
      <c r="V99" s="130">
        <v>98</v>
      </c>
      <c r="W99" s="131"/>
      <c r="X99" s="132"/>
      <c r="Y99" s="68">
        <f>M99</f>
        <v>97</v>
      </c>
      <c r="Z99" s="68" t="s">
        <v>197</v>
      </c>
      <c r="AA99" s="68">
        <f>P99</f>
        <v>80</v>
      </c>
      <c r="AB99" s="68" t="s">
        <v>194</v>
      </c>
      <c r="AC99" s="68">
        <f>AVERAGE(S99:X99)</f>
        <v>95</v>
      </c>
      <c r="AD99" s="68" t="s">
        <v>197</v>
      </c>
      <c r="AE99" s="68">
        <f>AVERAGE(Y99,AA99,AC99)</f>
        <v>90.666666666666671</v>
      </c>
      <c r="AF99" s="68" t="s">
        <v>192</v>
      </c>
      <c r="AG99" s="56" t="s">
        <v>204</v>
      </c>
      <c r="AH99" s="58" t="s">
        <v>324</v>
      </c>
      <c r="AI99" s="58" t="s">
        <v>349</v>
      </c>
      <c r="AJ99" s="58" t="s">
        <v>506</v>
      </c>
      <c r="AK99" s="58" t="s">
        <v>396</v>
      </c>
    </row>
    <row r="100" spans="1:37" s="20" customFormat="1" ht="228" customHeight="1" x14ac:dyDescent="0.25">
      <c r="A100" s="52" t="s">
        <v>113</v>
      </c>
      <c r="B100" s="53" t="s">
        <v>105</v>
      </c>
      <c r="C100" s="51" t="s">
        <v>261</v>
      </c>
      <c r="D100" s="53" t="s">
        <v>311</v>
      </c>
      <c r="E100" s="53" t="s">
        <v>68</v>
      </c>
      <c r="F100" s="53" t="s">
        <v>70</v>
      </c>
      <c r="G100" s="53" t="s">
        <v>96</v>
      </c>
      <c r="H100" s="53" t="s">
        <v>114</v>
      </c>
      <c r="I100" s="53" t="s">
        <v>262</v>
      </c>
      <c r="J100" s="53" t="s">
        <v>52</v>
      </c>
      <c r="K100" s="53" t="s">
        <v>58</v>
      </c>
      <c r="L100" s="53">
        <v>2</v>
      </c>
      <c r="M100" s="130">
        <v>25</v>
      </c>
      <c r="N100" s="131"/>
      <c r="O100" s="131"/>
      <c r="P100" s="131"/>
      <c r="Q100" s="131"/>
      <c r="R100" s="131"/>
      <c r="S100" s="131"/>
      <c r="T100" s="131"/>
      <c r="U100" s="131"/>
      <c r="V100" s="131"/>
      <c r="W100" s="131"/>
      <c r="X100" s="132"/>
      <c r="Y100" s="68"/>
      <c r="Z100" s="68"/>
      <c r="AA100" s="68"/>
      <c r="AB100" s="68"/>
      <c r="AC100" s="68">
        <f>+M100</f>
        <v>25</v>
      </c>
      <c r="AD100" s="68" t="s">
        <v>197</v>
      </c>
      <c r="AE100" s="68">
        <f>AC100</f>
        <v>25</v>
      </c>
      <c r="AF100" s="68" t="s">
        <v>197</v>
      </c>
      <c r="AG100" s="25" t="s">
        <v>394</v>
      </c>
      <c r="AH100" s="58"/>
      <c r="AI100" s="58"/>
      <c r="AJ100" s="58" t="s">
        <v>406</v>
      </c>
      <c r="AK100" s="58" t="s">
        <v>398</v>
      </c>
    </row>
    <row r="101" spans="1:37" s="20" customFormat="1" ht="123" customHeight="1" x14ac:dyDescent="0.25">
      <c r="A101" s="52" t="s">
        <v>113</v>
      </c>
      <c r="B101" s="53" t="s">
        <v>105</v>
      </c>
      <c r="C101" s="53" t="s">
        <v>287</v>
      </c>
      <c r="D101" s="53" t="s">
        <v>312</v>
      </c>
      <c r="E101" s="53" t="s">
        <v>68</v>
      </c>
      <c r="F101" s="53" t="s">
        <v>70</v>
      </c>
      <c r="G101" s="53" t="s">
        <v>77</v>
      </c>
      <c r="H101" s="53" t="s">
        <v>203</v>
      </c>
      <c r="I101" s="53" t="s">
        <v>51</v>
      </c>
      <c r="J101" s="53" t="s">
        <v>71</v>
      </c>
      <c r="K101" s="53" t="s">
        <v>74</v>
      </c>
      <c r="L101" s="53">
        <v>1</v>
      </c>
      <c r="M101" s="130">
        <v>85</v>
      </c>
      <c r="N101" s="131"/>
      <c r="O101" s="132"/>
      <c r="P101" s="130">
        <v>87</v>
      </c>
      <c r="Q101" s="131"/>
      <c r="R101" s="132"/>
      <c r="S101" s="130">
        <v>97</v>
      </c>
      <c r="T101" s="131"/>
      <c r="U101" s="132"/>
      <c r="V101" s="130">
        <v>76</v>
      </c>
      <c r="W101" s="131"/>
      <c r="X101" s="132"/>
      <c r="Y101" s="68">
        <f>M101</f>
        <v>85</v>
      </c>
      <c r="Z101" s="68" t="s">
        <v>197</v>
      </c>
      <c r="AA101" s="68">
        <f>P101</f>
        <v>87</v>
      </c>
      <c r="AB101" s="68" t="s">
        <v>197</v>
      </c>
      <c r="AC101" s="68">
        <f>AVERAGE(S101:X101)</f>
        <v>86.5</v>
      </c>
      <c r="AD101" s="68" t="s">
        <v>197</v>
      </c>
      <c r="AE101" s="68">
        <f>AVERAGE(Y101,AA101,AC101)</f>
        <v>86.166666666666671</v>
      </c>
      <c r="AF101" s="68" t="s">
        <v>197</v>
      </c>
      <c r="AG101" s="56" t="s">
        <v>288</v>
      </c>
      <c r="AH101" s="58" t="s">
        <v>325</v>
      </c>
      <c r="AI101" s="58" t="s">
        <v>351</v>
      </c>
      <c r="AJ101" s="58" t="s">
        <v>397</v>
      </c>
      <c r="AK101" s="58" t="s">
        <v>398</v>
      </c>
    </row>
    <row r="102" spans="1:37" s="20" customFormat="1" ht="107.25" customHeight="1" x14ac:dyDescent="0.25">
      <c r="A102" s="52" t="s">
        <v>251</v>
      </c>
      <c r="B102" s="53" t="s">
        <v>117</v>
      </c>
      <c r="C102" s="53" t="s">
        <v>263</v>
      </c>
      <c r="D102" s="53" t="s">
        <v>307</v>
      </c>
      <c r="E102" s="53" t="s">
        <v>68</v>
      </c>
      <c r="F102" s="53" t="s">
        <v>70</v>
      </c>
      <c r="G102" s="53" t="s">
        <v>118</v>
      </c>
      <c r="H102" s="53" t="s">
        <v>118</v>
      </c>
      <c r="I102" s="53" t="s">
        <v>51</v>
      </c>
      <c r="J102" s="53" t="s">
        <v>52</v>
      </c>
      <c r="K102" s="53" t="s">
        <v>84</v>
      </c>
      <c r="L102" s="53">
        <v>1</v>
      </c>
      <c r="M102" s="130">
        <v>100</v>
      </c>
      <c r="N102" s="131"/>
      <c r="O102" s="131"/>
      <c r="P102" s="132"/>
      <c r="Q102" s="130">
        <v>97</v>
      </c>
      <c r="R102" s="131"/>
      <c r="S102" s="131"/>
      <c r="T102" s="132"/>
      <c r="U102" s="130">
        <v>100</v>
      </c>
      <c r="V102" s="131"/>
      <c r="W102" s="131"/>
      <c r="X102" s="132"/>
      <c r="Y102" s="68">
        <f>+M102</f>
        <v>100</v>
      </c>
      <c r="Z102" s="68" t="s">
        <v>197</v>
      </c>
      <c r="AA102" s="68">
        <f>+Q102</f>
        <v>97</v>
      </c>
      <c r="AB102" s="68" t="s">
        <v>197</v>
      </c>
      <c r="AC102" s="68">
        <f>+U102</f>
        <v>100</v>
      </c>
      <c r="AD102" s="68" t="s">
        <v>197</v>
      </c>
      <c r="AE102" s="68">
        <f>AVERAGE(Y102,AA102,AC102)</f>
        <v>99</v>
      </c>
      <c r="AF102" s="68" t="s">
        <v>197</v>
      </c>
      <c r="AG102" s="56" t="s">
        <v>198</v>
      </c>
      <c r="AH102" s="58" t="s">
        <v>329</v>
      </c>
      <c r="AI102" s="58" t="s">
        <v>355</v>
      </c>
      <c r="AJ102" s="58" t="s">
        <v>409</v>
      </c>
      <c r="AK102" s="58" t="s">
        <v>398</v>
      </c>
    </row>
    <row r="103" spans="1:37" s="20" customFormat="1" ht="116.25" customHeight="1" x14ac:dyDescent="0.25">
      <c r="A103" s="52" t="s">
        <v>251</v>
      </c>
      <c r="B103" s="53" t="s">
        <v>117</v>
      </c>
      <c r="C103" s="53" t="s">
        <v>205</v>
      </c>
      <c r="D103" s="53" t="s">
        <v>273</v>
      </c>
      <c r="E103" s="53" t="s">
        <v>68</v>
      </c>
      <c r="F103" s="53" t="s">
        <v>70</v>
      </c>
      <c r="G103" s="53" t="s">
        <v>118</v>
      </c>
      <c r="H103" s="53" t="s">
        <v>118</v>
      </c>
      <c r="I103" s="53" t="s">
        <v>51</v>
      </c>
      <c r="J103" s="53" t="s">
        <v>181</v>
      </c>
      <c r="K103" s="53" t="s">
        <v>84</v>
      </c>
      <c r="L103" s="53">
        <v>1</v>
      </c>
      <c r="M103" s="130">
        <v>100</v>
      </c>
      <c r="N103" s="131"/>
      <c r="O103" s="131"/>
      <c r="P103" s="132"/>
      <c r="Q103" s="130">
        <v>100</v>
      </c>
      <c r="R103" s="131"/>
      <c r="S103" s="131"/>
      <c r="T103" s="132"/>
      <c r="U103" s="130">
        <v>100</v>
      </c>
      <c r="V103" s="131"/>
      <c r="W103" s="131"/>
      <c r="X103" s="132"/>
      <c r="Y103" s="68">
        <f>+M103</f>
        <v>100</v>
      </c>
      <c r="Z103" s="68" t="s">
        <v>197</v>
      </c>
      <c r="AA103" s="68">
        <f>+Q103</f>
        <v>100</v>
      </c>
      <c r="AB103" s="68" t="s">
        <v>197</v>
      </c>
      <c r="AC103" s="68">
        <f>+U103</f>
        <v>100</v>
      </c>
      <c r="AD103" s="68" t="s">
        <v>197</v>
      </c>
      <c r="AE103" s="68">
        <f>AVERAGE(Y103,AA103,AC103)</f>
        <v>100</v>
      </c>
      <c r="AF103" s="68" t="s">
        <v>197</v>
      </c>
      <c r="AG103" s="56" t="s">
        <v>206</v>
      </c>
      <c r="AH103" s="58" t="s">
        <v>330</v>
      </c>
      <c r="AI103" s="58" t="s">
        <v>362</v>
      </c>
      <c r="AJ103" s="58" t="s">
        <v>410</v>
      </c>
      <c r="AK103" s="58" t="s">
        <v>398</v>
      </c>
    </row>
    <row r="104" spans="1:37" s="20" customFormat="1" ht="195" customHeight="1" x14ac:dyDescent="0.25">
      <c r="A104" s="52" t="s">
        <v>251</v>
      </c>
      <c r="B104" s="53" t="s">
        <v>117</v>
      </c>
      <c r="C104" s="51" t="s">
        <v>267</v>
      </c>
      <c r="D104" s="53" t="s">
        <v>308</v>
      </c>
      <c r="E104" s="53" t="s">
        <v>68</v>
      </c>
      <c r="F104" s="53" t="s">
        <v>70</v>
      </c>
      <c r="G104" s="53" t="s">
        <v>118</v>
      </c>
      <c r="H104" s="53" t="s">
        <v>118</v>
      </c>
      <c r="I104" s="53" t="s">
        <v>51</v>
      </c>
      <c r="J104" s="53" t="s">
        <v>181</v>
      </c>
      <c r="K104" s="53" t="s">
        <v>58</v>
      </c>
      <c r="L104" s="53">
        <v>1</v>
      </c>
      <c r="M104" s="130">
        <v>80</v>
      </c>
      <c r="N104" s="131"/>
      <c r="O104" s="131"/>
      <c r="P104" s="131"/>
      <c r="Q104" s="131"/>
      <c r="R104" s="131"/>
      <c r="S104" s="131"/>
      <c r="T104" s="131"/>
      <c r="U104" s="131"/>
      <c r="V104" s="131"/>
      <c r="W104" s="131"/>
      <c r="X104" s="132"/>
      <c r="Y104" s="68"/>
      <c r="Z104" s="68"/>
      <c r="AA104" s="68"/>
      <c r="AB104" s="68"/>
      <c r="AC104" s="68">
        <f>+M104</f>
        <v>80</v>
      </c>
      <c r="AD104" s="68" t="s">
        <v>192</v>
      </c>
      <c r="AE104" s="68">
        <f>+AC104</f>
        <v>80</v>
      </c>
      <c r="AF104" s="68" t="s">
        <v>192</v>
      </c>
      <c r="AG104" s="56" t="s">
        <v>206</v>
      </c>
      <c r="AH104" s="58"/>
      <c r="AI104" s="49"/>
      <c r="AJ104" s="58" t="s">
        <v>509</v>
      </c>
      <c r="AK104" s="58" t="s">
        <v>396</v>
      </c>
    </row>
    <row r="105" spans="1:37" s="20" customFormat="1" ht="187.5" customHeight="1" x14ac:dyDescent="0.25">
      <c r="A105" s="52" t="s">
        <v>251</v>
      </c>
      <c r="B105" s="53" t="s">
        <v>117</v>
      </c>
      <c r="C105" s="53" t="s">
        <v>268</v>
      </c>
      <c r="D105" s="53" t="s">
        <v>269</v>
      </c>
      <c r="E105" s="53" t="s">
        <v>68</v>
      </c>
      <c r="F105" s="53" t="s">
        <v>70</v>
      </c>
      <c r="G105" s="53" t="s">
        <v>118</v>
      </c>
      <c r="H105" s="53" t="s">
        <v>118</v>
      </c>
      <c r="I105" s="53" t="s">
        <v>51</v>
      </c>
      <c r="J105" s="53" t="s">
        <v>181</v>
      </c>
      <c r="K105" s="53" t="s">
        <v>58</v>
      </c>
      <c r="L105" s="53">
        <v>1</v>
      </c>
      <c r="M105" s="130">
        <v>100</v>
      </c>
      <c r="N105" s="131"/>
      <c r="O105" s="131"/>
      <c r="P105" s="131"/>
      <c r="Q105" s="131"/>
      <c r="R105" s="131"/>
      <c r="S105" s="131"/>
      <c r="T105" s="131"/>
      <c r="U105" s="131"/>
      <c r="V105" s="131"/>
      <c r="W105" s="131"/>
      <c r="X105" s="132"/>
      <c r="Y105" s="68"/>
      <c r="Z105" s="68"/>
      <c r="AA105" s="68"/>
      <c r="AB105" s="68"/>
      <c r="AC105" s="68">
        <f>+M105</f>
        <v>100</v>
      </c>
      <c r="AD105" s="68" t="s">
        <v>197</v>
      </c>
      <c r="AE105" s="68">
        <f>+M105</f>
        <v>100</v>
      </c>
      <c r="AF105" s="68" t="s">
        <v>197</v>
      </c>
      <c r="AG105" s="56" t="s">
        <v>198</v>
      </c>
      <c r="AH105" s="58"/>
      <c r="AI105" s="58"/>
      <c r="AJ105" s="58" t="s">
        <v>507</v>
      </c>
      <c r="AK105" s="58" t="s">
        <v>398</v>
      </c>
    </row>
    <row r="106" spans="1:37" s="20" customFormat="1" ht="84.75" customHeight="1" x14ac:dyDescent="0.25">
      <c r="A106" s="17"/>
      <c r="B106" s="18"/>
      <c r="D106" s="23"/>
      <c r="E106" s="27"/>
      <c r="F106" s="18"/>
      <c r="J106" s="18"/>
      <c r="K106" s="18"/>
      <c r="L106" s="18"/>
      <c r="M106" s="18"/>
      <c r="N106" s="18"/>
      <c r="O106" s="18"/>
      <c r="P106" s="18"/>
      <c r="Q106" s="18"/>
      <c r="R106" s="18"/>
      <c r="S106" s="18"/>
      <c r="T106" s="18"/>
      <c r="U106" s="18"/>
      <c r="V106" s="18"/>
      <c r="W106" s="18"/>
      <c r="X106" s="18"/>
      <c r="Y106" s="18"/>
      <c r="Z106" s="18"/>
      <c r="AA106" s="18"/>
      <c r="AC106" s="18"/>
      <c r="AE106" s="18"/>
      <c r="AH106" s="26"/>
      <c r="AI106" s="32"/>
      <c r="AJ106" s="32"/>
      <c r="AK106" s="32"/>
    </row>
    <row r="107" spans="1:37" s="20" customFormat="1" ht="84.75" customHeight="1" x14ac:dyDescent="0.25">
      <c r="A107" s="17"/>
      <c r="B107" s="18"/>
      <c r="D107" s="23"/>
      <c r="E107" s="27"/>
      <c r="F107" s="18"/>
      <c r="J107" s="18"/>
      <c r="K107" s="18"/>
      <c r="L107" s="18"/>
      <c r="M107" s="18"/>
      <c r="N107" s="18"/>
      <c r="O107" s="18"/>
      <c r="P107" s="18"/>
      <c r="Q107" s="18"/>
      <c r="R107" s="18"/>
      <c r="S107" s="18"/>
      <c r="T107" s="18"/>
      <c r="U107" s="18"/>
      <c r="V107" s="18"/>
      <c r="W107" s="18"/>
      <c r="X107" s="18"/>
      <c r="Y107" s="18"/>
      <c r="Z107" s="18"/>
      <c r="AA107" s="18"/>
      <c r="AC107" s="18"/>
      <c r="AE107" s="18"/>
      <c r="AH107" s="26"/>
      <c r="AI107" s="32"/>
      <c r="AJ107" s="32"/>
      <c r="AK107" s="32"/>
    </row>
    <row r="108" spans="1:37" s="20" customFormat="1" ht="84.75" customHeight="1" x14ac:dyDescent="0.25">
      <c r="A108" s="17"/>
      <c r="B108" s="18"/>
      <c r="D108" s="23"/>
      <c r="E108" s="27"/>
      <c r="F108" s="18"/>
      <c r="J108" s="18"/>
      <c r="K108" s="18"/>
      <c r="L108" s="18"/>
      <c r="M108" s="18"/>
      <c r="N108" s="18"/>
      <c r="O108" s="18"/>
      <c r="P108" s="18"/>
      <c r="Q108" s="18"/>
      <c r="R108" s="18"/>
      <c r="S108" s="18"/>
      <c r="T108" s="18"/>
      <c r="U108" s="18"/>
      <c r="V108" s="18"/>
      <c r="W108" s="18"/>
      <c r="X108" s="18"/>
      <c r="Y108" s="18"/>
      <c r="Z108" s="18"/>
      <c r="AA108" s="18"/>
      <c r="AC108" s="18"/>
      <c r="AE108" s="18"/>
      <c r="AH108" s="26"/>
      <c r="AI108" s="32"/>
      <c r="AJ108" s="32"/>
      <c r="AK108" s="32"/>
    </row>
    <row r="109" spans="1:37" s="20" customFormat="1" ht="84.75" customHeight="1" x14ac:dyDescent="0.25">
      <c r="A109" s="17"/>
      <c r="B109" s="18"/>
      <c r="D109" s="23"/>
      <c r="E109" s="27"/>
      <c r="F109" s="18"/>
      <c r="J109" s="18"/>
      <c r="K109" s="18"/>
      <c r="L109" s="18"/>
      <c r="M109" s="18"/>
      <c r="N109" s="18"/>
      <c r="O109" s="18"/>
      <c r="P109" s="18"/>
      <c r="Q109" s="18"/>
      <c r="R109" s="18"/>
      <c r="S109" s="18"/>
      <c r="T109" s="18"/>
      <c r="U109" s="18"/>
      <c r="V109" s="18"/>
      <c r="W109" s="18"/>
      <c r="X109" s="18"/>
      <c r="Y109" s="18"/>
      <c r="Z109" s="18"/>
      <c r="AA109" s="18"/>
      <c r="AC109" s="18"/>
      <c r="AE109" s="18"/>
      <c r="AH109" s="26"/>
      <c r="AI109" s="32"/>
      <c r="AJ109" s="32"/>
      <c r="AK109" s="32"/>
    </row>
    <row r="110" spans="1:37" s="20" customFormat="1" ht="84.75" customHeight="1" x14ac:dyDescent="0.25">
      <c r="A110" s="17"/>
      <c r="B110" s="18"/>
      <c r="D110" s="23"/>
      <c r="E110" s="27"/>
      <c r="F110" s="18"/>
      <c r="J110" s="18"/>
      <c r="K110" s="18"/>
      <c r="L110" s="18"/>
      <c r="M110" s="18"/>
      <c r="N110" s="18"/>
      <c r="O110" s="18"/>
      <c r="P110" s="18"/>
      <c r="Q110" s="18"/>
      <c r="R110" s="18"/>
      <c r="S110" s="18"/>
      <c r="T110" s="18"/>
      <c r="U110" s="18"/>
      <c r="V110" s="18"/>
      <c r="W110" s="18"/>
      <c r="X110" s="18"/>
      <c r="Y110" s="18"/>
      <c r="Z110" s="18"/>
      <c r="AA110" s="18"/>
      <c r="AC110" s="18"/>
      <c r="AE110" s="18"/>
      <c r="AH110" s="26"/>
      <c r="AI110" s="32"/>
      <c r="AJ110" s="32"/>
      <c r="AK110" s="32"/>
    </row>
    <row r="111" spans="1:37" s="20" customFormat="1" ht="84.75" customHeight="1" x14ac:dyDescent="0.25">
      <c r="A111" s="17"/>
      <c r="B111" s="18"/>
      <c r="D111" s="23"/>
      <c r="E111" s="27"/>
      <c r="F111" s="18"/>
      <c r="J111" s="18"/>
      <c r="K111" s="18"/>
      <c r="L111" s="18"/>
      <c r="M111" s="18"/>
      <c r="N111" s="18"/>
      <c r="O111" s="18"/>
      <c r="P111" s="18"/>
      <c r="Q111" s="18"/>
      <c r="R111" s="18"/>
      <c r="S111" s="18"/>
      <c r="T111" s="18"/>
      <c r="U111" s="18"/>
      <c r="V111" s="18"/>
      <c r="W111" s="18"/>
      <c r="X111" s="18"/>
      <c r="Y111" s="18"/>
      <c r="Z111" s="18"/>
      <c r="AA111" s="18"/>
      <c r="AC111" s="18"/>
      <c r="AE111" s="18"/>
      <c r="AH111" s="26"/>
      <c r="AI111" s="32"/>
      <c r="AJ111" s="32"/>
      <c r="AK111" s="32"/>
    </row>
    <row r="112" spans="1:37" s="20" customFormat="1" ht="84.75" customHeight="1" x14ac:dyDescent="0.25">
      <c r="A112" s="17"/>
      <c r="B112" s="18"/>
      <c r="D112" s="23"/>
      <c r="E112" s="27"/>
      <c r="F112" s="18"/>
      <c r="J112" s="18"/>
      <c r="K112" s="18"/>
      <c r="L112" s="18"/>
      <c r="M112" s="18"/>
      <c r="N112" s="18"/>
      <c r="O112" s="18"/>
      <c r="P112" s="18"/>
      <c r="Q112" s="18"/>
      <c r="R112" s="18"/>
      <c r="S112" s="18"/>
      <c r="T112" s="18"/>
      <c r="U112" s="18"/>
      <c r="V112" s="18"/>
      <c r="W112" s="18"/>
      <c r="X112" s="18"/>
      <c r="Y112" s="18"/>
      <c r="Z112" s="18"/>
      <c r="AA112" s="18"/>
      <c r="AC112" s="18"/>
      <c r="AE112" s="18"/>
      <c r="AH112" s="26"/>
      <c r="AI112" s="32"/>
      <c r="AJ112" s="32"/>
      <c r="AK112" s="32"/>
    </row>
    <row r="113" spans="1:37" s="20" customFormat="1" ht="84.75" customHeight="1" x14ac:dyDescent="0.25">
      <c r="A113" s="17"/>
      <c r="B113" s="18"/>
      <c r="D113" s="23"/>
      <c r="E113" s="27"/>
      <c r="F113" s="18"/>
      <c r="J113" s="18"/>
      <c r="K113" s="18"/>
      <c r="L113" s="18"/>
      <c r="M113" s="18"/>
      <c r="N113" s="18"/>
      <c r="O113" s="18"/>
      <c r="P113" s="18"/>
      <c r="Q113" s="18"/>
      <c r="R113" s="18"/>
      <c r="S113" s="18"/>
      <c r="T113" s="18"/>
      <c r="U113" s="18"/>
      <c r="V113" s="18"/>
      <c r="W113" s="18"/>
      <c r="X113" s="18"/>
      <c r="Y113" s="18"/>
      <c r="Z113" s="18"/>
      <c r="AA113" s="18"/>
      <c r="AC113" s="18"/>
      <c r="AE113" s="18"/>
      <c r="AH113" s="26"/>
      <c r="AI113" s="32"/>
      <c r="AJ113" s="32"/>
      <c r="AK113" s="32"/>
    </row>
    <row r="114" spans="1:37" s="20" customFormat="1" ht="84.75" customHeight="1" x14ac:dyDescent="0.25">
      <c r="A114" s="17"/>
      <c r="B114" s="18"/>
      <c r="D114" s="23"/>
      <c r="E114" s="27"/>
      <c r="F114" s="18"/>
      <c r="J114" s="18"/>
      <c r="K114" s="18"/>
      <c r="L114" s="18"/>
      <c r="M114" s="18"/>
      <c r="N114" s="18"/>
      <c r="O114" s="18"/>
      <c r="P114" s="18"/>
      <c r="Q114" s="18"/>
      <c r="R114" s="18"/>
      <c r="S114" s="18"/>
      <c r="T114" s="18"/>
      <c r="U114" s="18"/>
      <c r="V114" s="18"/>
      <c r="W114" s="18"/>
      <c r="X114" s="18"/>
      <c r="Y114" s="18"/>
      <c r="Z114" s="18"/>
      <c r="AA114" s="18"/>
      <c r="AC114" s="18"/>
      <c r="AE114" s="18"/>
      <c r="AH114" s="26"/>
      <c r="AI114" s="32"/>
      <c r="AJ114" s="32"/>
      <c r="AK114" s="32"/>
    </row>
    <row r="115" spans="1:37" s="20" customFormat="1" ht="84.75" customHeight="1" x14ac:dyDescent="0.25">
      <c r="A115" s="17"/>
      <c r="B115" s="18"/>
      <c r="D115" s="23"/>
      <c r="E115" s="27"/>
      <c r="F115" s="18"/>
      <c r="J115" s="18"/>
      <c r="K115" s="18"/>
      <c r="L115" s="18"/>
      <c r="M115" s="18"/>
      <c r="N115" s="18"/>
      <c r="O115" s="18"/>
      <c r="P115" s="18"/>
      <c r="Q115" s="18"/>
      <c r="R115" s="18"/>
      <c r="S115" s="18"/>
      <c r="T115" s="18"/>
      <c r="U115" s="18"/>
      <c r="V115" s="18"/>
      <c r="W115" s="18"/>
      <c r="X115" s="18"/>
      <c r="Y115" s="18"/>
      <c r="Z115" s="18"/>
      <c r="AA115" s="18"/>
      <c r="AC115" s="18"/>
      <c r="AE115" s="18"/>
      <c r="AH115" s="26"/>
      <c r="AI115" s="32"/>
      <c r="AJ115" s="32"/>
      <c r="AK115" s="32"/>
    </row>
    <row r="116" spans="1:37" s="20" customFormat="1" ht="84.75" customHeight="1" x14ac:dyDescent="0.25">
      <c r="A116" s="17"/>
      <c r="B116" s="18"/>
      <c r="D116" s="23"/>
      <c r="E116" s="27"/>
      <c r="F116" s="18"/>
      <c r="J116" s="18"/>
      <c r="K116" s="18"/>
      <c r="L116" s="18"/>
      <c r="M116" s="18"/>
      <c r="N116" s="18"/>
      <c r="O116" s="18"/>
      <c r="P116" s="18"/>
      <c r="Q116" s="18"/>
      <c r="R116" s="18"/>
      <c r="S116" s="18"/>
      <c r="T116" s="18"/>
      <c r="U116" s="18"/>
      <c r="V116" s="18"/>
      <c r="W116" s="18"/>
      <c r="X116" s="18"/>
      <c r="Y116" s="18"/>
      <c r="Z116" s="18"/>
      <c r="AA116" s="18"/>
      <c r="AC116" s="18"/>
      <c r="AE116" s="18"/>
      <c r="AH116" s="26"/>
      <c r="AI116" s="32"/>
      <c r="AJ116" s="32"/>
      <c r="AK116" s="32"/>
    </row>
    <row r="117" spans="1:37" s="20" customFormat="1" ht="84.75" customHeight="1" x14ac:dyDescent="0.25">
      <c r="A117" s="17"/>
      <c r="B117" s="18"/>
      <c r="D117" s="23"/>
      <c r="E117" s="27"/>
      <c r="F117" s="18"/>
      <c r="J117" s="18"/>
      <c r="K117" s="18"/>
      <c r="L117" s="18"/>
      <c r="M117" s="18"/>
      <c r="N117" s="18"/>
      <c r="O117" s="18"/>
      <c r="P117" s="18"/>
      <c r="Q117" s="18"/>
      <c r="R117" s="18"/>
      <c r="S117" s="18"/>
      <c r="T117" s="18"/>
      <c r="U117" s="18"/>
      <c r="V117" s="18"/>
      <c r="W117" s="18"/>
      <c r="X117" s="18"/>
      <c r="Y117" s="18"/>
      <c r="Z117" s="18"/>
      <c r="AA117" s="18"/>
      <c r="AC117" s="18"/>
      <c r="AE117" s="18"/>
      <c r="AH117" s="26"/>
      <c r="AI117" s="32"/>
      <c r="AJ117" s="32"/>
      <c r="AK117" s="32"/>
    </row>
    <row r="118" spans="1:37" s="20" customFormat="1" ht="84.75" customHeight="1" x14ac:dyDescent="0.25">
      <c r="A118" s="17"/>
      <c r="B118" s="18"/>
      <c r="D118" s="23"/>
      <c r="E118" s="27"/>
      <c r="F118" s="18"/>
      <c r="J118" s="18"/>
      <c r="K118" s="18"/>
      <c r="L118" s="18"/>
      <c r="M118" s="18"/>
      <c r="N118" s="18"/>
      <c r="O118" s="18"/>
      <c r="P118" s="18"/>
      <c r="Q118" s="18"/>
      <c r="R118" s="18"/>
      <c r="S118" s="18"/>
      <c r="T118" s="18"/>
      <c r="U118" s="18"/>
      <c r="V118" s="18"/>
      <c r="W118" s="18"/>
      <c r="X118" s="18"/>
      <c r="Y118" s="18"/>
      <c r="Z118" s="18"/>
      <c r="AA118" s="18"/>
      <c r="AC118" s="18"/>
      <c r="AE118" s="18"/>
      <c r="AH118" s="26"/>
      <c r="AI118" s="32"/>
      <c r="AJ118" s="32"/>
      <c r="AK118" s="32"/>
    </row>
    <row r="119" spans="1:37" s="20" customFormat="1" ht="84.75" customHeight="1" x14ac:dyDescent="0.25">
      <c r="A119" s="17"/>
      <c r="B119" s="18"/>
      <c r="D119" s="23"/>
      <c r="E119" s="27"/>
      <c r="F119" s="18"/>
      <c r="J119" s="18"/>
      <c r="K119" s="18"/>
      <c r="L119" s="18"/>
      <c r="M119" s="18"/>
      <c r="N119" s="18"/>
      <c r="O119" s="18"/>
      <c r="P119" s="18"/>
      <c r="Q119" s="18"/>
      <c r="R119" s="18"/>
      <c r="S119" s="18"/>
      <c r="T119" s="18"/>
      <c r="U119" s="18"/>
      <c r="V119" s="18"/>
      <c r="W119" s="18"/>
      <c r="X119" s="18"/>
      <c r="Y119" s="18"/>
      <c r="Z119" s="18"/>
      <c r="AA119" s="18"/>
      <c r="AC119" s="18"/>
      <c r="AE119" s="18"/>
      <c r="AH119" s="26"/>
      <c r="AI119" s="32"/>
      <c r="AJ119" s="32"/>
      <c r="AK119" s="32"/>
    </row>
    <row r="120" spans="1:37" s="20" customFormat="1" ht="84.75" customHeight="1" x14ac:dyDescent="0.25">
      <c r="A120" s="17"/>
      <c r="B120" s="18"/>
      <c r="D120" s="23"/>
      <c r="E120" s="27"/>
      <c r="F120" s="18"/>
      <c r="J120" s="18"/>
      <c r="K120" s="18"/>
      <c r="L120" s="18"/>
      <c r="M120" s="18"/>
      <c r="N120" s="18"/>
      <c r="O120" s="18"/>
      <c r="P120" s="18"/>
      <c r="Q120" s="18"/>
      <c r="R120" s="18"/>
      <c r="S120" s="18"/>
      <c r="T120" s="18"/>
      <c r="U120" s="18"/>
      <c r="V120" s="18"/>
      <c r="W120" s="18"/>
      <c r="X120" s="18"/>
      <c r="Y120" s="18"/>
      <c r="Z120" s="18"/>
      <c r="AA120" s="18"/>
      <c r="AC120" s="18"/>
      <c r="AE120" s="18"/>
      <c r="AH120" s="26"/>
      <c r="AI120" s="32"/>
      <c r="AJ120" s="32"/>
      <c r="AK120" s="32"/>
    </row>
    <row r="121" spans="1:37" s="20" customFormat="1" ht="84.75" customHeight="1" x14ac:dyDescent="0.25">
      <c r="A121" s="17"/>
      <c r="B121" s="18"/>
      <c r="D121" s="23"/>
      <c r="E121" s="27"/>
      <c r="F121" s="18"/>
      <c r="J121" s="18"/>
      <c r="K121" s="18"/>
      <c r="L121" s="18"/>
      <c r="M121" s="18"/>
      <c r="N121" s="18"/>
      <c r="O121" s="18"/>
      <c r="P121" s="18"/>
      <c r="Q121" s="18"/>
      <c r="R121" s="18"/>
      <c r="S121" s="18"/>
      <c r="T121" s="18"/>
      <c r="U121" s="18"/>
      <c r="V121" s="18"/>
      <c r="W121" s="18"/>
      <c r="X121" s="18"/>
      <c r="Y121" s="18"/>
      <c r="Z121" s="18"/>
      <c r="AA121" s="18"/>
      <c r="AC121" s="18"/>
      <c r="AE121" s="18"/>
      <c r="AH121" s="26"/>
      <c r="AI121" s="32"/>
      <c r="AJ121" s="32"/>
      <c r="AK121" s="32"/>
    </row>
    <row r="125" spans="1:37" ht="84.75" customHeight="1" x14ac:dyDescent="0.25">
      <c r="A125" s="22"/>
      <c r="B125"/>
      <c r="D125"/>
      <c r="E125"/>
      <c r="F125"/>
      <c r="I125"/>
      <c r="J125"/>
      <c r="K125"/>
      <c r="L125"/>
      <c r="Z125"/>
    </row>
    <row r="126" spans="1:37" ht="84.75" customHeight="1" x14ac:dyDescent="0.25">
      <c r="A126" s="22"/>
      <c r="B126"/>
      <c r="D126"/>
      <c r="E126"/>
      <c r="F126"/>
      <c r="I126"/>
      <c r="J126"/>
      <c r="K126"/>
      <c r="L126"/>
      <c r="Z126"/>
    </row>
    <row r="127" spans="1:37" ht="84.75" customHeight="1" x14ac:dyDescent="0.25">
      <c r="A127" s="22"/>
      <c r="B127"/>
      <c r="D127"/>
      <c r="E127"/>
      <c r="F127"/>
      <c r="I127"/>
      <c r="J127"/>
      <c r="K127"/>
      <c r="L127"/>
      <c r="Z127"/>
    </row>
    <row r="128" spans="1:37" ht="84.75" customHeight="1" x14ac:dyDescent="0.25">
      <c r="A128" s="22"/>
      <c r="B128"/>
      <c r="D128"/>
      <c r="E128"/>
      <c r="F128"/>
      <c r="I128"/>
      <c r="J128"/>
      <c r="K128"/>
      <c r="L128"/>
      <c r="Z128"/>
    </row>
    <row r="129" spans="1:37" ht="84.75" customHeight="1" x14ac:dyDescent="0.25">
      <c r="A129" s="22"/>
      <c r="B129"/>
      <c r="D129"/>
      <c r="E129"/>
      <c r="F129"/>
      <c r="I129"/>
      <c r="J129"/>
      <c r="K129"/>
      <c r="L129"/>
      <c r="Z129"/>
    </row>
    <row r="130" spans="1:37" ht="84.75" customHeight="1" x14ac:dyDescent="0.25">
      <c r="A130" s="22"/>
      <c r="B130"/>
      <c r="D130"/>
      <c r="E130"/>
      <c r="F130"/>
      <c r="I130"/>
      <c r="J130"/>
      <c r="K130"/>
      <c r="L130"/>
      <c r="Z130"/>
    </row>
    <row r="131" spans="1:37" ht="84.75" customHeight="1" x14ac:dyDescent="0.25">
      <c r="A131" s="22"/>
      <c r="B131"/>
      <c r="D131"/>
      <c r="E131"/>
      <c r="F131"/>
      <c r="I131"/>
      <c r="J131"/>
      <c r="K131"/>
      <c r="L131"/>
      <c r="Z131"/>
      <c r="AA131"/>
      <c r="AC131"/>
      <c r="AE131"/>
      <c r="AH131"/>
      <c r="AI131"/>
      <c r="AJ131" s="39"/>
      <c r="AK131" s="39"/>
    </row>
    <row r="132" spans="1:37" ht="84.75" customHeight="1" x14ac:dyDescent="0.25">
      <c r="A132" s="22"/>
      <c r="B132"/>
      <c r="D132"/>
      <c r="E132"/>
      <c r="F132"/>
      <c r="I132"/>
      <c r="J132"/>
      <c r="K132"/>
      <c r="L132"/>
      <c r="Z132"/>
      <c r="AA132"/>
      <c r="AC132"/>
      <c r="AE132"/>
      <c r="AH132"/>
      <c r="AI132"/>
      <c r="AJ132" s="39"/>
      <c r="AK132" s="39"/>
    </row>
    <row r="133" spans="1:37" ht="84.75" customHeight="1" x14ac:dyDescent="0.25">
      <c r="A133" s="22"/>
      <c r="B133"/>
      <c r="D133"/>
      <c r="E133"/>
      <c r="F133"/>
      <c r="I133"/>
      <c r="J133"/>
      <c r="K133"/>
      <c r="L133"/>
      <c r="Z133"/>
      <c r="AA133"/>
      <c r="AC133"/>
      <c r="AE133"/>
      <c r="AH133"/>
      <c r="AI133"/>
      <c r="AJ133" s="39"/>
      <c r="AK133" s="39"/>
    </row>
    <row r="134" spans="1:37" ht="84.75" customHeight="1" x14ac:dyDescent="0.25">
      <c r="A134" s="22"/>
      <c r="B134"/>
      <c r="D134"/>
      <c r="E134"/>
      <c r="F134"/>
      <c r="I134"/>
      <c r="J134"/>
      <c r="K134"/>
      <c r="L134"/>
      <c r="Z134"/>
      <c r="AA134"/>
      <c r="AC134"/>
      <c r="AE134"/>
      <c r="AH134"/>
      <c r="AI134"/>
      <c r="AJ134" s="39"/>
      <c r="AK134" s="39"/>
    </row>
    <row r="135" spans="1:37" ht="84.75" customHeight="1" x14ac:dyDescent="0.25">
      <c r="A135" s="22"/>
      <c r="B135"/>
      <c r="D135"/>
      <c r="E135"/>
      <c r="F135"/>
      <c r="I135"/>
      <c r="J135"/>
      <c r="K135"/>
      <c r="L135"/>
      <c r="Z135"/>
      <c r="AA135"/>
      <c r="AC135"/>
      <c r="AE135"/>
      <c r="AH135"/>
      <c r="AI135"/>
      <c r="AJ135" s="39"/>
      <c r="AK135" s="39"/>
    </row>
    <row r="136" spans="1:37" ht="84.75" customHeight="1" x14ac:dyDescent="0.25">
      <c r="A136" s="22"/>
      <c r="B136"/>
      <c r="D136"/>
      <c r="E136"/>
      <c r="F136"/>
      <c r="I136"/>
      <c r="J136"/>
      <c r="K136"/>
      <c r="L136"/>
      <c r="Z136"/>
      <c r="AA136"/>
      <c r="AC136"/>
      <c r="AE136"/>
      <c r="AH136"/>
      <c r="AI136"/>
      <c r="AJ136" s="39"/>
      <c r="AK136" s="39"/>
    </row>
    <row r="137" spans="1:37" ht="84.75" customHeight="1" x14ac:dyDescent="0.25">
      <c r="A137" s="22"/>
      <c r="B137"/>
      <c r="D137"/>
      <c r="E137"/>
      <c r="F137"/>
      <c r="I137"/>
      <c r="J137"/>
      <c r="K137"/>
      <c r="L137"/>
      <c r="Z137"/>
      <c r="AA137"/>
      <c r="AC137"/>
      <c r="AE137"/>
      <c r="AH137"/>
      <c r="AI137"/>
      <c r="AJ137" s="39"/>
      <c r="AK137" s="39"/>
    </row>
    <row r="138" spans="1:37" ht="84.75" customHeight="1" x14ac:dyDescent="0.25">
      <c r="A138" s="22"/>
      <c r="B138"/>
      <c r="D138"/>
      <c r="E138"/>
      <c r="F138"/>
      <c r="I138"/>
      <c r="J138"/>
      <c r="K138"/>
      <c r="L138"/>
      <c r="Z138"/>
      <c r="AA138"/>
      <c r="AC138"/>
      <c r="AE138"/>
      <c r="AH138"/>
      <c r="AI138"/>
      <c r="AJ138" s="39"/>
      <c r="AK138" s="39"/>
    </row>
    <row r="139" spans="1:37" ht="84.75" customHeight="1" x14ac:dyDescent="0.25">
      <c r="A139" s="22"/>
      <c r="B139"/>
      <c r="D139"/>
      <c r="E139"/>
      <c r="F139"/>
      <c r="I139"/>
      <c r="J139"/>
      <c r="K139"/>
      <c r="L139"/>
      <c r="Z139"/>
      <c r="AA139"/>
      <c r="AC139"/>
      <c r="AE139"/>
      <c r="AH139"/>
      <c r="AI139"/>
      <c r="AJ139" s="39"/>
      <c r="AK139" s="39"/>
    </row>
    <row r="140" spans="1:37" ht="84.75" customHeight="1" x14ac:dyDescent="0.25">
      <c r="A140" s="22"/>
      <c r="B140"/>
      <c r="D140"/>
      <c r="E140"/>
      <c r="F140"/>
      <c r="I140"/>
      <c r="J140"/>
      <c r="K140"/>
      <c r="L140"/>
      <c r="Z140"/>
      <c r="AA140"/>
      <c r="AC140"/>
      <c r="AE140"/>
      <c r="AH140"/>
      <c r="AI140"/>
      <c r="AJ140" s="39"/>
      <c r="AK140" s="39"/>
    </row>
    <row r="141" spans="1:37" ht="84.75" customHeight="1" x14ac:dyDescent="0.25">
      <c r="A141" s="22"/>
      <c r="B141"/>
      <c r="D141"/>
      <c r="E141"/>
      <c r="F141"/>
      <c r="I141"/>
      <c r="J141"/>
      <c r="K141"/>
      <c r="L141"/>
      <c r="Z141"/>
      <c r="AA141"/>
      <c r="AC141"/>
      <c r="AE141"/>
      <c r="AH141"/>
      <c r="AI141"/>
      <c r="AJ141" s="39"/>
      <c r="AK141" s="39"/>
    </row>
    <row r="142" spans="1:37" ht="84.75" customHeight="1" x14ac:dyDescent="0.25">
      <c r="A142" s="22"/>
      <c r="B142"/>
      <c r="D142"/>
      <c r="E142"/>
      <c r="F142"/>
      <c r="I142"/>
      <c r="J142"/>
      <c r="K142"/>
      <c r="L142"/>
      <c r="Z142"/>
      <c r="AA142"/>
      <c r="AC142"/>
      <c r="AE142"/>
      <c r="AH142"/>
      <c r="AI142"/>
      <c r="AJ142" s="39"/>
      <c r="AK142" s="39"/>
    </row>
    <row r="143" spans="1:37" ht="84.75" customHeight="1" x14ac:dyDescent="0.25">
      <c r="A143" s="22"/>
      <c r="B143"/>
      <c r="D143"/>
      <c r="E143"/>
      <c r="F143"/>
      <c r="I143"/>
      <c r="J143"/>
      <c r="K143"/>
      <c r="L143"/>
      <c r="Z143"/>
      <c r="AA143"/>
      <c r="AC143"/>
      <c r="AE143"/>
      <c r="AH143"/>
      <c r="AI143"/>
      <c r="AJ143" s="39"/>
      <c r="AK143" s="39"/>
    </row>
    <row r="144" spans="1:37" ht="84.75" customHeight="1" x14ac:dyDescent="0.25">
      <c r="A144" s="22"/>
      <c r="B144"/>
      <c r="D144"/>
      <c r="E144"/>
      <c r="F144"/>
      <c r="I144"/>
      <c r="J144"/>
      <c r="K144"/>
      <c r="L144"/>
      <c r="Z144"/>
      <c r="AA144"/>
      <c r="AC144"/>
      <c r="AE144"/>
      <c r="AH144"/>
      <c r="AI144"/>
      <c r="AJ144" s="39"/>
      <c r="AK144" s="39"/>
    </row>
    <row r="145" spans="1:37" ht="84.75" customHeight="1" x14ac:dyDescent="0.25">
      <c r="A145" s="22"/>
      <c r="B145"/>
      <c r="D145"/>
      <c r="E145"/>
      <c r="F145"/>
      <c r="I145"/>
      <c r="J145"/>
      <c r="K145"/>
      <c r="L145"/>
      <c r="Z145"/>
      <c r="AA145"/>
      <c r="AC145"/>
      <c r="AE145"/>
      <c r="AH145"/>
      <c r="AI145"/>
      <c r="AJ145" s="39"/>
      <c r="AK145" s="39"/>
    </row>
    <row r="146" spans="1:37" ht="84.75" customHeight="1" x14ac:dyDescent="0.25">
      <c r="A146" s="22"/>
      <c r="B146"/>
      <c r="D146"/>
      <c r="E146"/>
      <c r="F146"/>
      <c r="I146"/>
      <c r="J146"/>
      <c r="K146"/>
      <c r="L146"/>
      <c r="Z146"/>
      <c r="AA146"/>
      <c r="AC146"/>
      <c r="AE146"/>
      <c r="AH146"/>
      <c r="AI146"/>
      <c r="AJ146" s="39"/>
      <c r="AK146" s="39"/>
    </row>
    <row r="147" spans="1:37" ht="84.75" customHeight="1" x14ac:dyDescent="0.25">
      <c r="A147" s="22"/>
      <c r="B147"/>
      <c r="D147"/>
      <c r="E147"/>
      <c r="F147"/>
      <c r="I147"/>
      <c r="J147"/>
      <c r="K147"/>
      <c r="L147"/>
      <c r="Z147"/>
      <c r="AA147"/>
      <c r="AC147"/>
      <c r="AE147"/>
      <c r="AH147"/>
      <c r="AI147"/>
      <c r="AJ147" s="39"/>
      <c r="AK147" s="39"/>
    </row>
    <row r="148" spans="1:37" ht="84.75" customHeight="1" x14ac:dyDescent="0.25">
      <c r="A148" s="22"/>
      <c r="B148"/>
      <c r="D148"/>
      <c r="E148"/>
      <c r="F148"/>
      <c r="I148"/>
      <c r="J148"/>
      <c r="K148"/>
      <c r="L148"/>
      <c r="Z148"/>
      <c r="AA148"/>
      <c r="AC148"/>
      <c r="AE148"/>
      <c r="AH148"/>
      <c r="AI148"/>
      <c r="AJ148" s="39"/>
      <c r="AK148" s="39"/>
    </row>
    <row r="149" spans="1:37" ht="84.75" customHeight="1" x14ac:dyDescent="0.25">
      <c r="A149" s="22"/>
      <c r="B149"/>
      <c r="D149"/>
      <c r="E149"/>
      <c r="F149"/>
      <c r="I149"/>
      <c r="J149"/>
      <c r="K149"/>
      <c r="L149"/>
      <c r="Z149"/>
      <c r="AA149"/>
      <c r="AC149"/>
      <c r="AE149"/>
      <c r="AH149"/>
      <c r="AI149"/>
      <c r="AJ149" s="39"/>
      <c r="AK149" s="39"/>
    </row>
    <row r="150" spans="1:37" ht="84.75" customHeight="1" x14ac:dyDescent="0.25">
      <c r="A150" s="22"/>
      <c r="B150"/>
      <c r="D150"/>
      <c r="E150"/>
      <c r="F150"/>
      <c r="I150"/>
      <c r="J150"/>
      <c r="K150"/>
      <c r="L150"/>
      <c r="Z150"/>
      <c r="AA150"/>
      <c r="AC150"/>
      <c r="AE150"/>
      <c r="AH150"/>
      <c r="AI150"/>
      <c r="AJ150" s="39"/>
      <c r="AK150" s="39"/>
    </row>
    <row r="151" spans="1:37" ht="84.75" customHeight="1" x14ac:dyDescent="0.25">
      <c r="A151" s="22"/>
      <c r="B151"/>
      <c r="D151"/>
      <c r="E151"/>
      <c r="F151"/>
      <c r="I151"/>
      <c r="J151"/>
      <c r="K151"/>
      <c r="L151"/>
      <c r="Z151"/>
      <c r="AA151"/>
      <c r="AC151"/>
      <c r="AE151"/>
      <c r="AH151"/>
      <c r="AI151"/>
      <c r="AJ151" s="39"/>
      <c r="AK151" s="39"/>
    </row>
    <row r="152" spans="1:37" ht="84.75" customHeight="1" x14ac:dyDescent="0.25">
      <c r="A152" s="22"/>
      <c r="B152"/>
      <c r="D152"/>
      <c r="E152"/>
      <c r="F152"/>
      <c r="I152"/>
      <c r="J152"/>
      <c r="K152"/>
      <c r="L152"/>
      <c r="Z152"/>
      <c r="AA152"/>
      <c r="AC152"/>
      <c r="AE152"/>
      <c r="AH152"/>
      <c r="AI152"/>
      <c r="AJ152" s="39"/>
      <c r="AK152" s="39"/>
    </row>
    <row r="153" spans="1:37" ht="84.75" customHeight="1" x14ac:dyDescent="0.25">
      <c r="A153" s="22"/>
      <c r="B153"/>
      <c r="D153"/>
      <c r="E153"/>
      <c r="F153"/>
      <c r="I153"/>
      <c r="J153"/>
      <c r="K153"/>
      <c r="L153"/>
      <c r="Z153"/>
      <c r="AA153"/>
      <c r="AC153"/>
      <c r="AE153"/>
      <c r="AH153"/>
      <c r="AI153"/>
      <c r="AJ153" s="39"/>
      <c r="AK153" s="39"/>
    </row>
    <row r="154" spans="1:37" ht="84.75" customHeight="1" x14ac:dyDescent="0.25">
      <c r="A154" s="22"/>
      <c r="B154"/>
      <c r="D154"/>
      <c r="E154"/>
      <c r="F154"/>
      <c r="I154"/>
      <c r="J154"/>
      <c r="K154"/>
      <c r="L154"/>
      <c r="Z154"/>
      <c r="AA154"/>
      <c r="AC154"/>
      <c r="AE154"/>
      <c r="AH154"/>
      <c r="AI154"/>
      <c r="AJ154" s="39"/>
      <c r="AK154" s="39"/>
    </row>
    <row r="155" spans="1:37" ht="84.75" customHeight="1" x14ac:dyDescent="0.25">
      <c r="A155" s="22"/>
      <c r="B155"/>
      <c r="D155"/>
      <c r="E155"/>
      <c r="F155"/>
      <c r="I155"/>
      <c r="J155"/>
      <c r="K155"/>
      <c r="L155"/>
      <c r="Z155"/>
      <c r="AA155"/>
      <c r="AC155"/>
      <c r="AE155"/>
      <c r="AH155"/>
      <c r="AI155"/>
      <c r="AJ155" s="39"/>
      <c r="AK155" s="39"/>
    </row>
    <row r="156" spans="1:37" ht="84.75" customHeight="1" x14ac:dyDescent="0.25">
      <c r="A156" s="22"/>
      <c r="B156"/>
      <c r="D156"/>
      <c r="E156"/>
      <c r="F156"/>
      <c r="I156"/>
      <c r="J156"/>
      <c r="K156"/>
      <c r="L156"/>
      <c r="Z156"/>
      <c r="AA156"/>
      <c r="AC156"/>
      <c r="AE156"/>
      <c r="AH156"/>
      <c r="AI156"/>
      <c r="AJ156" s="39"/>
      <c r="AK156" s="39"/>
    </row>
    <row r="157" spans="1:37" ht="84.75" customHeight="1" x14ac:dyDescent="0.25">
      <c r="A157" s="22"/>
      <c r="B157"/>
      <c r="D157"/>
      <c r="E157"/>
      <c r="F157"/>
      <c r="I157"/>
      <c r="J157"/>
      <c r="K157"/>
      <c r="L157"/>
      <c r="Z157"/>
      <c r="AA157"/>
      <c r="AC157"/>
      <c r="AE157"/>
      <c r="AH157"/>
      <c r="AI157"/>
      <c r="AJ157" s="39"/>
      <c r="AK157" s="39"/>
    </row>
    <row r="158" spans="1:37" ht="84.75" customHeight="1" x14ac:dyDescent="0.25">
      <c r="A158" s="22"/>
      <c r="B158"/>
      <c r="D158"/>
      <c r="E158"/>
      <c r="F158"/>
      <c r="I158"/>
      <c r="J158"/>
      <c r="K158"/>
      <c r="L158"/>
      <c r="Z158"/>
      <c r="AA158"/>
      <c r="AC158"/>
      <c r="AE158"/>
      <c r="AH158"/>
      <c r="AI158"/>
      <c r="AJ158" s="39"/>
      <c r="AK158" s="39"/>
    </row>
    <row r="159" spans="1:37" ht="84.75" customHeight="1" x14ac:dyDescent="0.25">
      <c r="A159" s="22"/>
      <c r="B159"/>
      <c r="D159"/>
      <c r="E159"/>
      <c r="F159"/>
      <c r="I159"/>
      <c r="J159"/>
      <c r="K159"/>
      <c r="L159"/>
      <c r="Z159"/>
      <c r="AA159"/>
      <c r="AC159"/>
      <c r="AE159"/>
      <c r="AH159"/>
      <c r="AI159"/>
      <c r="AJ159" s="39"/>
      <c r="AK159" s="39"/>
    </row>
    <row r="160" spans="1:37" ht="84.75" customHeight="1" x14ac:dyDescent="0.25">
      <c r="A160" s="22"/>
      <c r="B160"/>
      <c r="D160"/>
      <c r="E160"/>
      <c r="F160"/>
      <c r="I160"/>
      <c r="J160"/>
      <c r="K160"/>
      <c r="L160"/>
      <c r="Z160"/>
      <c r="AA160"/>
      <c r="AC160"/>
      <c r="AE160"/>
      <c r="AH160"/>
      <c r="AI160"/>
      <c r="AJ160" s="39"/>
      <c r="AK160" s="39"/>
    </row>
    <row r="161" spans="1:37" ht="84.75" customHeight="1" x14ac:dyDescent="0.25">
      <c r="A161" s="22"/>
      <c r="B161"/>
      <c r="D161"/>
      <c r="E161"/>
      <c r="F161"/>
      <c r="I161"/>
      <c r="J161"/>
      <c r="K161"/>
      <c r="L161"/>
      <c r="Z161"/>
      <c r="AA161"/>
      <c r="AC161"/>
      <c r="AE161"/>
      <c r="AH161"/>
      <c r="AI161"/>
      <c r="AJ161" s="39"/>
      <c r="AK161" s="39"/>
    </row>
    <row r="162" spans="1:37" ht="84.75" customHeight="1" x14ac:dyDescent="0.25">
      <c r="A162" s="22"/>
      <c r="B162"/>
      <c r="D162"/>
      <c r="E162"/>
      <c r="F162"/>
      <c r="I162"/>
      <c r="J162"/>
      <c r="K162"/>
      <c r="L162"/>
      <c r="Z162"/>
      <c r="AA162"/>
      <c r="AC162"/>
      <c r="AE162"/>
      <c r="AH162"/>
      <c r="AI162"/>
      <c r="AJ162" s="39"/>
      <c r="AK162" s="39"/>
    </row>
    <row r="163" spans="1:37" ht="84.75" customHeight="1" x14ac:dyDescent="0.25">
      <c r="A163" s="22"/>
      <c r="B163"/>
      <c r="D163"/>
      <c r="E163"/>
      <c r="F163"/>
      <c r="I163"/>
      <c r="J163"/>
      <c r="K163"/>
      <c r="L163"/>
      <c r="Z163"/>
      <c r="AA163"/>
      <c r="AC163"/>
      <c r="AE163"/>
      <c r="AH163"/>
      <c r="AI163"/>
      <c r="AJ163" s="39"/>
      <c r="AK163" s="39"/>
    </row>
    <row r="164" spans="1:37" ht="84.75" customHeight="1" x14ac:dyDescent="0.25">
      <c r="A164" s="22"/>
      <c r="B164"/>
      <c r="D164"/>
      <c r="E164"/>
      <c r="F164"/>
      <c r="I164"/>
      <c r="J164"/>
      <c r="K164"/>
      <c r="L164"/>
      <c r="Z164"/>
      <c r="AA164"/>
      <c r="AC164"/>
      <c r="AE164"/>
      <c r="AH164"/>
      <c r="AI164"/>
      <c r="AJ164" s="39"/>
      <c r="AK164" s="39"/>
    </row>
    <row r="165" spans="1:37" ht="84.75" customHeight="1" x14ac:dyDescent="0.25">
      <c r="A165" s="22"/>
      <c r="B165"/>
      <c r="D165"/>
      <c r="E165"/>
      <c r="F165"/>
      <c r="I165"/>
      <c r="J165"/>
      <c r="K165"/>
      <c r="L165"/>
      <c r="Z165"/>
      <c r="AA165"/>
      <c r="AC165"/>
      <c r="AE165"/>
      <c r="AH165"/>
      <c r="AI165"/>
      <c r="AJ165" s="39"/>
      <c r="AK165" s="39"/>
    </row>
    <row r="166" spans="1:37" ht="84.75" customHeight="1" x14ac:dyDescent="0.25">
      <c r="A166" s="22"/>
      <c r="B166"/>
      <c r="D166"/>
      <c r="E166"/>
      <c r="F166"/>
      <c r="I166"/>
      <c r="J166"/>
      <c r="K166"/>
      <c r="L166"/>
      <c r="Z166"/>
      <c r="AA166"/>
      <c r="AC166"/>
      <c r="AE166"/>
      <c r="AH166"/>
      <c r="AI166"/>
      <c r="AJ166" s="39"/>
      <c r="AK166" s="39"/>
    </row>
    <row r="167" spans="1:37" ht="84.75" customHeight="1" x14ac:dyDescent="0.25">
      <c r="A167" s="22"/>
      <c r="B167"/>
      <c r="D167"/>
      <c r="E167"/>
      <c r="F167"/>
      <c r="I167"/>
      <c r="J167"/>
      <c r="K167"/>
      <c r="L167"/>
      <c r="Z167"/>
      <c r="AA167"/>
      <c r="AC167"/>
      <c r="AE167"/>
      <c r="AH167"/>
      <c r="AI167"/>
      <c r="AJ167" s="39"/>
      <c r="AK167" s="39"/>
    </row>
    <row r="168" spans="1:37" ht="84.75" customHeight="1" x14ac:dyDescent="0.25">
      <c r="A168" s="22"/>
      <c r="B168"/>
      <c r="D168"/>
      <c r="E168"/>
      <c r="F168"/>
      <c r="I168"/>
      <c r="J168"/>
      <c r="K168"/>
      <c r="L168"/>
      <c r="Z168"/>
      <c r="AA168"/>
      <c r="AC168"/>
      <c r="AE168"/>
      <c r="AH168"/>
      <c r="AI168"/>
      <c r="AJ168" s="39"/>
      <c r="AK168" s="39"/>
    </row>
    <row r="169" spans="1:37" ht="84.75" customHeight="1" x14ac:dyDescent="0.25">
      <c r="A169" s="22"/>
      <c r="B169"/>
      <c r="D169"/>
      <c r="E169"/>
      <c r="F169"/>
      <c r="I169"/>
      <c r="J169"/>
      <c r="K169"/>
      <c r="L169"/>
      <c r="Z169"/>
      <c r="AA169"/>
      <c r="AC169"/>
      <c r="AE169"/>
      <c r="AH169"/>
      <c r="AI169"/>
      <c r="AJ169" s="39"/>
      <c r="AK169" s="39"/>
    </row>
    <row r="170" spans="1:37" ht="84.75" customHeight="1" x14ac:dyDescent="0.25">
      <c r="A170" s="22"/>
      <c r="B170"/>
      <c r="D170"/>
      <c r="E170"/>
      <c r="F170"/>
      <c r="I170"/>
      <c r="J170"/>
      <c r="K170"/>
      <c r="L170"/>
      <c r="Z170"/>
      <c r="AA170"/>
      <c r="AC170"/>
      <c r="AE170"/>
      <c r="AH170"/>
      <c r="AI170"/>
      <c r="AJ170" s="39"/>
      <c r="AK170" s="39"/>
    </row>
    <row r="171" spans="1:37" ht="84.75" customHeight="1" x14ac:dyDescent="0.25">
      <c r="A171" s="22"/>
      <c r="B171"/>
      <c r="D171"/>
      <c r="E171"/>
      <c r="F171"/>
      <c r="I171"/>
      <c r="J171"/>
      <c r="K171"/>
      <c r="L171"/>
      <c r="Z171"/>
      <c r="AA171"/>
      <c r="AC171"/>
      <c r="AE171"/>
      <c r="AH171"/>
      <c r="AI171"/>
      <c r="AJ171" s="39"/>
      <c r="AK171" s="39"/>
    </row>
    <row r="172" spans="1:37" ht="84.75" customHeight="1" x14ac:dyDescent="0.25">
      <c r="A172" s="22"/>
      <c r="B172"/>
      <c r="D172"/>
      <c r="E172"/>
      <c r="F172"/>
      <c r="I172"/>
      <c r="J172"/>
      <c r="K172"/>
      <c r="L172"/>
      <c r="Z172"/>
      <c r="AA172"/>
      <c r="AC172"/>
      <c r="AE172"/>
      <c r="AH172"/>
      <c r="AI172"/>
      <c r="AJ172" s="39"/>
      <c r="AK172" s="39"/>
    </row>
    <row r="173" spans="1:37" ht="84.75" customHeight="1" x14ac:dyDescent="0.25">
      <c r="A173" s="22"/>
      <c r="B173"/>
      <c r="D173"/>
      <c r="E173"/>
      <c r="F173"/>
      <c r="I173"/>
      <c r="J173"/>
      <c r="K173"/>
      <c r="L173"/>
      <c r="Z173"/>
      <c r="AA173"/>
      <c r="AC173"/>
      <c r="AE173"/>
      <c r="AH173"/>
      <c r="AI173"/>
      <c r="AJ173" s="39"/>
      <c r="AK173" s="39"/>
    </row>
    <row r="174" spans="1:37" ht="84.75" customHeight="1" x14ac:dyDescent="0.25">
      <c r="A174" s="22"/>
      <c r="B174"/>
      <c r="D174"/>
      <c r="E174"/>
      <c r="F174"/>
      <c r="I174"/>
      <c r="J174"/>
      <c r="K174"/>
      <c r="L174"/>
      <c r="Z174"/>
      <c r="AA174"/>
      <c r="AC174"/>
      <c r="AE174"/>
      <c r="AH174"/>
      <c r="AI174"/>
      <c r="AJ174" s="39"/>
      <c r="AK174" s="39"/>
    </row>
    <row r="175" spans="1:37" ht="84.75" customHeight="1" x14ac:dyDescent="0.25">
      <c r="A175" s="22"/>
      <c r="B175"/>
      <c r="D175"/>
      <c r="E175"/>
      <c r="F175"/>
      <c r="I175"/>
      <c r="J175"/>
      <c r="K175"/>
      <c r="L175"/>
      <c r="Z175"/>
      <c r="AA175"/>
      <c r="AC175"/>
      <c r="AE175"/>
      <c r="AH175"/>
      <c r="AI175"/>
      <c r="AJ175" s="39"/>
      <c r="AK175" s="39"/>
    </row>
    <row r="176" spans="1:37" ht="84.75" customHeight="1" x14ac:dyDescent="0.25">
      <c r="A176" s="22"/>
      <c r="B176"/>
      <c r="D176"/>
      <c r="E176"/>
      <c r="F176"/>
      <c r="I176"/>
      <c r="J176"/>
      <c r="K176"/>
      <c r="L176"/>
      <c r="Z176"/>
      <c r="AA176"/>
      <c r="AC176"/>
      <c r="AE176"/>
      <c r="AH176"/>
      <c r="AI176"/>
      <c r="AJ176" s="39"/>
      <c r="AK176" s="39"/>
    </row>
    <row r="177" spans="1:37" ht="84.75" customHeight="1" x14ac:dyDescent="0.25">
      <c r="A177" s="22"/>
      <c r="B177"/>
      <c r="D177"/>
      <c r="E177"/>
      <c r="F177"/>
      <c r="I177"/>
      <c r="J177"/>
      <c r="K177"/>
      <c r="L177"/>
      <c r="Z177"/>
      <c r="AA177"/>
      <c r="AC177"/>
      <c r="AE177"/>
      <c r="AH177"/>
      <c r="AI177"/>
      <c r="AJ177" s="39"/>
      <c r="AK177" s="39"/>
    </row>
    <row r="178" spans="1:37" ht="84.75" customHeight="1" x14ac:dyDescent="0.25">
      <c r="A178" s="22"/>
      <c r="B178"/>
      <c r="D178"/>
      <c r="E178"/>
      <c r="F178"/>
      <c r="I178"/>
      <c r="J178"/>
      <c r="K178"/>
      <c r="L178"/>
      <c r="Z178"/>
      <c r="AA178"/>
      <c r="AC178"/>
      <c r="AE178"/>
      <c r="AH178"/>
      <c r="AI178"/>
      <c r="AJ178" s="39"/>
      <c r="AK178" s="39"/>
    </row>
    <row r="179" spans="1:37" ht="84.75" customHeight="1" x14ac:dyDescent="0.25">
      <c r="A179" s="22"/>
      <c r="B179"/>
      <c r="D179"/>
      <c r="E179"/>
      <c r="F179"/>
      <c r="I179"/>
      <c r="J179"/>
      <c r="K179"/>
      <c r="L179"/>
      <c r="Z179"/>
      <c r="AA179"/>
      <c r="AC179"/>
      <c r="AE179"/>
      <c r="AH179"/>
      <c r="AI179"/>
      <c r="AJ179" s="39"/>
      <c r="AK179" s="39"/>
    </row>
    <row r="180" spans="1:37" ht="84.75" customHeight="1" x14ac:dyDescent="0.25">
      <c r="A180" s="22"/>
      <c r="B180"/>
      <c r="D180"/>
      <c r="E180"/>
      <c r="F180"/>
      <c r="I180"/>
      <c r="J180"/>
      <c r="K180"/>
      <c r="L180"/>
      <c r="Z180"/>
      <c r="AA180"/>
      <c r="AC180"/>
      <c r="AE180"/>
      <c r="AH180"/>
      <c r="AI180"/>
      <c r="AJ180" s="39"/>
      <c r="AK180" s="39"/>
    </row>
    <row r="181" spans="1:37" ht="84.75" customHeight="1" x14ac:dyDescent="0.25">
      <c r="A181" s="22"/>
      <c r="B181"/>
      <c r="D181"/>
      <c r="E181"/>
      <c r="F181"/>
      <c r="I181"/>
      <c r="J181"/>
      <c r="K181"/>
      <c r="L181"/>
      <c r="Z181"/>
      <c r="AA181"/>
      <c r="AC181"/>
      <c r="AE181"/>
      <c r="AH181"/>
      <c r="AI181"/>
      <c r="AJ181" s="39"/>
      <c r="AK181" s="39"/>
    </row>
    <row r="182" spans="1:37" ht="84.75" customHeight="1" x14ac:dyDescent="0.25">
      <c r="A182" s="22"/>
      <c r="B182"/>
      <c r="D182"/>
      <c r="E182"/>
      <c r="F182"/>
      <c r="I182"/>
      <c r="J182"/>
      <c r="K182"/>
      <c r="L182"/>
      <c r="Z182"/>
      <c r="AA182"/>
      <c r="AC182"/>
      <c r="AE182"/>
      <c r="AH182"/>
      <c r="AI182"/>
      <c r="AJ182" s="39"/>
      <c r="AK182" s="39"/>
    </row>
  </sheetData>
  <sheetProtection algorithmName="SHA-512" hashValue="gK564Lzk9wU9Vsz6GZxNMhmAhvC9Q+kh3LAijcj2OcicfwSu0SwcD/9ICF2KZ85z0A8mCMhbyIuz6soTSIuHYQ==" saltValue="P/Wsp3cMKwT7owhRPHhCxQ==" spinCount="100000" sheet="1" objects="1" scenarios="1" autoFilter="0"/>
  <autoFilter ref="A5:AK103"/>
  <dataConsolidate/>
  <mergeCells count="649">
    <mergeCell ref="AG21:AG22"/>
    <mergeCell ref="AH21:AH22"/>
    <mergeCell ref="AI21:AI22"/>
    <mergeCell ref="AJ21:AJ22"/>
    <mergeCell ref="AK21:AK22"/>
    <mergeCell ref="AG19:AG20"/>
    <mergeCell ref="AH19:AH20"/>
    <mergeCell ref="AI19:AI20"/>
    <mergeCell ref="AJ19:AJ20"/>
    <mergeCell ref="AK19:AK20"/>
    <mergeCell ref="B21:B22"/>
    <mergeCell ref="C21:C22"/>
    <mergeCell ref="D21:D22"/>
    <mergeCell ref="E21:E22"/>
    <mergeCell ref="F21:F22"/>
    <mergeCell ref="I21:I22"/>
    <mergeCell ref="J21:J22"/>
    <mergeCell ref="K21:K22"/>
    <mergeCell ref="L21:L22"/>
    <mergeCell ref="AG17:AG18"/>
    <mergeCell ref="AH17:AH18"/>
    <mergeCell ref="AI17:AI18"/>
    <mergeCell ref="AJ17:AJ18"/>
    <mergeCell ref="AK17:AK18"/>
    <mergeCell ref="B19:B20"/>
    <mergeCell ref="C19:C20"/>
    <mergeCell ref="D19:D20"/>
    <mergeCell ref="E19:E20"/>
    <mergeCell ref="F19:F20"/>
    <mergeCell ref="I19:I20"/>
    <mergeCell ref="J19:J20"/>
    <mergeCell ref="K19:K20"/>
    <mergeCell ref="L19:L20"/>
    <mergeCell ref="M19:X20"/>
    <mergeCell ref="Y19:Y20"/>
    <mergeCell ref="Z19:Z20"/>
    <mergeCell ref="AA19:AA20"/>
    <mergeCell ref="AB19:AB20"/>
    <mergeCell ref="AC19:AC20"/>
    <mergeCell ref="AD19:AD20"/>
    <mergeCell ref="AE19:AE20"/>
    <mergeCell ref="M92:R92"/>
    <mergeCell ref="S92:X92"/>
    <mergeCell ref="P90:R90"/>
    <mergeCell ref="AF19:AF20"/>
    <mergeCell ref="B17:B18"/>
    <mergeCell ref="C17:C18"/>
    <mergeCell ref="D17:D18"/>
    <mergeCell ref="E17:E18"/>
    <mergeCell ref="F17:F18"/>
    <mergeCell ref="I17:I18"/>
    <mergeCell ref="J17:J18"/>
    <mergeCell ref="K17:K18"/>
    <mergeCell ref="L17:L18"/>
    <mergeCell ref="AF21:AF22"/>
    <mergeCell ref="AF17:AF18"/>
    <mergeCell ref="M21:R22"/>
    <mergeCell ref="S21:X22"/>
    <mergeCell ref="Y21:Y22"/>
    <mergeCell ref="Z21:Z22"/>
    <mergeCell ref="AA21:AA22"/>
    <mergeCell ref="AB21:AB22"/>
    <mergeCell ref="AC21:AC22"/>
    <mergeCell ref="AD21:AD22"/>
    <mergeCell ref="AE21:AE22"/>
    <mergeCell ref="M91:O91"/>
    <mergeCell ref="P91:R91"/>
    <mergeCell ref="S91:U91"/>
    <mergeCell ref="V91:X91"/>
    <mergeCell ref="M87:R87"/>
    <mergeCell ref="S87:X87"/>
    <mergeCell ref="M89:R89"/>
    <mergeCell ref="S89:X89"/>
    <mergeCell ref="M90:O90"/>
    <mergeCell ref="AG78:AG79"/>
    <mergeCell ref="S90:U90"/>
    <mergeCell ref="V90:X90"/>
    <mergeCell ref="M102:P102"/>
    <mergeCell ref="Q102:T102"/>
    <mergeCell ref="U102:X102"/>
    <mergeCell ref="M103:P103"/>
    <mergeCell ref="Q103:T103"/>
    <mergeCell ref="U103:X103"/>
    <mergeCell ref="M101:O101"/>
    <mergeCell ref="P101:R101"/>
    <mergeCell ref="S101:U101"/>
    <mergeCell ref="V101:X101"/>
    <mergeCell ref="M98:P98"/>
    <mergeCell ref="S99:U99"/>
    <mergeCell ref="V99:X99"/>
    <mergeCell ref="M88:X88"/>
    <mergeCell ref="M100:X100"/>
    <mergeCell ref="Q98:T98"/>
    <mergeCell ref="U98:X98"/>
    <mergeCell ref="P99:R99"/>
    <mergeCell ref="M99:O99"/>
    <mergeCell ref="M97:R97"/>
    <mergeCell ref="S97:X97"/>
    <mergeCell ref="Y73:Y74"/>
    <mergeCell ref="Z73:Z74"/>
    <mergeCell ref="AA73:AA74"/>
    <mergeCell ref="M86:R86"/>
    <mergeCell ref="S86:X86"/>
    <mergeCell ref="M77:R77"/>
    <mergeCell ref="S77:X77"/>
    <mergeCell ref="M82:O82"/>
    <mergeCell ref="P82:R82"/>
    <mergeCell ref="S82:U82"/>
    <mergeCell ref="V82:X82"/>
    <mergeCell ref="G73:G74"/>
    <mergeCell ref="I73:I74"/>
    <mergeCell ref="J73:J74"/>
    <mergeCell ref="K73:K74"/>
    <mergeCell ref="M72:O72"/>
    <mergeCell ref="P72:R72"/>
    <mergeCell ref="S72:U72"/>
    <mergeCell ref="V72:X72"/>
    <mergeCell ref="A73:A74"/>
    <mergeCell ref="B73:B74"/>
    <mergeCell ref="C73:C74"/>
    <mergeCell ref="D73:D74"/>
    <mergeCell ref="E73:E74"/>
    <mergeCell ref="F73:F74"/>
    <mergeCell ref="L73:L74"/>
    <mergeCell ref="M73:O74"/>
    <mergeCell ref="P73:R74"/>
    <mergeCell ref="S73:U74"/>
    <mergeCell ref="V73:X74"/>
    <mergeCell ref="AF62:AF63"/>
    <mergeCell ref="AG62:AG63"/>
    <mergeCell ref="AH62:AH63"/>
    <mergeCell ref="AI62:AI63"/>
    <mergeCell ref="AJ62:AJ63"/>
    <mergeCell ref="AK62:AK63"/>
    <mergeCell ref="AF64:AF66"/>
    <mergeCell ref="AG64:AG66"/>
    <mergeCell ref="AH64:AH66"/>
    <mergeCell ref="AI64:AI66"/>
    <mergeCell ref="AJ64:AJ66"/>
    <mergeCell ref="AK64:AK66"/>
    <mergeCell ref="AF60:AF61"/>
    <mergeCell ref="AG60:AG61"/>
    <mergeCell ref="AH60:AH61"/>
    <mergeCell ref="AI60:AI61"/>
    <mergeCell ref="AJ60:AJ61"/>
    <mergeCell ref="AK60:AK61"/>
    <mergeCell ref="Z60:Z61"/>
    <mergeCell ref="AA60:AA61"/>
    <mergeCell ref="AB60:AB61"/>
    <mergeCell ref="AC60:AC61"/>
    <mergeCell ref="AD60:AD61"/>
    <mergeCell ref="AE60:AE61"/>
    <mergeCell ref="I60:I61"/>
    <mergeCell ref="J60:J61"/>
    <mergeCell ref="K60:K61"/>
    <mergeCell ref="L60:L61"/>
    <mergeCell ref="Y60:Y61"/>
    <mergeCell ref="A60:A61"/>
    <mergeCell ref="B60:B61"/>
    <mergeCell ref="C60:C61"/>
    <mergeCell ref="D60:D61"/>
    <mergeCell ref="E60:E61"/>
    <mergeCell ref="F60:F61"/>
    <mergeCell ref="M60:O61"/>
    <mergeCell ref="P60:R61"/>
    <mergeCell ref="S60:U61"/>
    <mergeCell ref="V60:X61"/>
    <mergeCell ref="V9:X10"/>
    <mergeCell ref="Y9:Y10"/>
    <mergeCell ref="Z9:Z10"/>
    <mergeCell ref="AA9:AA10"/>
    <mergeCell ref="M9:O10"/>
    <mergeCell ref="AH9:AH10"/>
    <mergeCell ref="M13:R13"/>
    <mergeCell ref="S13:X13"/>
    <mergeCell ref="M12:R12"/>
    <mergeCell ref="S12:X12"/>
    <mergeCell ref="AB9:AB10"/>
    <mergeCell ref="AC9:AC10"/>
    <mergeCell ref="AD9:AD10"/>
    <mergeCell ref="AE9:AE10"/>
    <mergeCell ref="AF9:AF10"/>
    <mergeCell ref="A9:A10"/>
    <mergeCell ref="B9:B10"/>
    <mergeCell ref="C9:C10"/>
    <mergeCell ref="D9:D10"/>
    <mergeCell ref="E9:E10"/>
    <mergeCell ref="F9:F10"/>
    <mergeCell ref="I9:I10"/>
    <mergeCell ref="J9:J10"/>
    <mergeCell ref="K9:K10"/>
    <mergeCell ref="M6:P6"/>
    <mergeCell ref="Q6:T6"/>
    <mergeCell ref="U6:X6"/>
    <mergeCell ref="J4:J5"/>
    <mergeCell ref="K4:K5"/>
    <mergeCell ref="L4:L5"/>
    <mergeCell ref="A1:C3"/>
    <mergeCell ref="D1:AI3"/>
    <mergeCell ref="A4:A5"/>
    <mergeCell ref="B4:B5"/>
    <mergeCell ref="C4:C5"/>
    <mergeCell ref="D4:D5"/>
    <mergeCell ref="E4:E5"/>
    <mergeCell ref="F4:F5"/>
    <mergeCell ref="G4:G5"/>
    <mergeCell ref="H4:H5"/>
    <mergeCell ref="AG4:AG5"/>
    <mergeCell ref="AH4:AK4"/>
    <mergeCell ref="M4:X4"/>
    <mergeCell ref="Y4:AF4"/>
    <mergeCell ref="I4:I5"/>
    <mergeCell ref="M41:N41"/>
    <mergeCell ref="O41:P41"/>
    <mergeCell ref="Q41:R41"/>
    <mergeCell ref="S41:T41"/>
    <mergeCell ref="U41:V41"/>
    <mergeCell ref="W41:X41"/>
    <mergeCell ref="M43:O43"/>
    <mergeCell ref="P43:R43"/>
    <mergeCell ref="S43:U43"/>
    <mergeCell ref="V43:X43"/>
    <mergeCell ref="M44:R44"/>
    <mergeCell ref="S44:X44"/>
    <mergeCell ref="M45:R45"/>
    <mergeCell ref="S45:X45"/>
    <mergeCell ref="M69:O69"/>
    <mergeCell ref="P69:R69"/>
    <mergeCell ref="S69:U69"/>
    <mergeCell ref="V69:X69"/>
    <mergeCell ref="M83:O83"/>
    <mergeCell ref="P83:R83"/>
    <mergeCell ref="S83:U83"/>
    <mergeCell ref="V83:X83"/>
    <mergeCell ref="M67:X68"/>
    <mergeCell ref="M54:O54"/>
    <mergeCell ref="P54:R54"/>
    <mergeCell ref="S54:U54"/>
    <mergeCell ref="V54:X54"/>
    <mergeCell ref="A7:A8"/>
    <mergeCell ref="B7:B8"/>
    <mergeCell ref="C7:C8"/>
    <mergeCell ref="D7:D8"/>
    <mergeCell ref="E7:E8"/>
    <mergeCell ref="F7:F8"/>
    <mergeCell ref="I7:I8"/>
    <mergeCell ref="J7:J8"/>
    <mergeCell ref="K7:K8"/>
    <mergeCell ref="AF7:AF8"/>
    <mergeCell ref="AG7:AG8"/>
    <mergeCell ref="AH7:AH8"/>
    <mergeCell ref="AI7:AI8"/>
    <mergeCell ref="AJ7:AJ8"/>
    <mergeCell ref="AK7:AK8"/>
    <mergeCell ref="M11:X11"/>
    <mergeCell ref="M14:X14"/>
    <mergeCell ref="L7:L8"/>
    <mergeCell ref="M7:X8"/>
    <mergeCell ref="Y7:Y8"/>
    <mergeCell ref="Z7:Z8"/>
    <mergeCell ref="AA7:AA8"/>
    <mergeCell ref="AB7:AB8"/>
    <mergeCell ref="AC7:AC8"/>
    <mergeCell ref="AD7:AD8"/>
    <mergeCell ref="AE7:AE8"/>
    <mergeCell ref="AI9:AI10"/>
    <mergeCell ref="AJ9:AJ10"/>
    <mergeCell ref="AK9:AK10"/>
    <mergeCell ref="L9:L10"/>
    <mergeCell ref="AG9:AG10"/>
    <mergeCell ref="P9:R10"/>
    <mergeCell ref="S9:U10"/>
    <mergeCell ref="A15:A16"/>
    <mergeCell ref="B15:B16"/>
    <mergeCell ref="C15:C16"/>
    <mergeCell ref="D15:D16"/>
    <mergeCell ref="E15:E16"/>
    <mergeCell ref="F15:F16"/>
    <mergeCell ref="I15:I16"/>
    <mergeCell ref="J15:J16"/>
    <mergeCell ref="K15:K16"/>
    <mergeCell ref="Y23:Y26"/>
    <mergeCell ref="Z23:Z26"/>
    <mergeCell ref="AA23:AA26"/>
    <mergeCell ref="AB23:AB26"/>
    <mergeCell ref="AC23:AC26"/>
    <mergeCell ref="AD23:AD26"/>
    <mergeCell ref="AE23:AE26"/>
    <mergeCell ref="L15:L16"/>
    <mergeCell ref="M15:X16"/>
    <mergeCell ref="Y15:Y16"/>
    <mergeCell ref="Z15:Z16"/>
    <mergeCell ref="AA15:AA16"/>
    <mergeCell ref="AB15:AB16"/>
    <mergeCell ref="AC15:AC16"/>
    <mergeCell ref="AD15:AD16"/>
    <mergeCell ref="AE15:AE16"/>
    <mergeCell ref="M17:X18"/>
    <mergeCell ref="Y17:Y18"/>
    <mergeCell ref="Z17:Z18"/>
    <mergeCell ref="AA17:AA18"/>
    <mergeCell ref="AB17:AB18"/>
    <mergeCell ref="AC17:AC18"/>
    <mergeCell ref="AD17:AD18"/>
    <mergeCell ref="AE17:AE18"/>
    <mergeCell ref="AF23:AF26"/>
    <mergeCell ref="AG23:AG26"/>
    <mergeCell ref="AH23:AH26"/>
    <mergeCell ref="AI23:AI26"/>
    <mergeCell ref="AJ23:AJ26"/>
    <mergeCell ref="AK23:AK26"/>
    <mergeCell ref="A25:A26"/>
    <mergeCell ref="AF15:AF16"/>
    <mergeCell ref="AG15:AG16"/>
    <mergeCell ref="AH15:AH16"/>
    <mergeCell ref="AI15:AI16"/>
    <mergeCell ref="AJ15:AJ16"/>
    <mergeCell ref="AK15:AK16"/>
    <mergeCell ref="A23:A24"/>
    <mergeCell ref="B23:B26"/>
    <mergeCell ref="C23:C26"/>
    <mergeCell ref="D23:D26"/>
    <mergeCell ref="E23:E26"/>
    <mergeCell ref="F23:F26"/>
    <mergeCell ref="I23:I26"/>
    <mergeCell ref="J23:J26"/>
    <mergeCell ref="K23:K26"/>
    <mergeCell ref="L23:L26"/>
    <mergeCell ref="M23:X26"/>
    <mergeCell ref="B27:B29"/>
    <mergeCell ref="C27:C38"/>
    <mergeCell ref="D27:D38"/>
    <mergeCell ref="E27:E31"/>
    <mergeCell ref="F27:F38"/>
    <mergeCell ref="G27:G28"/>
    <mergeCell ref="I27:I38"/>
    <mergeCell ref="J27:J38"/>
    <mergeCell ref="K27:K38"/>
    <mergeCell ref="B30:B37"/>
    <mergeCell ref="E32:E38"/>
    <mergeCell ref="AD27:AD38"/>
    <mergeCell ref="AE27:AE38"/>
    <mergeCell ref="AF27:AF38"/>
    <mergeCell ref="AG27:AG38"/>
    <mergeCell ref="AH27:AH38"/>
    <mergeCell ref="AI27:AI38"/>
    <mergeCell ref="AJ27:AJ38"/>
    <mergeCell ref="AK27:AK38"/>
    <mergeCell ref="G29:G30"/>
    <mergeCell ref="L27:L38"/>
    <mergeCell ref="M27:X38"/>
    <mergeCell ref="Y27:Y38"/>
    <mergeCell ref="Z27:Z38"/>
    <mergeCell ref="AA27:AA38"/>
    <mergeCell ref="AB27:AB38"/>
    <mergeCell ref="AC27:AC38"/>
    <mergeCell ref="G31:G34"/>
    <mergeCell ref="A34:A35"/>
    <mergeCell ref="A36:A37"/>
    <mergeCell ref="A46:A47"/>
    <mergeCell ref="B46:B47"/>
    <mergeCell ref="C46:C47"/>
    <mergeCell ref="D46:D47"/>
    <mergeCell ref="E46:E47"/>
    <mergeCell ref="F46:F47"/>
    <mergeCell ref="I46:I47"/>
    <mergeCell ref="J46:J47"/>
    <mergeCell ref="K46:K47"/>
    <mergeCell ref="L46:L47"/>
    <mergeCell ref="M46:X47"/>
    <mergeCell ref="Y46:Y47"/>
    <mergeCell ref="Z46:Z47"/>
    <mergeCell ref="AA46:AA47"/>
    <mergeCell ref="AB46:AB47"/>
    <mergeCell ref="AC46:AC47"/>
    <mergeCell ref="AD46:AD47"/>
    <mergeCell ref="AE46:AE47"/>
    <mergeCell ref="AF46:AF47"/>
    <mergeCell ref="AG46:AG47"/>
    <mergeCell ref="AH46:AH47"/>
    <mergeCell ref="AI46:AI47"/>
    <mergeCell ref="AJ46:AJ47"/>
    <mergeCell ref="AK46:AK47"/>
    <mergeCell ref="A48:A49"/>
    <mergeCell ref="B48:B49"/>
    <mergeCell ref="C48:C49"/>
    <mergeCell ref="D48:D49"/>
    <mergeCell ref="E48:E49"/>
    <mergeCell ref="F48:F49"/>
    <mergeCell ref="I48:I49"/>
    <mergeCell ref="J48:J49"/>
    <mergeCell ref="K48:K49"/>
    <mergeCell ref="L48:L49"/>
    <mergeCell ref="M48:X49"/>
    <mergeCell ref="Y48:Y49"/>
    <mergeCell ref="Z48:Z49"/>
    <mergeCell ref="AA48:AA49"/>
    <mergeCell ref="AB48:AB49"/>
    <mergeCell ref="AC48:AC49"/>
    <mergeCell ref="AD48:AD49"/>
    <mergeCell ref="AE48:AE49"/>
    <mergeCell ref="AF48:AF49"/>
    <mergeCell ref="AG48:AG49"/>
    <mergeCell ref="AH48:AH49"/>
    <mergeCell ref="AI48:AI49"/>
    <mergeCell ref="AJ48:AJ49"/>
    <mergeCell ref="AK48:AK49"/>
    <mergeCell ref="A50:A51"/>
    <mergeCell ref="B50:B51"/>
    <mergeCell ref="C50:C51"/>
    <mergeCell ref="D50:D51"/>
    <mergeCell ref="E50:E51"/>
    <mergeCell ref="F50:F51"/>
    <mergeCell ref="I50:I51"/>
    <mergeCell ref="J50:J51"/>
    <mergeCell ref="K50:K51"/>
    <mergeCell ref="L50:L51"/>
    <mergeCell ref="M50:X51"/>
    <mergeCell ref="Y50:Y51"/>
    <mergeCell ref="Z50:Z51"/>
    <mergeCell ref="AA50:AA51"/>
    <mergeCell ref="AB50:AB51"/>
    <mergeCell ref="AC50:AC51"/>
    <mergeCell ref="AD50:AD51"/>
    <mergeCell ref="AE50:AE51"/>
    <mergeCell ref="L52:L53"/>
    <mergeCell ref="M52:X53"/>
    <mergeCell ref="Y52:Y53"/>
    <mergeCell ref="Z52:Z53"/>
    <mergeCell ref="AA52:AA53"/>
    <mergeCell ref="AB52:AB53"/>
    <mergeCell ref="AC52:AC53"/>
    <mergeCell ref="AD52:AD53"/>
    <mergeCell ref="AE52:AE53"/>
    <mergeCell ref="A52:A53"/>
    <mergeCell ref="B52:B53"/>
    <mergeCell ref="C52:C53"/>
    <mergeCell ref="D52:D53"/>
    <mergeCell ref="E52:E53"/>
    <mergeCell ref="F52:F53"/>
    <mergeCell ref="I52:I53"/>
    <mergeCell ref="J52:J53"/>
    <mergeCell ref="K52:K53"/>
    <mergeCell ref="AF52:AF53"/>
    <mergeCell ref="AG52:AG53"/>
    <mergeCell ref="AH52:AH53"/>
    <mergeCell ref="AI52:AI53"/>
    <mergeCell ref="AJ52:AJ53"/>
    <mergeCell ref="AK52:AK53"/>
    <mergeCell ref="AF50:AF51"/>
    <mergeCell ref="AG50:AG51"/>
    <mergeCell ref="AH50:AH51"/>
    <mergeCell ref="AI50:AI51"/>
    <mergeCell ref="AJ50:AK51"/>
    <mergeCell ref="A55:A57"/>
    <mergeCell ref="B55:B57"/>
    <mergeCell ref="C55:C57"/>
    <mergeCell ref="D55:D57"/>
    <mergeCell ref="E55:E57"/>
    <mergeCell ref="F55:F57"/>
    <mergeCell ref="I55:I57"/>
    <mergeCell ref="J55:J57"/>
    <mergeCell ref="K55:K57"/>
    <mergeCell ref="L55:L57"/>
    <mergeCell ref="M55:X57"/>
    <mergeCell ref="Y55:Y57"/>
    <mergeCell ref="Z55:Z57"/>
    <mergeCell ref="AA55:AA57"/>
    <mergeCell ref="AB55:AB57"/>
    <mergeCell ref="AC55:AC57"/>
    <mergeCell ref="AD55:AD57"/>
    <mergeCell ref="AE55:AE57"/>
    <mergeCell ref="AF55:AF57"/>
    <mergeCell ref="AG55:AG57"/>
    <mergeCell ref="AH55:AH57"/>
    <mergeCell ref="AI55:AI57"/>
    <mergeCell ref="AJ55:AJ57"/>
    <mergeCell ref="AK55:AK57"/>
    <mergeCell ref="A58:A59"/>
    <mergeCell ref="B58:B59"/>
    <mergeCell ref="C58:C59"/>
    <mergeCell ref="D58:D59"/>
    <mergeCell ref="E58:E59"/>
    <mergeCell ref="F58:F59"/>
    <mergeCell ref="I58:I59"/>
    <mergeCell ref="J58:J59"/>
    <mergeCell ref="K58:K59"/>
    <mergeCell ref="L58:L59"/>
    <mergeCell ref="M58:X59"/>
    <mergeCell ref="Y58:Y59"/>
    <mergeCell ref="Z58:Z59"/>
    <mergeCell ref="AA58:AA59"/>
    <mergeCell ref="AB58:AB59"/>
    <mergeCell ref="AC58:AC59"/>
    <mergeCell ref="AD58:AD59"/>
    <mergeCell ref="AE58:AE59"/>
    <mergeCell ref="AF58:AF59"/>
    <mergeCell ref="AG58:AG59"/>
    <mergeCell ref="AH58:AH59"/>
    <mergeCell ref="AI58:AI59"/>
    <mergeCell ref="AJ58:AJ59"/>
    <mergeCell ref="AK58:AK59"/>
    <mergeCell ref="A62:A63"/>
    <mergeCell ref="B62:B63"/>
    <mergeCell ref="C62:C63"/>
    <mergeCell ref="D62:D63"/>
    <mergeCell ref="E62:E63"/>
    <mergeCell ref="F62:F63"/>
    <mergeCell ref="I62:I63"/>
    <mergeCell ref="J62:J63"/>
    <mergeCell ref="K62:K63"/>
    <mergeCell ref="L62:L63"/>
    <mergeCell ref="M62:X63"/>
    <mergeCell ref="Y62:Y63"/>
    <mergeCell ref="Z62:Z63"/>
    <mergeCell ref="AA62:AA63"/>
    <mergeCell ref="AB62:AB63"/>
    <mergeCell ref="AC62:AC63"/>
    <mergeCell ref="AD62:AD63"/>
    <mergeCell ref="AE62:AE63"/>
    <mergeCell ref="A64:A66"/>
    <mergeCell ref="B64:B66"/>
    <mergeCell ref="C64:C66"/>
    <mergeCell ref="D64:D66"/>
    <mergeCell ref="E64:E66"/>
    <mergeCell ref="F64:F66"/>
    <mergeCell ref="I64:I66"/>
    <mergeCell ref="J64:J66"/>
    <mergeCell ref="K64:K66"/>
    <mergeCell ref="L64:L66"/>
    <mergeCell ref="M64:X66"/>
    <mergeCell ref="Y64:Y66"/>
    <mergeCell ref="Z64:Z66"/>
    <mergeCell ref="AA64:AA66"/>
    <mergeCell ref="AB64:AB66"/>
    <mergeCell ref="AC64:AC66"/>
    <mergeCell ref="AD64:AD66"/>
    <mergeCell ref="AE64:AE66"/>
    <mergeCell ref="Y67:Y68"/>
    <mergeCell ref="Z67:Z68"/>
    <mergeCell ref="AA67:AA68"/>
    <mergeCell ref="AB67:AB68"/>
    <mergeCell ref="AC67:AC68"/>
    <mergeCell ref="AD67:AD68"/>
    <mergeCell ref="AE67:AE68"/>
    <mergeCell ref="A67:A68"/>
    <mergeCell ref="B67:B68"/>
    <mergeCell ref="C67:C68"/>
    <mergeCell ref="D67:D68"/>
    <mergeCell ref="E67:E68"/>
    <mergeCell ref="F67:F68"/>
    <mergeCell ref="I67:I68"/>
    <mergeCell ref="J67:J68"/>
    <mergeCell ref="K67:K68"/>
    <mergeCell ref="AF67:AF68"/>
    <mergeCell ref="AG67:AG68"/>
    <mergeCell ref="AH67:AH68"/>
    <mergeCell ref="AI67:AI68"/>
    <mergeCell ref="AJ67:AJ68"/>
    <mergeCell ref="AK67:AK68"/>
    <mergeCell ref="A70:A71"/>
    <mergeCell ref="B70:B71"/>
    <mergeCell ref="C70:C71"/>
    <mergeCell ref="D70:D71"/>
    <mergeCell ref="E70:E71"/>
    <mergeCell ref="F70:F71"/>
    <mergeCell ref="I70:I71"/>
    <mergeCell ref="J70:J71"/>
    <mergeCell ref="K70:K71"/>
    <mergeCell ref="L70:L71"/>
    <mergeCell ref="M70:O71"/>
    <mergeCell ref="P70:R71"/>
    <mergeCell ref="S70:U71"/>
    <mergeCell ref="V70:X71"/>
    <mergeCell ref="Y70:Y71"/>
    <mergeCell ref="Z70:Z71"/>
    <mergeCell ref="AA70:AA71"/>
    <mergeCell ref="L67:L68"/>
    <mergeCell ref="AH75:AH76"/>
    <mergeCell ref="AI75:AI76"/>
    <mergeCell ref="AK70:AK71"/>
    <mergeCell ref="AB70:AB71"/>
    <mergeCell ref="AC70:AC71"/>
    <mergeCell ref="AD70:AD71"/>
    <mergeCell ref="AE70:AE71"/>
    <mergeCell ref="AF70:AF71"/>
    <mergeCell ref="AG70:AG71"/>
    <mergeCell ref="AH70:AH71"/>
    <mergeCell ref="AI70:AI71"/>
    <mergeCell ref="AJ70:AJ71"/>
    <mergeCell ref="AH73:AH74"/>
    <mergeCell ref="AI73:AI74"/>
    <mergeCell ref="AB73:AB74"/>
    <mergeCell ref="AC73:AC74"/>
    <mergeCell ref="AD73:AD74"/>
    <mergeCell ref="AE73:AE74"/>
    <mergeCell ref="AF73:AF74"/>
    <mergeCell ref="AG73:AG74"/>
    <mergeCell ref="AE75:AE76"/>
    <mergeCell ref="AF75:AF76"/>
    <mergeCell ref="AG75:AG76"/>
    <mergeCell ref="AJ73:AK74"/>
    <mergeCell ref="AB78:AB79"/>
    <mergeCell ref="AC78:AC79"/>
    <mergeCell ref="AD78:AD79"/>
    <mergeCell ref="AE78:AE79"/>
    <mergeCell ref="AF78:AF79"/>
    <mergeCell ref="A75:A76"/>
    <mergeCell ref="B75:B76"/>
    <mergeCell ref="C75:C76"/>
    <mergeCell ref="D75:D76"/>
    <mergeCell ref="E75:E76"/>
    <mergeCell ref="F75:F76"/>
    <mergeCell ref="G75:G76"/>
    <mergeCell ref="I75:I76"/>
    <mergeCell ref="J75:J76"/>
    <mergeCell ref="K75:K76"/>
    <mergeCell ref="L75:L76"/>
    <mergeCell ref="M75:X76"/>
    <mergeCell ref="Y75:Y76"/>
    <mergeCell ref="Z75:Z76"/>
    <mergeCell ref="AA75:AA76"/>
    <mergeCell ref="AB75:AB76"/>
    <mergeCell ref="AC75:AC76"/>
    <mergeCell ref="AD75:AD76"/>
    <mergeCell ref="AH78:AH79"/>
    <mergeCell ref="AI78:AI79"/>
    <mergeCell ref="AJ78:AJ79"/>
    <mergeCell ref="M104:X104"/>
    <mergeCell ref="M105:X105"/>
    <mergeCell ref="AJ75:AJ76"/>
    <mergeCell ref="AK75:AK76"/>
    <mergeCell ref="A78:A79"/>
    <mergeCell ref="B78:B79"/>
    <mergeCell ref="C78:C79"/>
    <mergeCell ref="D78:D79"/>
    <mergeCell ref="E78:E79"/>
    <mergeCell ref="F78:F79"/>
    <mergeCell ref="G78:G79"/>
    <mergeCell ref="I78:I79"/>
    <mergeCell ref="J78:J79"/>
    <mergeCell ref="K78:K79"/>
    <mergeCell ref="L78:L79"/>
    <mergeCell ref="M78:R79"/>
    <mergeCell ref="S78:X79"/>
    <mergeCell ref="Y78:Y79"/>
    <mergeCell ref="Z78:Z79"/>
    <mergeCell ref="AA78:AA79"/>
    <mergeCell ref="AK78:AK79"/>
  </mergeCells>
  <conditionalFormatting sqref="M7">
    <cfRule type="iconSet" priority="835">
      <iconSet>
        <cfvo type="percent" val="0"/>
        <cfvo type="num" val="80"/>
        <cfvo type="num" val="90"/>
      </iconSet>
    </cfRule>
    <cfRule type="iconSet" priority="836">
      <iconSet>
        <cfvo type="percent" val="0"/>
        <cfvo type="percent" val="80"/>
        <cfvo type="percent" val="90"/>
      </iconSet>
    </cfRule>
    <cfRule type="iconSet" priority="837">
      <iconSet>
        <cfvo type="percent" val="0"/>
        <cfvo type="num" val="80"/>
        <cfvo type="num" val="90"/>
      </iconSet>
    </cfRule>
  </conditionalFormatting>
  <conditionalFormatting sqref="M9">
    <cfRule type="iconSet" priority="923">
      <iconSet>
        <cfvo type="percent" val="0"/>
        <cfvo type="num" val="80"/>
        <cfvo type="num" val="89.5"/>
      </iconSet>
    </cfRule>
  </conditionalFormatting>
  <conditionalFormatting sqref="M11">
    <cfRule type="iconSet" priority="830">
      <iconSet>
        <cfvo type="percent" val="0"/>
        <cfvo type="num" val="80"/>
        <cfvo type="num" val="90"/>
      </iconSet>
    </cfRule>
    <cfRule type="iconSet" priority="831">
      <iconSet>
        <cfvo type="percent" val="0"/>
        <cfvo type="percent" val="80"/>
        <cfvo type="percent" val="90"/>
      </iconSet>
    </cfRule>
    <cfRule type="iconSet" priority="832">
      <iconSet>
        <cfvo type="percent" val="0"/>
        <cfvo type="num" val="80"/>
        <cfvo type="num" val="90"/>
      </iconSet>
    </cfRule>
  </conditionalFormatting>
  <conditionalFormatting sqref="M12">
    <cfRule type="iconSet" priority="921">
      <iconSet>
        <cfvo type="percent" val="0"/>
        <cfvo type="num" val="80"/>
        <cfvo type="num" val="90"/>
      </iconSet>
    </cfRule>
  </conditionalFormatting>
  <conditionalFormatting sqref="M13">
    <cfRule type="iconSet" priority="920">
      <iconSet>
        <cfvo type="percent" val="0"/>
        <cfvo type="num" val="80"/>
        <cfvo type="num" val="90"/>
      </iconSet>
    </cfRule>
  </conditionalFormatting>
  <conditionalFormatting sqref="M15">
    <cfRule type="iconSet" priority="768">
      <iconSet>
        <cfvo type="percent" val="0"/>
        <cfvo type="num" val="100"/>
        <cfvo type="num" val="100" gte="0"/>
      </iconSet>
    </cfRule>
    <cfRule type="iconSet" priority="769">
      <iconSet>
        <cfvo type="percent" val="0"/>
        <cfvo type="num" val="90"/>
        <cfvo type="num" val="100"/>
      </iconSet>
    </cfRule>
    <cfRule type="iconSet" priority="814">
      <iconSet>
        <cfvo type="percent" val="0"/>
        <cfvo type="num" val="80"/>
        <cfvo type="num" val="90"/>
      </iconSet>
    </cfRule>
    <cfRule type="iconSet" priority="815">
      <iconSet>
        <cfvo type="percent" val="0"/>
        <cfvo type="percent" val="80"/>
        <cfvo type="percent" val="90"/>
      </iconSet>
    </cfRule>
    <cfRule type="iconSet" priority="816">
      <iconSet>
        <cfvo type="percent" val="0"/>
        <cfvo type="num" val="80"/>
        <cfvo type="num" val="90"/>
      </iconSet>
    </cfRule>
  </conditionalFormatting>
  <conditionalFormatting sqref="M17">
    <cfRule type="iconSet" priority="114">
      <iconSet>
        <cfvo type="percent" val="0"/>
        <cfvo type="num" val="80"/>
        <cfvo type="num" val="90"/>
      </iconSet>
    </cfRule>
    <cfRule type="iconSet" priority="115">
      <iconSet>
        <cfvo type="percent" val="0"/>
        <cfvo type="percent" val="80"/>
        <cfvo type="percent" val="90"/>
      </iconSet>
    </cfRule>
    <cfRule type="iconSet" priority="116">
      <iconSet>
        <cfvo type="percent" val="0"/>
        <cfvo type="num" val="80"/>
        <cfvo type="num" val="90"/>
      </iconSet>
    </cfRule>
  </conditionalFormatting>
  <conditionalFormatting sqref="M19">
    <cfRule type="iconSet" priority="90">
      <iconSet>
        <cfvo type="percent" val="0"/>
        <cfvo type="num" val="80"/>
        <cfvo type="num" val="90"/>
      </iconSet>
    </cfRule>
    <cfRule type="iconSet" priority="91">
      <iconSet>
        <cfvo type="percent" val="0"/>
        <cfvo type="percent" val="80"/>
        <cfvo type="percent" val="90"/>
      </iconSet>
    </cfRule>
    <cfRule type="iconSet" priority="92">
      <iconSet>
        <cfvo type="percent" val="0"/>
        <cfvo type="num" val="80"/>
        <cfvo type="num" val="90"/>
      </iconSet>
    </cfRule>
  </conditionalFormatting>
  <conditionalFormatting sqref="M21">
    <cfRule type="iconSet" priority="53">
      <iconSet>
        <cfvo type="percent" val="0"/>
        <cfvo type="num" val="80"/>
        <cfvo type="num" val="90"/>
      </iconSet>
    </cfRule>
  </conditionalFormatting>
  <conditionalFormatting sqref="M23">
    <cfRule type="iconSet" priority="806">
      <iconSet>
        <cfvo type="percent" val="0"/>
        <cfvo type="num" val="80"/>
        <cfvo type="num" val="90"/>
      </iconSet>
    </cfRule>
    <cfRule type="iconSet" priority="807">
      <iconSet>
        <cfvo type="percent" val="0"/>
        <cfvo type="percent" val="80"/>
        <cfvo type="percent" val="90"/>
      </iconSet>
    </cfRule>
    <cfRule type="iconSet" priority="808">
      <iconSet>
        <cfvo type="percent" val="0"/>
        <cfvo type="num" val="80"/>
        <cfvo type="num" val="90"/>
      </iconSet>
    </cfRule>
  </conditionalFormatting>
  <conditionalFormatting sqref="M27">
    <cfRule type="iconSet" priority="793">
      <iconSet>
        <cfvo type="percent" val="0"/>
        <cfvo type="num" val="80"/>
        <cfvo type="num" val="95"/>
      </iconSet>
    </cfRule>
  </conditionalFormatting>
  <conditionalFormatting sqref="M40">
    <cfRule type="iconSet" priority="1173">
      <iconSet>
        <cfvo type="percent" val="0"/>
        <cfvo type="num" val="80"/>
        <cfvo type="num" val="90"/>
      </iconSet>
    </cfRule>
  </conditionalFormatting>
  <conditionalFormatting sqref="M41">
    <cfRule type="iconSet" priority="1877">
      <iconSet>
        <cfvo type="percent" val="0"/>
        <cfvo type="num" val="0"/>
        <cfvo type="num" val="80"/>
      </iconSet>
    </cfRule>
    <cfRule type="iconSet" priority="1878">
      <iconSet>
        <cfvo type="percent" val="0"/>
        <cfvo type="num" val="80"/>
        <cfvo type="num" val="90"/>
      </iconSet>
    </cfRule>
    <cfRule type="iconSet" priority="1879">
      <iconSet>
        <cfvo type="percent" val="0"/>
        <cfvo type="percent" val="80"/>
        <cfvo type="percent" val="90"/>
      </iconSet>
    </cfRule>
    <cfRule type="iconSet" priority="1880">
      <iconSet>
        <cfvo type="percent" val="0"/>
        <cfvo type="num" val="80"/>
        <cfvo type="num" val="90"/>
      </iconSet>
    </cfRule>
  </conditionalFormatting>
  <conditionalFormatting sqref="M42">
    <cfRule type="iconSet" priority="2333">
      <iconSet>
        <cfvo type="percent" val="0"/>
        <cfvo type="num" val="80"/>
        <cfvo type="num" val="90"/>
      </iconSet>
    </cfRule>
  </conditionalFormatting>
  <conditionalFormatting sqref="M43">
    <cfRule type="iconSet" priority="2488">
      <iconSet reverse="1">
        <cfvo type="percent" val="0"/>
        <cfvo type="num" val="100" gte="0"/>
        <cfvo type="num" val="101" gte="0"/>
      </iconSet>
    </cfRule>
  </conditionalFormatting>
  <conditionalFormatting sqref="M44">
    <cfRule type="iconSet" priority="1726">
      <iconSet>
        <cfvo type="percent" val="0"/>
        <cfvo type="num" val="80"/>
        <cfvo type="num" val="90"/>
      </iconSet>
    </cfRule>
  </conditionalFormatting>
  <conditionalFormatting sqref="M45">
    <cfRule type="iconSet" priority="977">
      <iconSet>
        <cfvo type="percent" val="0"/>
        <cfvo type="num" val="60"/>
        <cfvo type="num" val="80"/>
      </iconSet>
    </cfRule>
  </conditionalFormatting>
  <conditionalFormatting sqref="M46">
    <cfRule type="iconSet" priority="715">
      <iconSet>
        <cfvo type="percent" val="0"/>
        <cfvo type="num" val="80"/>
        <cfvo type="num" val="90"/>
      </iconSet>
    </cfRule>
    <cfRule type="iconSet" priority="716">
      <iconSet>
        <cfvo type="percent" val="0"/>
        <cfvo type="percent" val="80"/>
        <cfvo type="percent" val="90"/>
      </iconSet>
    </cfRule>
    <cfRule type="iconSet" priority="717">
      <iconSet>
        <cfvo type="percent" val="0"/>
        <cfvo type="num" val="80"/>
        <cfvo type="num" val="90"/>
      </iconSet>
    </cfRule>
  </conditionalFormatting>
  <conditionalFormatting sqref="M48">
    <cfRule type="iconSet" priority="703">
      <iconSet>
        <cfvo type="percent" val="0"/>
        <cfvo type="num" val="0"/>
        <cfvo type="num" val="0"/>
      </iconSet>
    </cfRule>
    <cfRule type="iconSet" priority="704">
      <iconSet>
        <cfvo type="percent" val="0"/>
        <cfvo type="num" val="0" gte="0"/>
        <cfvo type="num" val="76.900000000000006" gte="0"/>
      </iconSet>
    </cfRule>
  </conditionalFormatting>
  <conditionalFormatting sqref="M50">
    <cfRule type="iconSet" priority="638">
      <iconSet>
        <cfvo type="percent" val="0"/>
        <cfvo type="num" val="80"/>
        <cfvo type="num" val="90"/>
      </iconSet>
    </cfRule>
    <cfRule type="iconSet" priority="639">
      <iconSet>
        <cfvo type="percent" val="0"/>
        <cfvo type="percent" val="80"/>
        <cfvo type="percent" val="90"/>
      </iconSet>
    </cfRule>
    <cfRule type="iconSet" priority="640">
      <iconSet>
        <cfvo type="percent" val="0"/>
        <cfvo type="num" val="80"/>
        <cfvo type="num" val="90"/>
      </iconSet>
    </cfRule>
  </conditionalFormatting>
  <conditionalFormatting sqref="M52">
    <cfRule type="iconSet" priority="701">
      <iconSet>
        <cfvo type="percent" val="0"/>
        <cfvo type="num" val="0"/>
        <cfvo type="num" val="0"/>
      </iconSet>
    </cfRule>
    <cfRule type="iconSet" priority="702">
      <iconSet>
        <cfvo type="percent" val="0"/>
        <cfvo type="num" val="0" gte="0"/>
        <cfvo type="num" val="76.900000000000006" gte="0"/>
      </iconSet>
    </cfRule>
  </conditionalFormatting>
  <conditionalFormatting sqref="M54 P54 S54 V54">
    <cfRule type="iconSet" priority="1220">
      <iconSet>
        <cfvo type="percent" val="0"/>
        <cfvo type="num" val="80"/>
        <cfvo type="num" val="90"/>
      </iconSet>
    </cfRule>
  </conditionalFormatting>
  <conditionalFormatting sqref="M55">
    <cfRule type="iconSet" priority="612">
      <iconSet>
        <cfvo type="percent" val="0"/>
        <cfvo type="num" val="70"/>
        <cfvo type="num" val="90"/>
      </iconSet>
    </cfRule>
  </conditionalFormatting>
  <conditionalFormatting sqref="M58">
    <cfRule type="iconSet" priority="603">
      <iconSet>
        <cfvo type="percent" val="0"/>
        <cfvo type="num" val="0"/>
        <cfvo type="num" val="80"/>
      </iconSet>
    </cfRule>
    <cfRule type="iconSet" priority="604">
      <iconSet>
        <cfvo type="percent" val="0"/>
        <cfvo type="num" val="80"/>
        <cfvo type="num" val="90"/>
      </iconSet>
    </cfRule>
    <cfRule type="iconSet" priority="605">
      <iconSet>
        <cfvo type="percent" val="0"/>
        <cfvo type="percent" val="80"/>
        <cfvo type="percent" val="90"/>
      </iconSet>
    </cfRule>
    <cfRule type="iconSet" priority="606">
      <iconSet>
        <cfvo type="percent" val="0"/>
        <cfvo type="num" val="80"/>
        <cfvo type="num" val="90"/>
      </iconSet>
    </cfRule>
  </conditionalFormatting>
  <conditionalFormatting sqref="M60">
    <cfRule type="iconSet" priority="1979">
      <iconSet>
        <cfvo type="percent" val="0"/>
        <cfvo type="num" val="70"/>
        <cfvo type="num" val="90"/>
      </iconSet>
    </cfRule>
  </conditionalFormatting>
  <conditionalFormatting sqref="M62">
    <cfRule type="iconSet" priority="556">
      <iconSet>
        <cfvo type="percent" val="0"/>
        <cfvo type="num" val="70"/>
        <cfvo type="num" val="90"/>
      </iconSet>
    </cfRule>
  </conditionalFormatting>
  <conditionalFormatting sqref="M69 S69 V69 Y69:Z69 AC69:AF69">
    <cfRule type="iconSet" priority="2545">
      <iconSet>
        <cfvo type="percent" val="0"/>
        <cfvo type="num" val="80"/>
        <cfvo type="num" val="90"/>
      </iconSet>
    </cfRule>
  </conditionalFormatting>
  <conditionalFormatting sqref="M70">
    <cfRule type="iconSet" priority="893">
      <iconSet>
        <cfvo type="percent" val="0"/>
        <cfvo type="num" val="80"/>
        <cfvo type="num" val="90"/>
      </iconSet>
    </cfRule>
  </conditionalFormatting>
  <conditionalFormatting sqref="M72">
    <cfRule type="iconSet" priority="1871">
      <iconSet reverse="1">
        <cfvo type="percent" val="0"/>
        <cfvo type="num" val="100" gte="0"/>
        <cfvo type="num" val="101" gte="0"/>
      </iconSet>
    </cfRule>
  </conditionalFormatting>
  <conditionalFormatting sqref="M73">
    <cfRule type="iconSet" priority="2486">
      <iconSet reverse="1">
        <cfvo type="percent" val="0"/>
        <cfvo type="num" val="100" gte="0"/>
        <cfvo type="num" val="101" gte="0"/>
      </iconSet>
    </cfRule>
  </conditionalFormatting>
  <conditionalFormatting sqref="M75">
    <cfRule type="iconSet" priority="186">
      <iconSet>
        <cfvo type="percent" val="0"/>
        <cfvo type="num" val="60"/>
        <cfvo type="num" val="80"/>
      </iconSet>
    </cfRule>
  </conditionalFormatting>
  <conditionalFormatting sqref="M77">
    <cfRule type="iconSet" priority="857">
      <iconSet>
        <cfvo type="percent" val="0"/>
        <cfvo type="num" val="70" gte="0"/>
        <cfvo type="num" val="90"/>
      </iconSet>
    </cfRule>
  </conditionalFormatting>
  <conditionalFormatting sqref="M78">
    <cfRule type="iconSet" priority="479">
      <iconSet>
        <cfvo type="percent" val="0"/>
        <cfvo type="num" val="80"/>
        <cfvo type="num" val="90"/>
      </iconSet>
    </cfRule>
  </conditionalFormatting>
  <conditionalFormatting sqref="M83 AE84:AF84 S83 V83 Y83:Z83 AD83:AF83">
    <cfRule type="iconSet" priority="2537">
      <iconSet>
        <cfvo type="percent" val="0"/>
        <cfvo type="num" val="60"/>
        <cfvo type="num" val="80"/>
      </iconSet>
    </cfRule>
  </conditionalFormatting>
  <conditionalFormatting sqref="M86">
    <cfRule type="iconSet" priority="873">
      <iconSet>
        <cfvo type="percent" val="0"/>
        <cfvo type="num" val="80"/>
        <cfvo type="num" val="90"/>
      </iconSet>
    </cfRule>
  </conditionalFormatting>
  <conditionalFormatting sqref="M87">
    <cfRule type="iconSet" priority="1760">
      <iconSet>
        <cfvo type="percent" val="0"/>
        <cfvo type="num" val="70"/>
        <cfvo type="num" val="90"/>
      </iconSet>
    </cfRule>
  </conditionalFormatting>
  <conditionalFormatting sqref="M88">
    <cfRule type="iconSet" priority="460">
      <iconSet>
        <cfvo type="percent" val="0"/>
        <cfvo type="num" val="0" gte="0"/>
        <cfvo type="num" val="5"/>
      </iconSet>
    </cfRule>
  </conditionalFormatting>
  <conditionalFormatting sqref="M89">
    <cfRule type="iconSet" priority="866">
      <iconSet>
        <cfvo type="percent" val="0"/>
        <cfvo type="num" val="80"/>
        <cfvo type="num" val="90"/>
      </iconSet>
    </cfRule>
    <cfRule type="iconSet" priority="867">
      <iconSet>
        <cfvo type="percent" val="0"/>
        <cfvo type="num" val="50"/>
        <cfvo type="num" val="75"/>
      </iconSet>
    </cfRule>
    <cfRule type="iconSet" priority="868">
      <iconSet>
        <cfvo type="percent" val="0"/>
        <cfvo type="percent" val="80"/>
        <cfvo type="percent" val="90"/>
      </iconSet>
    </cfRule>
    <cfRule type="iconSet" priority="869">
      <iconSet>
        <cfvo type="percent" val="0"/>
        <cfvo type="num" val="80"/>
        <cfvo type="num" val="90"/>
      </iconSet>
    </cfRule>
  </conditionalFormatting>
  <conditionalFormatting sqref="M90">
    <cfRule type="iconSet" priority="2479">
      <iconSet>
        <cfvo type="percent" val="0"/>
        <cfvo type="num" val="0"/>
        <cfvo type="num" val="10"/>
      </iconSet>
    </cfRule>
    <cfRule type="iconSet" priority="2534">
      <iconSet>
        <cfvo type="percent" val="0"/>
        <cfvo type="num" val="60"/>
        <cfvo type="num" val="80"/>
      </iconSet>
    </cfRule>
  </conditionalFormatting>
  <conditionalFormatting sqref="M91">
    <cfRule type="iconSet" priority="2531">
      <iconSet>
        <cfvo type="percent" val="0"/>
        <cfvo type="num" val="60"/>
        <cfvo type="num" val="80"/>
      </iconSet>
    </cfRule>
  </conditionalFormatting>
  <conditionalFormatting sqref="M92">
    <cfRule type="iconSet" priority="1229">
      <iconSet>
        <cfvo type="percent" val="0"/>
        <cfvo type="num" val="80"/>
        <cfvo type="num" val="90"/>
      </iconSet>
    </cfRule>
  </conditionalFormatting>
  <conditionalFormatting sqref="M93">
    <cfRule type="iconSet" priority="1776">
      <iconSet>
        <cfvo type="percent" val="0"/>
        <cfvo type="num" val="0"/>
        <cfvo type="num" val="0"/>
      </iconSet>
    </cfRule>
    <cfRule type="iconSet" priority="1846">
      <iconSet>
        <cfvo type="percent" val="0"/>
        <cfvo type="num" val="0"/>
        <cfvo type="num" val="20"/>
      </iconSet>
    </cfRule>
    <cfRule type="iconSet" priority="1847">
      <iconSet>
        <cfvo type="percent" val="0"/>
        <cfvo type="num" val="30"/>
        <cfvo type="num" val="35"/>
      </iconSet>
    </cfRule>
    <cfRule type="iconSet" priority="1848">
      <iconSet>
        <cfvo type="percent" val="0"/>
        <cfvo type="num" val="9"/>
        <cfvo type="num" val="12"/>
      </iconSet>
    </cfRule>
    <cfRule type="iconSet" priority="1849">
      <iconSet>
        <cfvo type="percent" val="0"/>
        <cfvo type="num" val="-5"/>
        <cfvo type="num" val="-1"/>
      </iconSet>
    </cfRule>
    <cfRule type="iconSet" priority="1850">
      <iconSet>
        <cfvo type="percent" val="0"/>
        <cfvo type="num" val="0"/>
        <cfvo type="num" val="9"/>
      </iconSet>
    </cfRule>
    <cfRule type="iconSet" priority="1851">
      <iconSet>
        <cfvo type="percent" val="0"/>
        <cfvo type="num" val="60"/>
        <cfvo type="num" val="85" gte="0"/>
      </iconSet>
    </cfRule>
  </conditionalFormatting>
  <conditionalFormatting sqref="M94">
    <cfRule type="iconSet" priority="1188">
      <iconSet reverse="1">
        <cfvo type="percent" val="0"/>
        <cfvo type="num" val="10"/>
        <cfvo type="num" val="40"/>
      </iconSet>
    </cfRule>
  </conditionalFormatting>
  <conditionalFormatting sqref="M96">
    <cfRule type="iconSet" priority="1824">
      <iconSet>
        <cfvo type="percent" val="0"/>
        <cfvo type="num" val="60"/>
        <cfvo type="num" val="85" gte="0"/>
      </iconSet>
    </cfRule>
  </conditionalFormatting>
  <conditionalFormatting sqref="M97">
    <cfRule type="iconSet" priority="2334">
      <iconSet>
        <cfvo type="percent" val="0"/>
        <cfvo type="num" val="80"/>
        <cfvo type="num" val="90"/>
      </iconSet>
    </cfRule>
  </conditionalFormatting>
  <conditionalFormatting sqref="M98">
    <cfRule type="iconSet" priority="2511">
      <iconSet>
        <cfvo type="percent" val="0"/>
        <cfvo type="num" val="60"/>
        <cfvo type="num" val="80"/>
      </iconSet>
    </cfRule>
  </conditionalFormatting>
  <conditionalFormatting sqref="M99">
    <cfRule type="iconSet" priority="2524">
      <iconSet>
        <cfvo type="percent" val="0"/>
        <cfvo type="num" val="60"/>
        <cfvo type="num" val="80"/>
      </iconSet>
    </cfRule>
  </conditionalFormatting>
  <conditionalFormatting sqref="M100">
    <cfRule type="iconSet" priority="446">
      <iconSet>
        <cfvo type="percent" val="0"/>
        <cfvo type="num" val="60"/>
        <cfvo type="num" val="80"/>
      </iconSet>
    </cfRule>
  </conditionalFormatting>
  <conditionalFormatting sqref="M101">
    <cfRule type="iconSet" priority="1303">
      <iconSet>
        <cfvo type="percent" val="0"/>
        <cfvo type="num" val="60"/>
        <cfvo type="num" val="80"/>
      </iconSet>
    </cfRule>
  </conditionalFormatting>
  <conditionalFormatting sqref="M102">
    <cfRule type="iconSet" priority="1905">
      <iconSet>
        <cfvo type="percent" val="0"/>
        <cfvo type="num" val="94.99" gte="0"/>
        <cfvo type="num" val="95"/>
      </iconSet>
    </cfRule>
  </conditionalFormatting>
  <conditionalFormatting sqref="M103">
    <cfRule type="iconSet" priority="2487">
      <iconSet>
        <cfvo type="percent" val="0"/>
        <cfvo type="num" val="94.99" gte="0"/>
        <cfvo type="num" val="95"/>
      </iconSet>
    </cfRule>
  </conditionalFormatting>
  <conditionalFormatting sqref="M104">
    <cfRule type="iconSet" priority="386">
      <iconSet>
        <cfvo type="percent" val="0"/>
        <cfvo type="num" val="60"/>
        <cfvo type="num" val="95"/>
      </iconSet>
    </cfRule>
  </conditionalFormatting>
  <conditionalFormatting sqref="M105">
    <cfRule type="iconSet" priority="272">
      <iconSet>
        <cfvo type="percent" val="0"/>
        <cfvo type="num" val="80"/>
        <cfvo type="num" val="90"/>
      </iconSet>
    </cfRule>
    <cfRule type="iconSet" priority="273">
      <iconSet>
        <cfvo type="percent" val="0"/>
        <cfvo type="percent" val="80"/>
        <cfvo type="percent" val="90"/>
      </iconSet>
    </cfRule>
    <cfRule type="iconSet" priority="274">
      <iconSet>
        <cfvo type="percent" val="0"/>
        <cfvo type="num" val="80"/>
        <cfvo type="num" val="90"/>
      </iconSet>
    </cfRule>
  </conditionalFormatting>
  <conditionalFormatting sqref="M39:N39">
    <cfRule type="iconSet" priority="1175">
      <iconSet>
        <cfvo type="percent" val="0"/>
        <cfvo type="num" val="80"/>
        <cfvo type="num" val="90"/>
      </iconSet>
    </cfRule>
  </conditionalFormatting>
  <conditionalFormatting sqref="M82:O82 Z82 AF82 S82:X82">
    <cfRule type="iconSet" priority="2538">
      <iconSet>
        <cfvo type="percent" val="0"/>
        <cfvo type="num" val="60"/>
        <cfvo type="num" val="80"/>
      </iconSet>
    </cfRule>
  </conditionalFormatting>
  <conditionalFormatting sqref="M95:O95">
    <cfRule type="iconSet" priority="1825">
      <iconSet>
        <cfvo type="percent" val="0"/>
        <cfvo type="num" val="-80"/>
        <cfvo type="num" val="-70"/>
      </iconSet>
    </cfRule>
    <cfRule type="iconSet" priority="1826">
      <iconSet>
        <cfvo type="percent" val="0"/>
        <cfvo type="num" val="-80"/>
        <cfvo type="num" val="-50"/>
      </iconSet>
    </cfRule>
    <cfRule type="iconSet" priority="1827">
      <iconSet>
        <cfvo type="percent" val="0"/>
        <cfvo type="num" val="-140"/>
        <cfvo type="num" val="-100"/>
      </iconSet>
    </cfRule>
    <cfRule type="iconSet" priority="1828">
      <iconSet reverse="1">
        <cfvo type="percent" val="0"/>
        <cfvo type="num" val="0"/>
        <cfvo type="num" val="0"/>
      </iconSet>
    </cfRule>
    <cfRule type="iconSet" priority="1829">
      <iconSet>
        <cfvo type="percent" val="0"/>
        <cfvo type="num" val="-280"/>
        <cfvo type="num" val="-270"/>
      </iconSet>
    </cfRule>
    <cfRule type="iconSet" priority="1830">
      <iconSet>
        <cfvo type="percent" val="0"/>
        <cfvo type="num" val="-300"/>
        <cfvo type="num" val="0"/>
      </iconSet>
    </cfRule>
    <cfRule type="iconSet" priority="1831">
      <iconSet>
        <cfvo type="percent" val="0"/>
        <cfvo type="num" val="-500"/>
        <cfvo type="num" val="-400"/>
      </iconSet>
    </cfRule>
    <cfRule type="iconSet" priority="1832">
      <iconSet>
        <cfvo type="percent" val="0"/>
        <cfvo type="num" val="-100"/>
        <cfvo type="num" val="-10"/>
      </iconSet>
    </cfRule>
    <cfRule type="iconSet" priority="1833">
      <iconSet>
        <cfvo type="percent" val="0"/>
        <cfvo type="num" val="-500"/>
        <cfvo type="num" val="-100"/>
      </iconSet>
    </cfRule>
    <cfRule type="iconSet" priority="1834">
      <iconSet>
        <cfvo type="percent" val="0"/>
        <cfvo type="num" val="-3"/>
        <cfvo type="num" val="-1"/>
      </iconSet>
    </cfRule>
    <cfRule type="iconSet" priority="1835">
      <iconSet>
        <cfvo type="percent" val="0"/>
        <cfvo type="num" val="60"/>
        <cfvo type="num" val="85" gte="0"/>
      </iconSet>
    </cfRule>
  </conditionalFormatting>
  <conditionalFormatting sqref="M80:P80 AC80 AE80:AF80 Y80:Z80">
    <cfRule type="iconSet" priority="2544">
      <iconSet>
        <cfvo type="percent" val="0"/>
        <cfvo type="num" val="70" gte="0"/>
        <cfvo type="num" val="90"/>
      </iconSet>
    </cfRule>
  </conditionalFormatting>
  <conditionalFormatting sqref="M81:P81 Y81:Z81 AC81 AE81:AF81">
    <cfRule type="iconSet" priority="2543">
      <iconSet>
        <cfvo type="percent" val="0"/>
        <cfvo type="num" val="70" gte="0"/>
        <cfvo type="num" val="90"/>
      </iconSet>
    </cfRule>
  </conditionalFormatting>
  <conditionalFormatting sqref="M84:P84 AC84 U84:AA84">
    <cfRule type="iconSet" priority="2536">
      <iconSet>
        <cfvo type="percent" val="0"/>
        <cfvo type="num" val="60"/>
        <cfvo type="num" val="85" gte="0"/>
      </iconSet>
    </cfRule>
  </conditionalFormatting>
  <conditionalFormatting sqref="M85:P85 U85:Z85 AC85:AD85">
    <cfRule type="iconSet" priority="2535">
      <iconSet reverse="1">
        <cfvo type="percent" val="0"/>
        <cfvo type="num" val="1"/>
        <cfvo type="num" val="5" gte="0"/>
      </iconSet>
    </cfRule>
  </conditionalFormatting>
  <conditionalFormatting sqref="M21:R22">
    <cfRule type="iconSet" priority="52">
      <iconSet>
        <cfvo type="percent" val="0"/>
        <cfvo type="num" val="50"/>
        <cfvo type="num" val="60"/>
      </iconSet>
    </cfRule>
  </conditionalFormatting>
  <conditionalFormatting sqref="M87:R87">
    <cfRule type="iconSet" priority="843">
      <iconSet>
        <cfvo type="percent" val="0"/>
        <cfvo type="num" val="70"/>
        <cfvo type="num" val="80"/>
      </iconSet>
    </cfRule>
    <cfRule type="iconSet" priority="844">
      <iconSet>
        <cfvo type="percent" val="0"/>
        <cfvo type="num" val="70"/>
        <cfvo type="num" val="80"/>
      </iconSet>
    </cfRule>
  </conditionalFormatting>
  <conditionalFormatting sqref="M11:X11">
    <cfRule type="iconSet" priority="821">
      <iconSet>
        <cfvo type="percent" val="0"/>
        <cfvo type="num" val="15"/>
        <cfvo type="num" val="20" gte="0"/>
      </iconSet>
    </cfRule>
  </conditionalFormatting>
  <conditionalFormatting sqref="M14:X14">
    <cfRule type="iconSet" priority="797">
      <iconSet reverse="1">
        <cfvo type="percent" val="0"/>
        <cfvo type="num" val="0" gte="0"/>
        <cfvo type="num" val="10"/>
      </iconSet>
    </cfRule>
  </conditionalFormatting>
  <conditionalFormatting sqref="M23:X26">
    <cfRule type="iconSet" priority="788">
      <iconSet>
        <cfvo type="percent" val="0"/>
        <cfvo type="num" val="90"/>
        <cfvo type="num" val="98"/>
      </iconSet>
    </cfRule>
  </conditionalFormatting>
  <conditionalFormatting sqref="M46:X47">
    <cfRule type="iconSet" priority="714">
      <iconSet>
        <cfvo type="percent" val="0"/>
        <cfvo type="num" val="0"/>
        <cfvo type="num" val="40"/>
      </iconSet>
    </cfRule>
  </conditionalFormatting>
  <conditionalFormatting sqref="M50:X51">
    <cfRule type="iconSet" priority="637">
      <iconSet>
        <cfvo type="percent" val="0"/>
        <cfvo type="num" val="0"/>
        <cfvo type="num" val="40"/>
      </iconSet>
    </cfRule>
  </conditionalFormatting>
  <conditionalFormatting sqref="M64:X66">
    <cfRule type="iconSet" priority="551">
      <iconSet>
        <cfvo type="percent" val="0"/>
        <cfvo type="num" val="0"/>
        <cfvo type="num" val="100"/>
      </iconSet>
    </cfRule>
  </conditionalFormatting>
  <conditionalFormatting sqref="M67:X68">
    <cfRule type="iconSet" priority="550">
      <iconSet>
        <cfvo type="percent" val="0"/>
        <cfvo type="num" val="70"/>
        <cfvo type="num" val="90"/>
      </iconSet>
    </cfRule>
  </conditionalFormatting>
  <conditionalFormatting sqref="M100:X100">
    <cfRule type="iconSet" priority="295">
      <iconSet>
        <cfvo type="percent" val="0"/>
        <cfvo type="num" val="10"/>
        <cfvo type="num" val="20"/>
      </iconSet>
    </cfRule>
    <cfRule type="iconSet" priority="445">
      <iconSet>
        <cfvo type="percent" val="0"/>
        <cfvo type="num" val="40"/>
        <cfvo type="num" val="50"/>
      </iconSet>
    </cfRule>
  </conditionalFormatting>
  <conditionalFormatting sqref="N40">
    <cfRule type="iconSet" priority="1154">
      <iconSet>
        <cfvo type="percent" val="0"/>
        <cfvo type="num" val="80"/>
        <cfvo type="num" val="90"/>
      </iconSet>
    </cfRule>
  </conditionalFormatting>
  <conditionalFormatting sqref="N42">
    <cfRule type="iconSet" priority="2332">
      <iconSet>
        <cfvo type="percent" val="0"/>
        <cfvo type="num" val="80"/>
        <cfvo type="num" val="90"/>
      </iconSet>
    </cfRule>
  </conditionalFormatting>
  <conditionalFormatting sqref="N93">
    <cfRule type="iconSet" priority="1852">
      <iconSet>
        <cfvo type="percent" val="0"/>
        <cfvo type="num" val="-40"/>
        <cfvo type="num" val="-20"/>
      </iconSet>
    </cfRule>
    <cfRule type="iconSet" priority="1853">
      <iconSet>
        <cfvo type="percent" val="0"/>
        <cfvo type="num" val="60"/>
        <cfvo type="num" val="85" gte="0"/>
      </iconSet>
    </cfRule>
  </conditionalFormatting>
  <conditionalFormatting sqref="N94">
    <cfRule type="iconSet" priority="1191">
      <iconSet>
        <cfvo type="percent" val="0"/>
        <cfvo type="num" val="-80"/>
        <cfvo type="num" val="-70"/>
      </iconSet>
    </cfRule>
    <cfRule type="iconSet" priority="1192">
      <iconSet>
        <cfvo type="percent" val="0"/>
        <cfvo type="num" val="-80"/>
        <cfvo type="num" val="-50"/>
      </iconSet>
    </cfRule>
    <cfRule type="iconSet" priority="1193">
      <iconSet>
        <cfvo type="percent" val="0"/>
        <cfvo type="num" val="-140"/>
        <cfvo type="num" val="-100"/>
      </iconSet>
    </cfRule>
    <cfRule type="iconSet" priority="1194">
      <iconSet>
        <cfvo type="percent" val="0"/>
        <cfvo type="num" val="60"/>
        <cfvo type="num" val="85" gte="0"/>
      </iconSet>
    </cfRule>
  </conditionalFormatting>
  <conditionalFormatting sqref="N96:O96">
    <cfRule type="iconSet" priority="1204">
      <iconSet>
        <cfvo type="percent" val="0"/>
        <cfvo type="num" val="-80"/>
        <cfvo type="num" val="-70"/>
      </iconSet>
    </cfRule>
    <cfRule type="iconSet" priority="1205">
      <iconSet>
        <cfvo type="percent" val="0"/>
        <cfvo type="num" val="-80"/>
        <cfvo type="num" val="-50"/>
      </iconSet>
    </cfRule>
    <cfRule type="iconSet" priority="1206">
      <iconSet>
        <cfvo type="percent" val="0"/>
        <cfvo type="num" val="-140"/>
        <cfvo type="num" val="-100"/>
      </iconSet>
    </cfRule>
    <cfRule type="iconSet" priority="1207">
      <iconSet reverse="1">
        <cfvo type="percent" val="0"/>
        <cfvo type="num" val="0"/>
        <cfvo type="num" val="0"/>
      </iconSet>
    </cfRule>
    <cfRule type="iconSet" priority="1208">
      <iconSet>
        <cfvo type="percent" val="0"/>
        <cfvo type="num" val="-280"/>
        <cfvo type="num" val="-270"/>
      </iconSet>
    </cfRule>
    <cfRule type="iconSet" priority="1209">
      <iconSet>
        <cfvo type="percent" val="0"/>
        <cfvo type="num" val="-300"/>
        <cfvo type="num" val="0"/>
      </iconSet>
    </cfRule>
    <cfRule type="iconSet" priority="1210">
      <iconSet>
        <cfvo type="percent" val="0"/>
        <cfvo type="num" val="-500"/>
        <cfvo type="num" val="-400"/>
      </iconSet>
    </cfRule>
    <cfRule type="iconSet" priority="1211">
      <iconSet>
        <cfvo type="percent" val="0"/>
        <cfvo type="num" val="-100"/>
        <cfvo type="num" val="-10"/>
      </iconSet>
    </cfRule>
    <cfRule type="iconSet" priority="1212">
      <iconSet>
        <cfvo type="percent" val="0"/>
        <cfvo type="num" val="-500"/>
        <cfvo type="num" val="-100"/>
      </iconSet>
    </cfRule>
    <cfRule type="iconSet" priority="1213">
      <iconSet>
        <cfvo type="percent" val="0"/>
        <cfvo type="num" val="-3"/>
        <cfvo type="num" val="-1"/>
      </iconSet>
    </cfRule>
    <cfRule type="iconSet" priority="1214">
      <iconSet>
        <cfvo type="percent" val="0"/>
        <cfvo type="num" val="60"/>
        <cfvo type="num" val="85" gte="0"/>
      </iconSet>
    </cfRule>
  </conditionalFormatting>
  <conditionalFormatting sqref="O39">
    <cfRule type="iconSet" priority="1174">
      <iconSet reverse="1">
        <cfvo type="percent" val="0"/>
        <cfvo type="num" val="100" gte="0"/>
        <cfvo type="num" val="101" gte="0"/>
      </iconSet>
    </cfRule>
  </conditionalFormatting>
  <conditionalFormatting sqref="O40">
    <cfRule type="iconSet" priority="1153">
      <iconSet>
        <cfvo type="percent" val="0"/>
        <cfvo type="num" val="80"/>
        <cfvo type="num" val="90"/>
      </iconSet>
    </cfRule>
  </conditionalFormatting>
  <conditionalFormatting sqref="O41">
    <cfRule type="iconSet" priority="1079">
      <iconSet>
        <cfvo type="percent" val="0"/>
        <cfvo type="num" val="0"/>
        <cfvo type="num" val="80"/>
      </iconSet>
    </cfRule>
    <cfRule type="iconSet" priority="1080">
      <iconSet>
        <cfvo type="percent" val="0"/>
        <cfvo type="num" val="80"/>
        <cfvo type="num" val="90"/>
      </iconSet>
    </cfRule>
    <cfRule type="iconSet" priority="1081">
      <iconSet>
        <cfvo type="percent" val="0"/>
        <cfvo type="percent" val="80"/>
        <cfvo type="percent" val="90"/>
      </iconSet>
    </cfRule>
    <cfRule type="iconSet" priority="1082">
      <iconSet>
        <cfvo type="percent" val="0"/>
        <cfvo type="num" val="80"/>
        <cfvo type="num" val="90"/>
      </iconSet>
    </cfRule>
  </conditionalFormatting>
  <conditionalFormatting sqref="O42">
    <cfRule type="iconSet" priority="2331">
      <iconSet>
        <cfvo type="percent" val="0"/>
        <cfvo type="num" val="80"/>
        <cfvo type="num" val="90"/>
      </iconSet>
    </cfRule>
  </conditionalFormatting>
  <conditionalFormatting sqref="O93">
    <cfRule type="iconSet" priority="1842">
      <iconSet>
        <cfvo type="percent" val="0"/>
        <cfvo type="num" val="-80"/>
        <cfvo type="num" val="-70"/>
      </iconSet>
    </cfRule>
    <cfRule type="iconSet" priority="1843">
      <iconSet>
        <cfvo type="percent" val="0"/>
        <cfvo type="num" val="-80"/>
        <cfvo type="num" val="-50"/>
      </iconSet>
    </cfRule>
    <cfRule type="iconSet" priority="1844">
      <iconSet>
        <cfvo type="percent" val="0"/>
        <cfvo type="num" val="-140"/>
        <cfvo type="num" val="-100"/>
      </iconSet>
    </cfRule>
    <cfRule type="iconSet" priority="1845">
      <iconSet>
        <cfvo type="percent" val="0"/>
        <cfvo type="num" val="60"/>
        <cfvo type="num" val="85" gte="0"/>
      </iconSet>
    </cfRule>
  </conditionalFormatting>
  <conditionalFormatting sqref="O94">
    <cfRule type="iconSet" priority="1863">
      <iconSet>
        <cfvo type="percent" val="0"/>
        <cfvo type="num" val="-80"/>
        <cfvo type="num" val="-70"/>
      </iconSet>
    </cfRule>
    <cfRule type="iconSet" priority="1864">
      <iconSet>
        <cfvo type="percent" val="0"/>
        <cfvo type="num" val="-80"/>
        <cfvo type="num" val="-50"/>
      </iconSet>
    </cfRule>
    <cfRule type="iconSet" priority="1865">
      <iconSet>
        <cfvo type="percent" val="0"/>
        <cfvo type="num" val="-140"/>
        <cfvo type="num" val="-100"/>
      </iconSet>
    </cfRule>
    <cfRule type="iconSet" priority="1866">
      <iconSet>
        <cfvo type="percent" val="0"/>
        <cfvo type="num" val="60"/>
        <cfvo type="num" val="85" gte="0"/>
      </iconSet>
    </cfRule>
  </conditionalFormatting>
  <conditionalFormatting sqref="P9">
    <cfRule type="iconSet" priority="924">
      <iconSet>
        <cfvo type="percent" val="0"/>
        <cfvo type="num" val="80"/>
        <cfvo type="num" val="89.5"/>
      </iconSet>
    </cfRule>
  </conditionalFormatting>
  <conditionalFormatting sqref="P39">
    <cfRule type="iconSet" priority="1176">
      <iconSet>
        <cfvo type="percent" val="0"/>
        <cfvo type="num" val="80"/>
        <cfvo type="num" val="90"/>
      </iconSet>
    </cfRule>
  </conditionalFormatting>
  <conditionalFormatting sqref="P40">
    <cfRule type="iconSet" priority="1172">
      <iconSet>
        <cfvo type="percent" val="0"/>
        <cfvo type="num" val="80"/>
        <cfvo type="num" val="90"/>
      </iconSet>
    </cfRule>
  </conditionalFormatting>
  <conditionalFormatting sqref="P42">
    <cfRule type="iconSet" priority="2330">
      <iconSet>
        <cfvo type="percent" val="0"/>
        <cfvo type="num" val="80"/>
        <cfvo type="num" val="90"/>
      </iconSet>
    </cfRule>
  </conditionalFormatting>
  <conditionalFormatting sqref="P43">
    <cfRule type="iconSet" priority="1727">
      <iconSet reverse="1">
        <cfvo type="percent" val="0"/>
        <cfvo type="num" val="100" gte="0"/>
        <cfvo type="num" val="101" gte="0"/>
      </iconSet>
    </cfRule>
  </conditionalFormatting>
  <conditionalFormatting sqref="P60">
    <cfRule type="iconSet" priority="970">
      <iconSet>
        <cfvo type="percent" val="0"/>
        <cfvo type="num" val="70"/>
        <cfvo type="num" val="90"/>
      </iconSet>
    </cfRule>
  </conditionalFormatting>
  <conditionalFormatting sqref="P69">
    <cfRule type="iconSet" priority="900">
      <iconSet>
        <cfvo type="percent" val="0"/>
        <cfvo type="num" val="80"/>
        <cfvo type="num" val="90"/>
      </iconSet>
    </cfRule>
  </conditionalFormatting>
  <conditionalFormatting sqref="P70">
    <cfRule type="iconSet" priority="897">
      <iconSet>
        <cfvo type="percent" val="0"/>
        <cfvo type="num" val="80"/>
        <cfvo type="num" val="90"/>
      </iconSet>
    </cfRule>
  </conditionalFormatting>
  <conditionalFormatting sqref="P72">
    <cfRule type="iconSet" priority="968">
      <iconSet reverse="1">
        <cfvo type="percent" val="0"/>
        <cfvo type="num" val="100" gte="0"/>
        <cfvo type="num" val="101" gte="0"/>
      </iconSet>
    </cfRule>
  </conditionalFormatting>
  <conditionalFormatting sqref="P73">
    <cfRule type="iconSet" priority="953">
      <iconSet reverse="1">
        <cfvo type="percent" val="0"/>
        <cfvo type="num" val="100" gte="0"/>
        <cfvo type="num" val="101" gte="0"/>
      </iconSet>
    </cfRule>
  </conditionalFormatting>
  <conditionalFormatting sqref="P83">
    <cfRule type="iconSet" priority="878">
      <iconSet>
        <cfvo type="percent" val="0"/>
        <cfvo type="num" val="60"/>
        <cfvo type="num" val="80"/>
      </iconSet>
    </cfRule>
  </conditionalFormatting>
  <conditionalFormatting sqref="P90">
    <cfRule type="iconSet" priority="1682">
      <iconSet>
        <cfvo type="percent" val="0"/>
        <cfvo type="num" val="0"/>
        <cfvo type="num" val="10"/>
      </iconSet>
    </cfRule>
    <cfRule type="iconSet" priority="1683">
      <iconSet>
        <cfvo type="percent" val="0"/>
        <cfvo type="num" val="60"/>
        <cfvo type="num" val="80"/>
      </iconSet>
    </cfRule>
  </conditionalFormatting>
  <conditionalFormatting sqref="P91">
    <cfRule type="iconSet" priority="1678">
      <iconSet>
        <cfvo type="percent" val="0"/>
        <cfvo type="num" val="50"/>
        <cfvo type="num" val="80"/>
      </iconSet>
    </cfRule>
    <cfRule type="iconSet" priority="1679">
      <iconSet>
        <cfvo type="percent" val="0"/>
        <cfvo type="percent" val="50"/>
        <cfvo type="percent" val="80"/>
      </iconSet>
    </cfRule>
    <cfRule type="iconSet" priority="1680">
      <iconSet>
        <cfvo type="percent" val="0"/>
        <cfvo type="num" val="0"/>
        <cfvo type="num" val="10"/>
      </iconSet>
    </cfRule>
    <cfRule type="iconSet" priority="1681">
      <iconSet>
        <cfvo type="percent" val="0"/>
        <cfvo type="num" val="60"/>
        <cfvo type="num" val="80"/>
      </iconSet>
    </cfRule>
  </conditionalFormatting>
  <conditionalFormatting sqref="P93">
    <cfRule type="iconSet" priority="1836">
      <iconSet>
        <cfvo type="percent" val="0"/>
        <cfvo type="num" val="0"/>
        <cfvo type="num" val="20"/>
      </iconSet>
    </cfRule>
    <cfRule type="iconSet" priority="1837">
      <iconSet>
        <cfvo type="percent" val="0"/>
        <cfvo type="num" val="30"/>
        <cfvo type="num" val="35"/>
      </iconSet>
    </cfRule>
    <cfRule type="iconSet" priority="1838">
      <iconSet>
        <cfvo type="percent" val="0"/>
        <cfvo type="num" val="9"/>
        <cfvo type="num" val="12"/>
      </iconSet>
    </cfRule>
    <cfRule type="iconSet" priority="1839">
      <iconSet>
        <cfvo type="percent" val="0"/>
        <cfvo type="num" val="-5"/>
        <cfvo type="num" val="-1"/>
      </iconSet>
    </cfRule>
    <cfRule type="iconSet" priority="1840">
      <iconSet>
        <cfvo type="percent" val="0"/>
        <cfvo type="num" val="0"/>
        <cfvo type="num" val="9"/>
      </iconSet>
    </cfRule>
    <cfRule type="iconSet" priority="1841">
      <iconSet>
        <cfvo type="percent" val="0"/>
        <cfvo type="num" val="60"/>
        <cfvo type="num" val="85" gte="0"/>
      </iconSet>
    </cfRule>
  </conditionalFormatting>
  <conditionalFormatting sqref="P94">
    <cfRule type="iconSet" priority="1823">
      <iconSet reverse="1">
        <cfvo type="percent" val="0"/>
        <cfvo type="num" val="10"/>
        <cfvo type="num" val="40"/>
      </iconSet>
    </cfRule>
  </conditionalFormatting>
  <conditionalFormatting sqref="P95">
    <cfRule type="iconSet" priority="1810">
      <iconSet>
        <cfvo type="percent" val="0"/>
        <cfvo type="num" val="-80"/>
        <cfvo type="num" val="-70"/>
      </iconSet>
    </cfRule>
    <cfRule type="iconSet" priority="1811">
      <iconSet>
        <cfvo type="percent" val="0"/>
        <cfvo type="num" val="-80"/>
        <cfvo type="num" val="-50"/>
      </iconSet>
    </cfRule>
    <cfRule type="iconSet" priority="1812">
      <iconSet>
        <cfvo type="percent" val="0"/>
        <cfvo type="num" val="-140"/>
        <cfvo type="num" val="-100"/>
      </iconSet>
    </cfRule>
    <cfRule type="iconSet" priority="1813">
      <iconSet reverse="1">
        <cfvo type="percent" val="0"/>
        <cfvo type="num" val="0"/>
        <cfvo type="num" val="0"/>
      </iconSet>
    </cfRule>
    <cfRule type="iconSet" priority="1814">
      <iconSet>
        <cfvo type="percent" val="0"/>
        <cfvo type="num" val="-280"/>
        <cfvo type="num" val="-270"/>
      </iconSet>
    </cfRule>
    <cfRule type="iconSet" priority="1815">
      <iconSet>
        <cfvo type="percent" val="0"/>
        <cfvo type="num" val="-300"/>
        <cfvo type="num" val="0"/>
      </iconSet>
    </cfRule>
    <cfRule type="iconSet" priority="1816">
      <iconSet>
        <cfvo type="percent" val="0"/>
        <cfvo type="num" val="-500"/>
        <cfvo type="num" val="-400"/>
      </iconSet>
    </cfRule>
    <cfRule type="iconSet" priority="1817">
      <iconSet>
        <cfvo type="percent" val="0"/>
        <cfvo type="num" val="-100"/>
        <cfvo type="num" val="-10"/>
      </iconSet>
    </cfRule>
    <cfRule type="iconSet" priority="1818">
      <iconSet>
        <cfvo type="percent" val="0"/>
        <cfvo type="num" val="-500"/>
        <cfvo type="num" val="-100"/>
      </iconSet>
    </cfRule>
    <cfRule type="iconSet" priority="1819">
      <iconSet>
        <cfvo type="percent" val="0"/>
        <cfvo type="num" val="-3"/>
        <cfvo type="num" val="-1"/>
      </iconSet>
    </cfRule>
    <cfRule type="iconSet" priority="1820">
      <iconSet>
        <cfvo type="percent" val="0"/>
        <cfvo type="num" val="60"/>
        <cfvo type="num" val="85" gte="0"/>
      </iconSet>
    </cfRule>
  </conditionalFormatting>
  <conditionalFormatting sqref="P96">
    <cfRule type="iconSet" priority="1215">
      <iconSet>
        <cfvo type="percent" val="0"/>
        <cfvo type="num" val="60"/>
        <cfvo type="num" val="85" gte="0"/>
      </iconSet>
    </cfRule>
  </conditionalFormatting>
  <conditionalFormatting sqref="P99">
    <cfRule type="iconSet" priority="1016">
      <iconSet>
        <cfvo type="percent" val="0"/>
        <cfvo type="num" val="85"/>
        <cfvo type="num" val="90"/>
      </iconSet>
    </cfRule>
    <cfRule type="iconSet" priority="1617">
      <iconSet>
        <cfvo type="percent" val="0"/>
        <cfvo type="num" val="60"/>
        <cfvo type="num" val="80"/>
      </iconSet>
    </cfRule>
  </conditionalFormatting>
  <conditionalFormatting sqref="P101">
    <cfRule type="iconSet" priority="1301">
      <iconSet>
        <cfvo type="percent" val="0"/>
        <cfvo type="num" val="60"/>
        <cfvo type="num" val="80"/>
      </iconSet>
    </cfRule>
  </conditionalFormatting>
  <conditionalFormatting sqref="P82:R82">
    <cfRule type="iconSet" priority="881">
      <iconSet>
        <cfvo type="percent" val="0"/>
        <cfvo type="num" val="60"/>
        <cfvo type="num" val="80"/>
      </iconSet>
    </cfRule>
  </conditionalFormatting>
  <conditionalFormatting sqref="Q41 S41 W41">
    <cfRule type="iconSet" priority="1084">
      <iconSet>
        <cfvo type="percent" val="0"/>
        <cfvo type="num" val="0"/>
        <cfvo type="num" val="80"/>
      </iconSet>
    </cfRule>
    <cfRule type="iconSet" priority="1085">
      <iconSet>
        <cfvo type="percent" val="0"/>
        <cfvo type="num" val="80"/>
        <cfvo type="num" val="90"/>
      </iconSet>
    </cfRule>
    <cfRule type="iconSet" priority="1086">
      <iconSet>
        <cfvo type="percent" val="0"/>
        <cfvo type="percent" val="80"/>
        <cfvo type="percent" val="90"/>
      </iconSet>
    </cfRule>
    <cfRule type="iconSet" priority="1087">
      <iconSet>
        <cfvo type="percent" val="0"/>
        <cfvo type="num" val="80"/>
        <cfvo type="num" val="90"/>
      </iconSet>
    </cfRule>
  </conditionalFormatting>
  <conditionalFormatting sqref="Q93">
    <cfRule type="iconSet" priority="1671">
      <iconSet>
        <cfvo type="percent" val="0"/>
        <cfvo type="num" val="-80"/>
        <cfvo type="num" val="-70"/>
      </iconSet>
    </cfRule>
    <cfRule type="iconSet" priority="1672">
      <iconSet>
        <cfvo type="percent" val="0"/>
        <cfvo type="num" val="-80"/>
        <cfvo type="num" val="-50"/>
      </iconSet>
    </cfRule>
    <cfRule type="iconSet" priority="1673">
      <iconSet>
        <cfvo type="percent" val="0"/>
        <cfvo type="num" val="-140"/>
        <cfvo type="num" val="-100"/>
      </iconSet>
    </cfRule>
    <cfRule type="iconSet" priority="1674">
      <iconSet>
        <cfvo type="percent" val="0"/>
        <cfvo type="num" val="60"/>
        <cfvo type="num" val="85" gte="0"/>
      </iconSet>
    </cfRule>
  </conditionalFormatting>
  <conditionalFormatting sqref="Q94">
    <cfRule type="iconSet" priority="1042">
      <iconSet reverse="1">
        <cfvo type="percent" val="0"/>
        <cfvo type="num" val="10"/>
        <cfvo type="num" val="40"/>
      </iconSet>
    </cfRule>
  </conditionalFormatting>
  <conditionalFormatting sqref="Q95">
    <cfRule type="iconSet" priority="1639">
      <iconSet>
        <cfvo type="percent" val="0"/>
        <cfvo type="num" val="-110"/>
        <cfvo type="num" val="-100"/>
      </iconSet>
    </cfRule>
    <cfRule type="iconSet" priority="1640">
      <iconSet>
        <cfvo type="percent" val="0"/>
        <cfvo type="num" val="80"/>
        <cfvo type="num" val="90"/>
      </iconSet>
    </cfRule>
    <cfRule type="iconSet" priority="1641">
      <iconSet>
        <cfvo type="percent" val="0"/>
        <cfvo type="percent" val="80"/>
        <cfvo type="percent" val="90"/>
      </iconSet>
    </cfRule>
    <cfRule type="iconSet" priority="1642">
      <iconSet>
        <cfvo type="percent" val="0"/>
        <cfvo type="num" val="80"/>
        <cfvo type="num" val="90"/>
      </iconSet>
    </cfRule>
  </conditionalFormatting>
  <conditionalFormatting sqref="Q98">
    <cfRule type="iconSet" priority="1013">
      <iconSet>
        <cfvo type="percent" val="0"/>
        <cfvo type="num" val="94.99" gte="0"/>
        <cfvo type="num" val="95"/>
      </iconSet>
    </cfRule>
  </conditionalFormatting>
  <conditionalFormatting sqref="Q102">
    <cfRule type="iconSet" priority="930">
      <iconSet>
        <cfvo type="percent" val="0"/>
        <cfvo type="num" val="94.99" gte="0"/>
        <cfvo type="num" val="95"/>
      </iconSet>
    </cfRule>
  </conditionalFormatting>
  <conditionalFormatting sqref="Q103">
    <cfRule type="iconSet" priority="936">
      <iconSet>
        <cfvo type="percent" val="0"/>
        <cfvo type="num" val="94.99" gte="0"/>
        <cfvo type="num" val="95"/>
      </iconSet>
    </cfRule>
  </conditionalFormatting>
  <conditionalFormatting sqref="Q39:R39">
    <cfRule type="iconSet" priority="1006">
      <iconSet>
        <cfvo type="percent" val="0"/>
        <cfvo type="num" val="80"/>
        <cfvo type="num" val="90"/>
      </iconSet>
    </cfRule>
  </conditionalFormatting>
  <conditionalFormatting sqref="Q80:R80">
    <cfRule type="iconSet" priority="892">
      <iconSet>
        <cfvo type="percent" val="0"/>
        <cfvo type="num" val="70" gte="0"/>
        <cfvo type="num" val="90"/>
      </iconSet>
    </cfRule>
  </conditionalFormatting>
  <conditionalFormatting sqref="Q81:R81">
    <cfRule type="iconSet" priority="888">
      <iconSet>
        <cfvo type="percent" val="0"/>
        <cfvo type="num" val="70" gte="0"/>
        <cfvo type="num" val="90"/>
      </iconSet>
    </cfRule>
  </conditionalFormatting>
  <conditionalFormatting sqref="Q42:T42">
    <cfRule type="iconSet" priority="1728">
      <iconSet>
        <cfvo type="percent" val="0"/>
        <cfvo type="num" val="80"/>
        <cfvo type="num" val="90"/>
      </iconSet>
    </cfRule>
  </conditionalFormatting>
  <conditionalFormatting sqref="Q84:T84">
    <cfRule type="iconSet" priority="2372">
      <iconSet>
        <cfvo type="percent" val="0"/>
        <cfvo type="num" val="60"/>
        <cfvo type="num" val="85" gte="0"/>
      </iconSet>
    </cfRule>
  </conditionalFormatting>
  <conditionalFormatting sqref="Q85:T85">
    <cfRule type="iconSet" priority="876">
      <iconSet reverse="1">
        <cfvo type="percent" val="0"/>
        <cfvo type="num" val="1"/>
        <cfvo type="num" val="5" gte="0"/>
      </iconSet>
    </cfRule>
  </conditionalFormatting>
  <conditionalFormatting sqref="Q96:T96">
    <cfRule type="iconSet" priority="1026">
      <iconSet>
        <cfvo type="percent" val="0"/>
        <cfvo type="num" val="60"/>
        <cfvo type="num" val="85" gte="0"/>
      </iconSet>
    </cfRule>
  </conditionalFormatting>
  <conditionalFormatting sqref="Q40:X40">
    <cfRule type="iconSet" priority="999">
      <iconSet>
        <cfvo type="percent" val="0"/>
        <cfvo type="num" val="80"/>
        <cfvo type="num" val="90"/>
      </iconSet>
    </cfRule>
  </conditionalFormatting>
  <conditionalFormatting sqref="R93">
    <cfRule type="iconSet" priority="1675">
      <iconSet>
        <cfvo type="percent" val="0"/>
        <cfvo type="num" val="-40"/>
        <cfvo type="num" val="-20"/>
      </iconSet>
    </cfRule>
    <cfRule type="iconSet" priority="1676">
      <iconSet>
        <cfvo type="percent" val="0"/>
        <cfvo type="num" val="60"/>
        <cfvo type="num" val="85" gte="0"/>
      </iconSet>
    </cfRule>
  </conditionalFormatting>
  <conditionalFormatting sqref="R94">
    <cfRule type="iconSet" priority="1648">
      <iconSet>
        <cfvo type="percent" val="0"/>
        <cfvo type="num" val="-80"/>
        <cfvo type="num" val="-70"/>
      </iconSet>
    </cfRule>
    <cfRule type="iconSet" priority="1649">
      <iconSet>
        <cfvo type="percent" val="0"/>
        <cfvo type="num" val="-80"/>
        <cfvo type="num" val="-50"/>
      </iconSet>
    </cfRule>
    <cfRule type="iconSet" priority="1650">
      <iconSet>
        <cfvo type="percent" val="0"/>
        <cfvo type="num" val="-140"/>
        <cfvo type="num" val="-100"/>
      </iconSet>
    </cfRule>
    <cfRule type="iconSet" priority="1651">
      <iconSet>
        <cfvo type="percent" val="0"/>
        <cfvo type="num" val="60"/>
        <cfvo type="num" val="85" gte="0"/>
      </iconSet>
    </cfRule>
  </conditionalFormatting>
  <conditionalFormatting sqref="R95">
    <cfRule type="iconSet" priority="1624">
      <iconSet>
        <cfvo type="percent" val="0"/>
        <cfvo type="num" val="-110"/>
        <cfvo type="num" val="-100"/>
      </iconSet>
    </cfRule>
    <cfRule type="iconSet" priority="1625">
      <iconSet>
        <cfvo type="percent" val="0"/>
        <cfvo type="num" val="80"/>
        <cfvo type="num" val="90"/>
      </iconSet>
    </cfRule>
    <cfRule type="iconSet" priority="1626">
      <iconSet>
        <cfvo type="percent" val="0"/>
        <cfvo type="percent" val="80"/>
        <cfvo type="percent" val="90"/>
      </iconSet>
    </cfRule>
    <cfRule type="iconSet" priority="1627">
      <iconSet>
        <cfvo type="percent" val="0"/>
        <cfvo type="num" val="80"/>
        <cfvo type="num" val="90"/>
      </iconSet>
    </cfRule>
  </conditionalFormatting>
  <conditionalFormatting sqref="S9 V9 Y9:Z10 AC9:AF9 AC10:AD10 AF10">
    <cfRule type="iconSet" priority="2204">
      <iconSet>
        <cfvo type="percent" val="0"/>
        <cfvo type="num" val="80"/>
        <cfvo type="num" val="89.5"/>
      </iconSet>
    </cfRule>
  </conditionalFormatting>
  <conditionalFormatting sqref="S12">
    <cfRule type="iconSet" priority="2078">
      <iconSet>
        <cfvo type="percent" val="0"/>
        <cfvo type="num" val="80"/>
        <cfvo type="num" val="90"/>
      </iconSet>
    </cfRule>
  </conditionalFormatting>
  <conditionalFormatting sqref="S13">
    <cfRule type="iconSet" priority="2131">
      <iconSet>
        <cfvo type="percent" val="0"/>
        <cfvo type="num" val="80"/>
        <cfvo type="num" val="90"/>
      </iconSet>
    </cfRule>
  </conditionalFormatting>
  <conditionalFormatting sqref="S21">
    <cfRule type="iconSet" priority="50">
      <iconSet>
        <cfvo type="percent" val="0"/>
        <cfvo type="num" val="80"/>
        <cfvo type="num" val="90"/>
      </iconSet>
    </cfRule>
  </conditionalFormatting>
  <conditionalFormatting sqref="S39">
    <cfRule type="iconSet" priority="1005">
      <iconSet reverse="1">
        <cfvo type="percent" val="0"/>
        <cfvo type="num" val="100" gte="0"/>
        <cfvo type="num" val="101" gte="0"/>
      </iconSet>
    </cfRule>
  </conditionalFormatting>
  <conditionalFormatting sqref="S43">
    <cfRule type="iconSet" priority="1876">
      <iconSet reverse="1">
        <cfvo type="percent" val="0"/>
        <cfvo type="num" val="100" gte="0"/>
        <cfvo type="num" val="101" gte="0"/>
      </iconSet>
    </cfRule>
  </conditionalFormatting>
  <conditionalFormatting sqref="S44">
    <cfRule type="iconSet" priority="253">
      <iconSet>
        <cfvo type="percent" val="0"/>
        <cfvo type="num" val="80"/>
        <cfvo type="num" val="90"/>
      </iconSet>
    </cfRule>
  </conditionalFormatting>
  <conditionalFormatting sqref="S45">
    <cfRule type="iconSet" priority="247">
      <iconSet>
        <cfvo type="percent" val="0"/>
        <cfvo type="num" val="60"/>
        <cfvo type="num" val="80"/>
      </iconSet>
    </cfRule>
  </conditionalFormatting>
  <conditionalFormatting sqref="S60">
    <cfRule type="iconSet" priority="969">
      <iconSet>
        <cfvo type="percent" val="0"/>
        <cfvo type="num" val="70"/>
        <cfvo type="num" val="90"/>
      </iconSet>
    </cfRule>
  </conditionalFormatting>
  <conditionalFormatting sqref="S72">
    <cfRule type="iconSet" priority="967">
      <iconSet reverse="1">
        <cfvo type="percent" val="0"/>
        <cfvo type="num" val="100" gte="0"/>
        <cfvo type="num" val="101" gte="0"/>
      </iconSet>
    </cfRule>
  </conditionalFormatting>
  <conditionalFormatting sqref="S73 V73">
    <cfRule type="iconSet" priority="195">
      <iconSet reverse="1">
        <cfvo type="percent" val="0"/>
        <cfvo type="num" val="100" gte="0"/>
        <cfvo type="num" val="101" gte="0"/>
      </iconSet>
    </cfRule>
  </conditionalFormatting>
  <conditionalFormatting sqref="S77">
    <cfRule type="iconSet" priority="2013">
      <iconSet>
        <cfvo type="percent" val="0"/>
        <cfvo type="num" val="80"/>
        <cfvo type="num" val="90"/>
      </iconSet>
    </cfRule>
  </conditionalFormatting>
  <conditionalFormatting sqref="S78">
    <cfRule type="iconSet" priority="478">
      <iconSet>
        <cfvo type="percent" val="0"/>
        <cfvo type="num" val="80"/>
        <cfvo type="num" val="90"/>
      </iconSet>
    </cfRule>
  </conditionalFormatting>
  <conditionalFormatting sqref="S86">
    <cfRule type="iconSet" priority="1511">
      <iconSet>
        <cfvo type="percent" val="0"/>
        <cfvo type="num" val="80"/>
        <cfvo type="num" val="90"/>
      </iconSet>
    </cfRule>
  </conditionalFormatting>
  <conditionalFormatting sqref="S87">
    <cfRule type="iconSet" priority="2034">
      <iconSet>
        <cfvo type="percent" val="0"/>
        <cfvo type="num" val="50"/>
        <cfvo type="num" val="75" gte="0"/>
      </iconSet>
    </cfRule>
  </conditionalFormatting>
  <conditionalFormatting sqref="S89">
    <cfRule type="iconSet" priority="2055">
      <iconSet>
        <cfvo type="percent" val="0"/>
        <cfvo type="num" val="80"/>
        <cfvo type="num" val="90"/>
      </iconSet>
    </cfRule>
  </conditionalFormatting>
  <conditionalFormatting sqref="S90">
    <cfRule type="iconSet" priority="314">
      <iconSet>
        <cfvo type="percent" val="0"/>
        <cfvo type="num" val="0"/>
        <cfvo type="num" val="10"/>
      </iconSet>
    </cfRule>
    <cfRule type="iconSet" priority="315">
      <iconSet>
        <cfvo type="percent" val="0"/>
        <cfvo type="num" val="60"/>
        <cfvo type="num" val="80"/>
      </iconSet>
    </cfRule>
  </conditionalFormatting>
  <conditionalFormatting sqref="S91">
    <cfRule type="iconSet" priority="307">
      <iconSet>
        <cfvo type="percent" val="0"/>
        <cfvo type="num" val="50"/>
        <cfvo type="num" val="80"/>
      </iconSet>
    </cfRule>
    <cfRule type="iconSet" priority="308">
      <iconSet>
        <cfvo type="percent" val="0"/>
        <cfvo type="percent" val="50"/>
        <cfvo type="percent" val="80"/>
      </iconSet>
    </cfRule>
    <cfRule type="iconSet" priority="309">
      <iconSet>
        <cfvo type="percent" val="0"/>
        <cfvo type="num" val="0"/>
        <cfvo type="num" val="10"/>
      </iconSet>
    </cfRule>
    <cfRule type="iconSet" priority="310">
      <iconSet>
        <cfvo type="percent" val="0"/>
        <cfvo type="num" val="60"/>
        <cfvo type="num" val="80"/>
      </iconSet>
    </cfRule>
  </conditionalFormatting>
  <conditionalFormatting sqref="S92">
    <cfRule type="iconSet" priority="301">
      <iconSet>
        <cfvo type="percent" val="0"/>
        <cfvo type="num" val="80"/>
        <cfvo type="num" val="90"/>
      </iconSet>
    </cfRule>
  </conditionalFormatting>
  <conditionalFormatting sqref="S93">
    <cfRule type="iconSet" priority="1667">
      <iconSet>
        <cfvo type="percent" val="0"/>
        <cfvo type="num" val="-80"/>
        <cfvo type="num" val="-70"/>
      </iconSet>
    </cfRule>
    <cfRule type="iconSet" priority="1668">
      <iconSet>
        <cfvo type="percent" val="0"/>
        <cfvo type="num" val="-80"/>
        <cfvo type="num" val="-50"/>
      </iconSet>
    </cfRule>
    <cfRule type="iconSet" priority="1669">
      <iconSet>
        <cfvo type="percent" val="0"/>
        <cfvo type="num" val="-140"/>
        <cfvo type="num" val="-100"/>
      </iconSet>
    </cfRule>
    <cfRule type="iconSet" priority="1670">
      <iconSet>
        <cfvo type="percent" val="0"/>
        <cfvo type="num" val="60"/>
        <cfvo type="num" val="85" gte="0"/>
      </iconSet>
    </cfRule>
  </conditionalFormatting>
  <conditionalFormatting sqref="S94">
    <cfRule type="iconSet" priority="1038">
      <iconSet>
        <cfvo type="percent" val="0"/>
        <cfvo type="num" val="-80"/>
        <cfvo type="num" val="-70"/>
      </iconSet>
    </cfRule>
    <cfRule type="iconSet" priority="1039">
      <iconSet>
        <cfvo type="percent" val="0"/>
        <cfvo type="num" val="-80"/>
        <cfvo type="num" val="-50"/>
      </iconSet>
    </cfRule>
    <cfRule type="iconSet" priority="1040">
      <iconSet>
        <cfvo type="percent" val="0"/>
        <cfvo type="num" val="-140"/>
        <cfvo type="num" val="-100"/>
      </iconSet>
    </cfRule>
    <cfRule type="iconSet" priority="1041">
      <iconSet>
        <cfvo type="percent" val="0"/>
        <cfvo type="num" val="60"/>
        <cfvo type="num" val="85" gte="0"/>
      </iconSet>
    </cfRule>
  </conditionalFormatting>
  <conditionalFormatting sqref="S95">
    <cfRule type="iconSet" priority="1634">
      <iconSet>
        <cfvo type="percent" val="0"/>
        <cfvo type="num" val="-110"/>
        <cfvo type="num" val="-100"/>
      </iconSet>
    </cfRule>
    <cfRule type="iconSet" priority="1635">
      <iconSet>
        <cfvo type="percent" val="0"/>
        <cfvo type="num" val="80"/>
        <cfvo type="num" val="90"/>
      </iconSet>
    </cfRule>
    <cfRule type="iconSet" priority="1636">
      <iconSet>
        <cfvo type="percent" val="0"/>
        <cfvo type="percent" val="80"/>
        <cfvo type="percent" val="90"/>
      </iconSet>
    </cfRule>
    <cfRule type="iconSet" priority="1637">
      <iconSet>
        <cfvo type="percent" val="0"/>
        <cfvo type="num" val="80"/>
        <cfvo type="num" val="90"/>
      </iconSet>
    </cfRule>
  </conditionalFormatting>
  <conditionalFormatting sqref="S97">
    <cfRule type="iconSet" priority="365">
      <iconSet>
        <cfvo type="percent" val="0"/>
        <cfvo type="num" val="80"/>
        <cfvo type="num" val="90"/>
      </iconSet>
    </cfRule>
  </conditionalFormatting>
  <conditionalFormatting sqref="S99">
    <cfRule type="iconSet" priority="380">
      <iconSet>
        <cfvo type="percent" val="0"/>
        <cfvo type="num" val="85"/>
        <cfvo type="num" val="95"/>
      </iconSet>
    </cfRule>
  </conditionalFormatting>
  <conditionalFormatting sqref="S101">
    <cfRule type="iconSet" priority="379">
      <iconSet>
        <cfvo type="percent" val="0"/>
        <cfvo type="num" val="60"/>
        <cfvo type="num" val="80"/>
      </iconSet>
    </cfRule>
  </conditionalFormatting>
  <conditionalFormatting sqref="S80:T80">
    <cfRule type="iconSet" priority="891">
      <iconSet>
        <cfvo type="percent" val="0"/>
        <cfvo type="num" val="70" gte="0"/>
        <cfvo type="num" val="90"/>
      </iconSet>
    </cfRule>
  </conditionalFormatting>
  <conditionalFormatting sqref="S81:T81">
    <cfRule type="iconSet" priority="887">
      <iconSet>
        <cfvo type="percent" val="0"/>
        <cfvo type="num" val="70" gte="0"/>
        <cfvo type="num" val="90"/>
      </iconSet>
    </cfRule>
  </conditionalFormatting>
  <conditionalFormatting sqref="S21:X22">
    <cfRule type="iconSet" priority="49">
      <iconSet>
        <cfvo type="percent" val="0"/>
        <cfvo type="num" val="50"/>
        <cfvo type="num" val="60"/>
      </iconSet>
    </cfRule>
  </conditionalFormatting>
  <conditionalFormatting sqref="T39">
    <cfRule type="iconSet" priority="1007">
      <iconSet>
        <cfvo type="percent" val="0"/>
        <cfvo type="num" val="80"/>
        <cfvo type="num" val="90"/>
      </iconSet>
    </cfRule>
  </conditionalFormatting>
  <conditionalFormatting sqref="T93">
    <cfRule type="iconSet" priority="1034">
      <iconSet>
        <cfvo type="percent" val="0"/>
        <cfvo type="num" val="-80"/>
        <cfvo type="num" val="-70"/>
      </iconSet>
    </cfRule>
    <cfRule type="iconSet" priority="1035">
      <iconSet>
        <cfvo type="percent" val="0"/>
        <cfvo type="num" val="-80"/>
        <cfvo type="num" val="-50"/>
      </iconSet>
    </cfRule>
    <cfRule type="iconSet" priority="1036">
      <iconSet>
        <cfvo type="percent" val="0"/>
        <cfvo type="num" val="-140"/>
        <cfvo type="num" val="-100"/>
      </iconSet>
    </cfRule>
    <cfRule type="iconSet" priority="1037">
      <iconSet>
        <cfvo type="percent" val="0"/>
        <cfvo type="num" val="60"/>
        <cfvo type="num" val="85" gte="0"/>
      </iconSet>
    </cfRule>
  </conditionalFormatting>
  <conditionalFormatting sqref="T94">
    <cfRule type="iconSet" priority="1646">
      <iconSet reverse="1">
        <cfvo type="percent" val="0"/>
        <cfvo type="num" val="10"/>
        <cfvo type="num" val="40"/>
      </iconSet>
    </cfRule>
  </conditionalFormatting>
  <conditionalFormatting sqref="T95">
    <cfRule type="iconSet" priority="1033">
      <iconSet>
        <cfvo type="percent" val="0"/>
        <cfvo type="num" val="50"/>
        <cfvo type="num" val="60"/>
      </iconSet>
    </cfRule>
    <cfRule type="iconSet" priority="1629">
      <iconSet>
        <cfvo type="percent" val="0"/>
        <cfvo type="num" val="-110"/>
        <cfvo type="num" val="-100"/>
      </iconSet>
    </cfRule>
    <cfRule type="iconSet" priority="1630">
      <iconSet>
        <cfvo type="percent" val="0"/>
        <cfvo type="num" val="80"/>
        <cfvo type="num" val="90"/>
      </iconSet>
    </cfRule>
    <cfRule type="iconSet" priority="1631">
      <iconSet>
        <cfvo type="percent" val="0"/>
        <cfvo type="percent" val="80"/>
        <cfvo type="percent" val="90"/>
      </iconSet>
    </cfRule>
    <cfRule type="iconSet" priority="1632">
      <iconSet>
        <cfvo type="percent" val="0"/>
        <cfvo type="num" val="80"/>
        <cfvo type="num" val="90"/>
      </iconSet>
    </cfRule>
  </conditionalFormatting>
  <conditionalFormatting sqref="U41">
    <cfRule type="iconSet" priority="255">
      <iconSet>
        <cfvo type="percent" val="0"/>
        <cfvo type="num" val="80"/>
        <cfvo type="num" val="89.5"/>
      </iconSet>
    </cfRule>
  </conditionalFormatting>
  <conditionalFormatting sqref="U42 W42:X42">
    <cfRule type="iconSet" priority="1449">
      <iconSet>
        <cfvo type="percent" val="0"/>
        <cfvo type="num" val="80"/>
        <cfvo type="num" val="90"/>
      </iconSet>
    </cfRule>
  </conditionalFormatting>
  <conditionalFormatting sqref="U93">
    <cfRule type="iconSet" priority="337">
      <iconSet>
        <cfvo type="percent" val="0"/>
        <cfvo type="num" val="0"/>
        <cfvo type="num" val="20"/>
      </iconSet>
    </cfRule>
    <cfRule type="iconSet" priority="338">
      <iconSet>
        <cfvo type="percent" val="0"/>
        <cfvo type="num" val="30"/>
        <cfvo type="num" val="35"/>
      </iconSet>
    </cfRule>
    <cfRule type="iconSet" priority="339">
      <iconSet>
        <cfvo type="percent" val="0"/>
        <cfvo type="num" val="9"/>
        <cfvo type="num" val="12"/>
      </iconSet>
    </cfRule>
    <cfRule type="iconSet" priority="340">
      <iconSet>
        <cfvo type="percent" val="0"/>
        <cfvo type="num" val="-5"/>
        <cfvo type="num" val="-1"/>
      </iconSet>
    </cfRule>
    <cfRule type="iconSet" priority="341">
      <iconSet>
        <cfvo type="percent" val="0"/>
        <cfvo type="num" val="0"/>
        <cfvo type="num" val="9"/>
      </iconSet>
    </cfRule>
    <cfRule type="iconSet" priority="342">
      <iconSet>
        <cfvo type="percent" val="0"/>
        <cfvo type="num" val="60"/>
        <cfvo type="num" val="85" gte="0"/>
      </iconSet>
    </cfRule>
  </conditionalFormatting>
  <conditionalFormatting sqref="U94">
    <cfRule type="iconSet" priority="358">
      <iconSet>
        <cfvo type="percent" val="0"/>
        <cfvo type="num" val="-80"/>
        <cfvo type="num" val="-70"/>
      </iconSet>
    </cfRule>
    <cfRule type="iconSet" priority="359">
      <iconSet>
        <cfvo type="percent" val="0"/>
        <cfvo type="num" val="-80"/>
        <cfvo type="num" val="-50"/>
      </iconSet>
    </cfRule>
    <cfRule type="iconSet" priority="360">
      <iconSet>
        <cfvo type="percent" val="0"/>
        <cfvo type="num" val="-140"/>
        <cfvo type="num" val="-100"/>
      </iconSet>
    </cfRule>
    <cfRule type="iconSet" priority="361">
      <iconSet>
        <cfvo type="percent" val="0"/>
        <cfvo type="num" val="60"/>
        <cfvo type="num" val="85" gte="0"/>
      </iconSet>
    </cfRule>
  </conditionalFormatting>
  <conditionalFormatting sqref="U95">
    <cfRule type="iconSet" priority="317">
      <iconSet>
        <cfvo type="percent" val="0"/>
        <cfvo type="num" val="50"/>
        <cfvo type="num" val="70"/>
      </iconSet>
    </cfRule>
    <cfRule type="iconSet" priority="318">
      <iconSet>
        <cfvo type="percent" val="0"/>
        <cfvo type="num" val="50"/>
        <cfvo type="num" val="60"/>
      </iconSet>
    </cfRule>
    <cfRule type="iconSet" priority="319">
      <iconSet>
        <cfvo type="percent" val="0"/>
        <cfvo type="num" val="-110"/>
        <cfvo type="num" val="-100"/>
      </iconSet>
    </cfRule>
    <cfRule type="iconSet" priority="320">
      <iconSet>
        <cfvo type="percent" val="0"/>
        <cfvo type="num" val="80"/>
        <cfvo type="num" val="90"/>
      </iconSet>
    </cfRule>
    <cfRule type="iconSet" priority="321">
      <iconSet>
        <cfvo type="percent" val="0"/>
        <cfvo type="percent" val="80"/>
        <cfvo type="percent" val="90"/>
      </iconSet>
    </cfRule>
    <cfRule type="iconSet" priority="322">
      <iconSet>
        <cfvo type="percent" val="0"/>
        <cfvo type="num" val="80"/>
        <cfvo type="num" val="90"/>
      </iconSet>
    </cfRule>
  </conditionalFormatting>
  <conditionalFormatting sqref="U98">
    <cfRule type="iconSet" priority="367">
      <iconSet>
        <cfvo type="percent" val="0"/>
        <cfvo type="num" val="94.99" gte="0"/>
        <cfvo type="num" val="95"/>
      </iconSet>
    </cfRule>
  </conditionalFormatting>
  <conditionalFormatting sqref="U102">
    <cfRule type="iconSet" priority="1904">
      <iconSet>
        <cfvo type="percent" val="0"/>
        <cfvo type="num" val="80"/>
        <cfvo type="num" val="90"/>
      </iconSet>
    </cfRule>
  </conditionalFormatting>
  <conditionalFormatting sqref="U103">
    <cfRule type="iconSet" priority="1906">
      <iconSet>
        <cfvo type="percent" val="0"/>
        <cfvo type="num" val="80"/>
        <cfvo type="num" val="90"/>
      </iconSet>
    </cfRule>
  </conditionalFormatting>
  <conditionalFormatting sqref="U39:V39">
    <cfRule type="iconSet" priority="262">
      <iconSet>
        <cfvo type="percent" val="0"/>
        <cfvo type="num" val="80"/>
        <cfvo type="num" val="90"/>
      </iconSet>
    </cfRule>
  </conditionalFormatting>
  <conditionalFormatting sqref="U80:X80">
    <cfRule type="iconSet" priority="1951">
      <iconSet>
        <cfvo type="percent" val="0"/>
        <cfvo type="num" val="70" gte="0"/>
        <cfvo type="num" val="90"/>
      </iconSet>
    </cfRule>
  </conditionalFormatting>
  <conditionalFormatting sqref="U81:X81">
    <cfRule type="iconSet" priority="1946">
      <iconSet>
        <cfvo type="percent" val="0"/>
        <cfvo type="num" val="70" gte="0"/>
        <cfvo type="num" val="90"/>
      </iconSet>
    </cfRule>
  </conditionalFormatting>
  <conditionalFormatting sqref="U96:X96">
    <cfRule type="iconSet" priority="363">
      <iconSet>
        <cfvo type="percent" val="0"/>
        <cfvo type="num" val="60"/>
        <cfvo type="num" val="85" gte="0"/>
      </iconSet>
    </cfRule>
  </conditionalFormatting>
  <conditionalFormatting sqref="V42">
    <cfRule type="iconSet" priority="254">
      <iconSet>
        <cfvo type="percent" val="0"/>
        <cfvo type="num" val="80"/>
        <cfvo type="num" val="90"/>
      </iconSet>
    </cfRule>
  </conditionalFormatting>
  <conditionalFormatting sqref="V43">
    <cfRule type="iconSet" priority="1875">
      <iconSet reverse="1">
        <cfvo type="percent" val="0"/>
        <cfvo type="num" val="100" gte="0"/>
        <cfvo type="num" val="101" gte="0"/>
      </iconSet>
    </cfRule>
  </conditionalFormatting>
  <conditionalFormatting sqref="V60">
    <cfRule type="iconSet" priority="220">
      <iconSet>
        <cfvo type="percent" val="0"/>
        <cfvo type="num" val="70"/>
        <cfvo type="num" val="90"/>
      </iconSet>
    </cfRule>
  </conditionalFormatting>
  <conditionalFormatting sqref="V72">
    <cfRule type="iconSet" priority="201">
      <iconSet reverse="1">
        <cfvo type="percent" val="0"/>
        <cfvo type="num" val="100" gte="0"/>
        <cfvo type="num" val="101" gte="0"/>
      </iconSet>
    </cfRule>
  </conditionalFormatting>
  <conditionalFormatting sqref="V90">
    <cfRule type="iconSet" priority="312">
      <iconSet>
        <cfvo type="percent" val="0"/>
        <cfvo type="num" val="0"/>
        <cfvo type="num" val="10"/>
      </iconSet>
    </cfRule>
    <cfRule type="iconSet" priority="313">
      <iconSet>
        <cfvo type="percent" val="0"/>
        <cfvo type="num" val="60"/>
        <cfvo type="num" val="80"/>
      </iconSet>
    </cfRule>
  </conditionalFormatting>
  <conditionalFormatting sqref="V91">
    <cfRule type="iconSet" priority="303">
      <iconSet>
        <cfvo type="percent" val="0"/>
        <cfvo type="num" val="50"/>
        <cfvo type="num" val="80"/>
      </iconSet>
    </cfRule>
    <cfRule type="iconSet" priority="304">
      <iconSet>
        <cfvo type="percent" val="0"/>
        <cfvo type="percent" val="50"/>
        <cfvo type="percent" val="80"/>
      </iconSet>
    </cfRule>
    <cfRule type="iconSet" priority="305">
      <iconSet>
        <cfvo type="percent" val="0"/>
        <cfvo type="num" val="0"/>
        <cfvo type="num" val="10"/>
      </iconSet>
    </cfRule>
    <cfRule type="iconSet" priority="306">
      <iconSet>
        <cfvo type="percent" val="0"/>
        <cfvo type="num" val="60"/>
        <cfvo type="num" val="80"/>
      </iconSet>
    </cfRule>
  </conditionalFormatting>
  <conditionalFormatting sqref="V93">
    <cfRule type="iconSet" priority="333">
      <iconSet>
        <cfvo type="percent" val="0"/>
        <cfvo type="num" val="-80"/>
        <cfvo type="num" val="-70"/>
      </iconSet>
    </cfRule>
    <cfRule type="iconSet" priority="334">
      <iconSet>
        <cfvo type="percent" val="0"/>
        <cfvo type="num" val="-80"/>
        <cfvo type="num" val="-50"/>
      </iconSet>
    </cfRule>
    <cfRule type="iconSet" priority="335">
      <iconSet>
        <cfvo type="percent" val="0"/>
        <cfvo type="num" val="-140"/>
        <cfvo type="num" val="-100"/>
      </iconSet>
    </cfRule>
    <cfRule type="iconSet" priority="336">
      <iconSet>
        <cfvo type="percent" val="0"/>
        <cfvo type="num" val="60"/>
        <cfvo type="num" val="85" gte="0"/>
      </iconSet>
    </cfRule>
  </conditionalFormatting>
  <conditionalFormatting sqref="V94">
    <cfRule type="iconSet" priority="355">
      <iconSet>
        <cfvo type="percent" val="0"/>
        <cfvo type="num" val="15"/>
        <cfvo type="num" val="20"/>
      </iconSet>
    </cfRule>
    <cfRule type="iconSet" priority="356">
      <iconSet reverse="1">
        <cfvo type="percent" val="0"/>
        <cfvo type="num" val="10"/>
        <cfvo type="num" val="40"/>
      </iconSet>
    </cfRule>
  </conditionalFormatting>
  <conditionalFormatting sqref="V99">
    <cfRule type="iconSet" priority="382">
      <iconSet>
        <cfvo type="percent" val="0"/>
        <cfvo type="num" val="60"/>
        <cfvo type="num" val="80"/>
      </iconSet>
    </cfRule>
  </conditionalFormatting>
  <conditionalFormatting sqref="V101">
    <cfRule type="iconSet" priority="378">
      <iconSet>
        <cfvo type="percent" val="0"/>
        <cfvo type="num" val="60"/>
        <cfvo type="num" val="80"/>
      </iconSet>
    </cfRule>
  </conditionalFormatting>
  <conditionalFormatting sqref="V95:X95">
    <cfRule type="iconSet" priority="2151">
      <iconSet>
        <cfvo type="percent" val="0"/>
        <cfvo type="num" val="-110"/>
        <cfvo type="num" val="-100"/>
      </iconSet>
    </cfRule>
    <cfRule type="iconSet" priority="2152">
      <iconSet>
        <cfvo type="percent" val="0"/>
        <cfvo type="num" val="80"/>
        <cfvo type="num" val="90"/>
      </iconSet>
    </cfRule>
    <cfRule type="iconSet" priority="2153">
      <iconSet>
        <cfvo type="percent" val="0"/>
        <cfvo type="percent" val="80"/>
        <cfvo type="percent" val="90"/>
      </iconSet>
    </cfRule>
    <cfRule type="iconSet" priority="2154">
      <iconSet>
        <cfvo type="percent" val="0"/>
        <cfvo type="num" val="80"/>
        <cfvo type="num" val="90"/>
      </iconSet>
    </cfRule>
  </conditionalFormatting>
  <conditionalFormatting sqref="W39">
    <cfRule type="iconSet" priority="261">
      <iconSet reverse="1">
        <cfvo type="percent" val="0"/>
        <cfvo type="num" val="100" gte="0"/>
        <cfvo type="num" val="101" gte="0"/>
      </iconSet>
    </cfRule>
  </conditionalFormatting>
  <conditionalFormatting sqref="W93">
    <cfRule type="iconSet" priority="327">
      <iconSet>
        <cfvo type="percent" val="0"/>
        <cfvo type="num" val="0"/>
        <cfvo type="num" val="20"/>
      </iconSet>
    </cfRule>
    <cfRule type="iconSet" priority="328">
      <iconSet>
        <cfvo type="percent" val="0"/>
        <cfvo type="num" val="30"/>
        <cfvo type="num" val="35"/>
      </iconSet>
    </cfRule>
    <cfRule type="iconSet" priority="329">
      <iconSet>
        <cfvo type="percent" val="0"/>
        <cfvo type="num" val="9"/>
        <cfvo type="num" val="12"/>
      </iconSet>
    </cfRule>
    <cfRule type="iconSet" priority="330">
      <iconSet>
        <cfvo type="percent" val="0"/>
        <cfvo type="num" val="-5"/>
        <cfvo type="num" val="-1"/>
      </iconSet>
    </cfRule>
    <cfRule type="iconSet" priority="331">
      <iconSet>
        <cfvo type="percent" val="0"/>
        <cfvo type="num" val="0"/>
        <cfvo type="num" val="9"/>
      </iconSet>
    </cfRule>
    <cfRule type="iconSet" priority="332">
      <iconSet>
        <cfvo type="percent" val="0"/>
        <cfvo type="num" val="60"/>
        <cfvo type="num" val="85" gte="0"/>
      </iconSet>
    </cfRule>
  </conditionalFormatting>
  <conditionalFormatting sqref="W94">
    <cfRule type="iconSet" priority="353">
      <iconSet>
        <cfvo type="percent" val="0"/>
        <cfvo type="num" val="15"/>
        <cfvo type="num" val="20"/>
      </iconSet>
    </cfRule>
    <cfRule type="iconSet" priority="354">
      <iconSet reverse="1">
        <cfvo type="percent" val="0"/>
        <cfvo type="num" val="10"/>
        <cfvo type="num" val="40"/>
      </iconSet>
    </cfRule>
  </conditionalFormatting>
  <conditionalFormatting sqref="X39">
    <cfRule type="iconSet" priority="263">
      <iconSet>
        <cfvo type="percent" val="0"/>
        <cfvo type="num" val="80"/>
        <cfvo type="num" val="90"/>
      </iconSet>
    </cfRule>
  </conditionalFormatting>
  <conditionalFormatting sqref="X93">
    <cfRule type="iconSet" priority="325">
      <iconSet>
        <cfvo type="percent" val="0"/>
        <cfvo type="num" val="-40"/>
        <cfvo type="num" val="-20"/>
      </iconSet>
    </cfRule>
    <cfRule type="iconSet" priority="326">
      <iconSet>
        <cfvo type="percent" val="0"/>
        <cfvo type="num" val="60"/>
        <cfvo type="num" val="85" gte="0"/>
      </iconSet>
    </cfRule>
  </conditionalFormatting>
  <conditionalFormatting sqref="X94">
    <cfRule type="iconSet" priority="349">
      <iconSet>
        <cfvo type="percent" val="0"/>
        <cfvo type="num" val="-80"/>
        <cfvo type="num" val="-70"/>
      </iconSet>
    </cfRule>
    <cfRule type="iconSet" priority="350">
      <iconSet>
        <cfvo type="percent" val="0"/>
        <cfvo type="num" val="-80"/>
        <cfvo type="num" val="-50"/>
      </iconSet>
    </cfRule>
    <cfRule type="iconSet" priority="351">
      <iconSet>
        <cfvo type="percent" val="0"/>
        <cfvo type="num" val="-140"/>
        <cfvo type="num" val="-100"/>
      </iconSet>
    </cfRule>
    <cfRule type="iconSet" priority="352">
      <iconSet>
        <cfvo type="percent" val="0"/>
        <cfvo type="num" val="60"/>
        <cfvo type="num" val="85" gte="0"/>
      </iconSet>
    </cfRule>
  </conditionalFormatting>
  <conditionalFormatting sqref="Y11 AA11">
    <cfRule type="iconSet" priority="822">
      <iconSet>
        <cfvo type="percent" val="0"/>
        <cfvo type="num" val="80"/>
        <cfvo type="num" val="90"/>
      </iconSet>
    </cfRule>
    <cfRule type="iconSet" priority="823">
      <iconSet>
        <cfvo type="percent" val="0"/>
        <cfvo type="percent" val="80"/>
        <cfvo type="percent" val="90"/>
      </iconSet>
    </cfRule>
    <cfRule type="iconSet" priority="824">
      <iconSet>
        <cfvo type="percent" val="0"/>
        <cfvo type="num" val="80"/>
        <cfvo type="num" val="90"/>
      </iconSet>
    </cfRule>
  </conditionalFormatting>
  <conditionalFormatting sqref="Y39">
    <cfRule type="iconSet" priority="1162">
      <iconSet>
        <cfvo type="percent" val="0"/>
        <cfvo type="num" val="80"/>
        <cfvo type="num" val="90"/>
      </iconSet>
    </cfRule>
    <cfRule type="iconSet" priority="1163">
      <iconSet>
        <cfvo type="percent" val="0"/>
        <cfvo type="percent" val="80"/>
        <cfvo type="percent" val="90"/>
      </iconSet>
    </cfRule>
    <cfRule type="iconSet" priority="1164">
      <iconSet>
        <cfvo type="percent" val="0"/>
        <cfvo type="num" val="80"/>
        <cfvo type="num" val="90"/>
      </iconSet>
    </cfRule>
  </conditionalFormatting>
  <conditionalFormatting sqref="Y40">
    <cfRule type="iconSet" priority="1166">
      <iconSet>
        <cfvo type="percent" val="0"/>
        <cfvo type="num" val="80"/>
        <cfvo type="num" val="90"/>
      </iconSet>
    </cfRule>
    <cfRule type="iconSet" priority="1167">
      <iconSet>
        <cfvo type="percent" val="0"/>
        <cfvo type="percent" val="80"/>
        <cfvo type="percent" val="90"/>
      </iconSet>
    </cfRule>
    <cfRule type="iconSet" priority="1168">
      <iconSet>
        <cfvo type="percent" val="0"/>
        <cfvo type="num" val="80"/>
        <cfvo type="num" val="90"/>
      </iconSet>
    </cfRule>
  </conditionalFormatting>
  <conditionalFormatting sqref="Y41">
    <cfRule type="iconSet" priority="1096">
      <iconSet>
        <cfvo type="percent" val="0"/>
        <cfvo type="num" val="80"/>
        <cfvo type="num" val="90"/>
      </iconSet>
    </cfRule>
    <cfRule type="iconSet" priority="1097">
      <iconSet>
        <cfvo type="percent" val="0"/>
        <cfvo type="percent" val="80"/>
        <cfvo type="percent" val="90"/>
      </iconSet>
    </cfRule>
    <cfRule type="iconSet" priority="1098">
      <iconSet>
        <cfvo type="percent" val="0"/>
        <cfvo type="num" val="80"/>
        <cfvo type="num" val="90"/>
      </iconSet>
    </cfRule>
  </conditionalFormatting>
  <conditionalFormatting sqref="Y42">
    <cfRule type="iconSet" priority="1139">
      <iconSet>
        <cfvo type="percent" val="0"/>
        <cfvo type="num" val="80"/>
        <cfvo type="num" val="90"/>
      </iconSet>
    </cfRule>
    <cfRule type="iconSet" priority="1140">
      <iconSet>
        <cfvo type="percent" val="0"/>
        <cfvo type="percent" val="80"/>
        <cfvo type="percent" val="90"/>
      </iconSet>
    </cfRule>
    <cfRule type="iconSet" priority="1141">
      <iconSet>
        <cfvo type="percent" val="0"/>
        <cfvo type="num" val="80"/>
        <cfvo type="num" val="90"/>
      </iconSet>
    </cfRule>
  </conditionalFormatting>
  <conditionalFormatting sqref="Y43">
    <cfRule type="iconSet" priority="1129">
      <iconSet>
        <cfvo type="percent" val="0"/>
        <cfvo type="num" val="80"/>
        <cfvo type="num" val="90"/>
      </iconSet>
    </cfRule>
    <cfRule type="iconSet" priority="1130">
      <iconSet>
        <cfvo type="percent" val="0"/>
        <cfvo type="percent" val="80"/>
        <cfvo type="percent" val="90"/>
      </iconSet>
    </cfRule>
    <cfRule type="iconSet" priority="1131">
      <iconSet>
        <cfvo type="percent" val="0"/>
        <cfvo type="num" val="80"/>
        <cfvo type="num" val="90"/>
      </iconSet>
    </cfRule>
  </conditionalFormatting>
  <conditionalFormatting sqref="Y46 AA46">
    <cfRule type="iconSet" priority="743">
      <iconSet>
        <cfvo type="percent" val="0"/>
        <cfvo type="num" val="80"/>
        <cfvo type="num" val="90"/>
      </iconSet>
    </cfRule>
    <cfRule type="iconSet" priority="744">
      <iconSet>
        <cfvo type="percent" val="0"/>
        <cfvo type="percent" val="80"/>
        <cfvo type="percent" val="90"/>
      </iconSet>
    </cfRule>
    <cfRule type="iconSet" priority="745">
      <iconSet>
        <cfvo type="percent" val="0"/>
        <cfvo type="num" val="80"/>
        <cfvo type="num" val="90"/>
      </iconSet>
    </cfRule>
  </conditionalFormatting>
  <conditionalFormatting sqref="Y54">
    <cfRule type="iconSet" priority="1149">
      <iconSet>
        <cfvo type="percent" val="0"/>
        <cfvo type="num" val="80"/>
        <cfvo type="num" val="90"/>
      </iconSet>
    </cfRule>
    <cfRule type="iconSet" priority="1150">
      <iconSet>
        <cfvo type="percent" val="0"/>
        <cfvo type="percent" val="80"/>
        <cfvo type="percent" val="90"/>
      </iconSet>
    </cfRule>
    <cfRule type="iconSet" priority="1151">
      <iconSet>
        <cfvo type="percent" val="0"/>
        <cfvo type="num" val="80"/>
        <cfvo type="num" val="90"/>
      </iconSet>
    </cfRule>
  </conditionalFormatting>
  <conditionalFormatting sqref="Y55">
    <cfRule type="iconSet" priority="629">
      <iconSet>
        <cfvo type="percent" val="0"/>
        <cfvo type="num" val="80"/>
        <cfvo type="num" val="90"/>
      </iconSet>
    </cfRule>
    <cfRule type="iconSet" priority="630">
      <iconSet>
        <cfvo type="percent" val="0"/>
        <cfvo type="percent" val="80"/>
        <cfvo type="percent" val="90"/>
      </iconSet>
    </cfRule>
    <cfRule type="iconSet" priority="631">
      <iconSet>
        <cfvo type="percent" val="0"/>
        <cfvo type="num" val="80"/>
        <cfvo type="num" val="90"/>
      </iconSet>
    </cfRule>
  </conditionalFormatting>
  <conditionalFormatting sqref="Y64">
    <cfRule type="iconSet" priority="573">
      <iconSet>
        <cfvo type="percent" val="0"/>
        <cfvo type="num" val="80"/>
        <cfvo type="num" val="90"/>
      </iconSet>
    </cfRule>
    <cfRule type="iconSet" priority="574">
      <iconSet>
        <cfvo type="percent" val="0"/>
        <cfvo type="percent" val="80"/>
        <cfvo type="percent" val="90"/>
      </iconSet>
    </cfRule>
    <cfRule type="iconSet" priority="575">
      <iconSet>
        <cfvo type="percent" val="0"/>
        <cfvo type="num" val="80"/>
        <cfvo type="num" val="90"/>
      </iconSet>
    </cfRule>
  </conditionalFormatting>
  <conditionalFormatting sqref="Y70">
    <cfRule type="iconSet" priority="1607">
      <iconSet>
        <cfvo type="percent" val="0"/>
        <cfvo type="num" val="70"/>
        <cfvo type="num" val="80"/>
      </iconSet>
    </cfRule>
    <cfRule type="iconSet" priority="1609">
      <iconSet>
        <cfvo type="percent" val="0"/>
        <cfvo type="num" val="80"/>
        <cfvo type="num" val="90"/>
      </iconSet>
    </cfRule>
  </conditionalFormatting>
  <conditionalFormatting sqref="Y72">
    <cfRule type="iconSet" priority="1119">
      <iconSet>
        <cfvo type="percent" val="0"/>
        <cfvo type="num" val="80"/>
        <cfvo type="num" val="90"/>
      </iconSet>
    </cfRule>
    <cfRule type="iconSet" priority="1120">
      <iconSet>
        <cfvo type="percent" val="0"/>
        <cfvo type="percent" val="80"/>
        <cfvo type="percent" val="90"/>
      </iconSet>
    </cfRule>
    <cfRule type="iconSet" priority="1121">
      <iconSet>
        <cfvo type="percent" val="0"/>
        <cfvo type="num" val="80"/>
        <cfvo type="num" val="90"/>
      </iconSet>
    </cfRule>
  </conditionalFormatting>
  <conditionalFormatting sqref="Y73">
    <cfRule type="iconSet" priority="2567">
      <iconSet>
        <cfvo type="percent" val="0"/>
        <cfvo type="num" val="80"/>
        <cfvo type="num" val="90"/>
      </iconSet>
    </cfRule>
    <cfRule type="iconSet" priority="2568">
      <iconSet>
        <cfvo type="percent" val="0"/>
        <cfvo type="percent" val="80"/>
        <cfvo type="percent" val="90"/>
      </iconSet>
    </cfRule>
    <cfRule type="iconSet" priority="2569">
      <iconSet>
        <cfvo type="percent" val="0"/>
        <cfvo type="num" val="80"/>
        <cfvo type="num" val="90"/>
      </iconSet>
    </cfRule>
  </conditionalFormatting>
  <conditionalFormatting sqref="Y77">
    <cfRule type="iconSet" priority="2551">
      <iconSet>
        <cfvo type="percent" val="0"/>
        <cfvo type="num" val="80"/>
        <cfvo type="num" val="90"/>
      </iconSet>
    </cfRule>
    <cfRule type="iconSet" priority="2552">
      <iconSet>
        <cfvo type="percent" val="0"/>
        <cfvo type="percent" val="80"/>
        <cfvo type="percent" val="90"/>
      </iconSet>
    </cfRule>
    <cfRule type="iconSet" priority="2553">
      <iconSet>
        <cfvo type="percent" val="0"/>
        <cfvo type="num" val="80"/>
        <cfvo type="num" val="90"/>
      </iconSet>
    </cfRule>
  </conditionalFormatting>
  <conditionalFormatting sqref="Y78">
    <cfRule type="iconSet" priority="480">
      <iconSet>
        <cfvo type="percent" val="0"/>
        <cfvo type="num" val="80"/>
        <cfvo type="num" val="90"/>
      </iconSet>
    </cfRule>
    <cfRule type="iconSet" priority="481">
      <iconSet>
        <cfvo type="percent" val="0"/>
        <cfvo type="percent" val="80"/>
        <cfvo type="percent" val="90"/>
      </iconSet>
    </cfRule>
    <cfRule type="iconSet" priority="482">
      <iconSet>
        <cfvo type="percent" val="0"/>
        <cfvo type="num" val="80"/>
        <cfvo type="num" val="90"/>
      </iconSet>
    </cfRule>
  </conditionalFormatting>
  <conditionalFormatting sqref="Y82">
    <cfRule type="iconSet" priority="1763">
      <iconSet>
        <cfvo type="percent" val="0"/>
        <cfvo type="num" val="60"/>
        <cfvo type="num" val="80"/>
      </iconSet>
    </cfRule>
  </conditionalFormatting>
  <conditionalFormatting sqref="Y90">
    <cfRule type="iconSet" priority="2478">
      <iconSet>
        <cfvo type="percent" val="0"/>
        <cfvo type="num" val="0"/>
        <cfvo type="num" val="10"/>
      </iconSet>
    </cfRule>
    <cfRule type="iconSet" priority="2533">
      <iconSet reverse="1">
        <cfvo type="percent" val="0"/>
        <cfvo type="num" val="1"/>
        <cfvo type="num" val="5" gte="0"/>
      </iconSet>
    </cfRule>
  </conditionalFormatting>
  <conditionalFormatting sqref="Y91">
    <cfRule type="iconSet" priority="2530">
      <iconSet>
        <cfvo type="percent" val="0"/>
        <cfvo type="num" val="60"/>
        <cfvo type="num" val="80"/>
      </iconSet>
    </cfRule>
  </conditionalFormatting>
  <conditionalFormatting sqref="Y92">
    <cfRule type="iconSet" priority="1231">
      <iconSet>
        <cfvo type="percent" val="0"/>
        <cfvo type="num" val="60"/>
        <cfvo type="num" val="80"/>
      </iconSet>
    </cfRule>
  </conditionalFormatting>
  <conditionalFormatting sqref="Y93">
    <cfRule type="iconSet" priority="1822">
      <iconSet reverse="1">
        <cfvo type="percent" val="0"/>
        <cfvo type="num" val="10"/>
        <cfvo type="num" val="50"/>
      </iconSet>
    </cfRule>
  </conditionalFormatting>
  <conditionalFormatting sqref="Y94">
    <cfRule type="iconSet" priority="2469">
      <iconSet reverse="1">
        <cfvo type="percent" val="0"/>
        <cfvo type="num" val="0"/>
        <cfvo type="num" val="0"/>
      </iconSet>
    </cfRule>
    <cfRule type="iconSet" priority="2470">
      <iconSet>
        <cfvo type="percent" val="0"/>
        <cfvo type="num" val="-280"/>
        <cfvo type="num" val="-270"/>
      </iconSet>
    </cfRule>
    <cfRule type="iconSet" priority="2471">
      <iconSet>
        <cfvo type="percent" val="0"/>
        <cfvo type="num" val="-300"/>
        <cfvo type="num" val="0"/>
      </iconSet>
    </cfRule>
    <cfRule type="iconSet" priority="2472">
      <iconSet>
        <cfvo type="percent" val="0"/>
        <cfvo type="num" val="-500"/>
        <cfvo type="num" val="-400"/>
      </iconSet>
    </cfRule>
    <cfRule type="iconSet" priority="2473">
      <iconSet>
        <cfvo type="percent" val="0"/>
        <cfvo type="num" val="-100"/>
        <cfvo type="num" val="-10"/>
      </iconSet>
    </cfRule>
    <cfRule type="iconSet" priority="2474">
      <iconSet>
        <cfvo type="percent" val="0"/>
        <cfvo type="num" val="-500"/>
        <cfvo type="num" val="-100"/>
      </iconSet>
    </cfRule>
    <cfRule type="iconSet" priority="2475">
      <iconSet>
        <cfvo type="percent" val="0"/>
        <cfvo type="num" val="-3"/>
        <cfvo type="num" val="-1"/>
      </iconSet>
    </cfRule>
    <cfRule type="iconSet" priority="2476">
      <iconSet>
        <cfvo type="percent" val="0"/>
        <cfvo type="num" val="60"/>
        <cfvo type="num" val="85" gte="0"/>
      </iconSet>
    </cfRule>
  </conditionalFormatting>
  <conditionalFormatting sqref="Y95:Y96">
    <cfRule type="iconSet" priority="1809">
      <iconSet reverse="1">
        <cfvo type="percent" val="0"/>
        <cfvo type="num" val="50"/>
        <cfvo type="num" val="100"/>
      </iconSet>
    </cfRule>
  </conditionalFormatting>
  <conditionalFormatting sqref="Y96">
    <cfRule type="iconSet" priority="1203">
      <iconSet>
        <cfvo type="percent" val="0"/>
        <cfvo type="num" val="50"/>
        <cfvo type="num" val="80"/>
      </iconSet>
    </cfRule>
  </conditionalFormatting>
  <conditionalFormatting sqref="Y97 AC96:AC97">
    <cfRule type="iconSet" priority="2723">
      <iconSet>
        <cfvo type="percent" val="0"/>
        <cfvo type="num" val="80"/>
        <cfvo type="num" val="90"/>
      </iconSet>
    </cfRule>
    <cfRule type="iconSet" priority="2724">
      <iconSet>
        <cfvo type="percent" val="0"/>
        <cfvo type="percent" val="80"/>
        <cfvo type="percent" val="90"/>
      </iconSet>
    </cfRule>
    <cfRule type="iconSet" priority="2725">
      <iconSet>
        <cfvo type="percent" val="0"/>
        <cfvo type="num" val="80"/>
        <cfvo type="num" val="90"/>
      </iconSet>
    </cfRule>
  </conditionalFormatting>
  <conditionalFormatting sqref="Y100">
    <cfRule type="iconSet" priority="441">
      <iconSet>
        <cfvo type="percent" val="0"/>
        <cfvo type="num" val="80"/>
        <cfvo type="num" val="90"/>
      </iconSet>
    </cfRule>
    <cfRule type="iconSet" priority="442">
      <iconSet>
        <cfvo type="percent" val="0"/>
        <cfvo type="percent" val="80"/>
        <cfvo type="percent" val="90"/>
      </iconSet>
    </cfRule>
    <cfRule type="iconSet" priority="443">
      <iconSet>
        <cfvo type="percent" val="0"/>
        <cfvo type="num" val="80"/>
        <cfvo type="num" val="90"/>
      </iconSet>
    </cfRule>
  </conditionalFormatting>
  <conditionalFormatting sqref="Y101">
    <cfRule type="iconSet" priority="1179">
      <iconSet>
        <cfvo type="percent" val="0"/>
        <cfvo type="num" val="50"/>
        <cfvo type="num" val="80"/>
      </iconSet>
    </cfRule>
    <cfRule type="iconSet" priority="1180">
      <iconSet reverse="1">
        <cfvo type="percent" val="0"/>
        <cfvo type="num" val="50"/>
        <cfvo type="num" val="100"/>
      </iconSet>
    </cfRule>
  </conditionalFormatting>
  <conditionalFormatting sqref="Y102">
    <cfRule type="iconSet" priority="1900">
      <iconSet>
        <cfvo type="percent" val="0"/>
        <cfvo type="num" val="80"/>
        <cfvo type="num" val="90"/>
      </iconSet>
    </cfRule>
    <cfRule type="iconSet" priority="1901">
      <iconSet>
        <cfvo type="percent" val="0"/>
        <cfvo type="percent" val="80"/>
        <cfvo type="percent" val="90"/>
      </iconSet>
    </cfRule>
    <cfRule type="iconSet" priority="1902">
      <iconSet>
        <cfvo type="percent" val="0"/>
        <cfvo type="num" val="80"/>
        <cfvo type="num" val="90"/>
      </iconSet>
    </cfRule>
  </conditionalFormatting>
  <conditionalFormatting sqref="Y103 AE102:AE103">
    <cfRule type="iconSet" priority="2731">
      <iconSet>
        <cfvo type="percent" val="0"/>
        <cfvo type="num" val="80"/>
        <cfvo type="num" val="90"/>
      </iconSet>
    </cfRule>
    <cfRule type="iconSet" priority="2732">
      <iconSet>
        <cfvo type="percent" val="0"/>
        <cfvo type="percent" val="80"/>
        <cfvo type="percent" val="90"/>
      </iconSet>
    </cfRule>
    <cfRule type="iconSet" priority="2733">
      <iconSet>
        <cfvo type="percent" val="0"/>
        <cfvo type="num" val="80"/>
        <cfvo type="num" val="90"/>
      </iconSet>
    </cfRule>
  </conditionalFormatting>
  <conditionalFormatting sqref="Y104">
    <cfRule type="iconSet" priority="419">
      <iconSet>
        <cfvo type="percent" val="0"/>
        <cfvo type="num" val="80"/>
        <cfvo type="num" val="90"/>
      </iconSet>
    </cfRule>
    <cfRule type="iconSet" priority="420">
      <iconSet>
        <cfvo type="percent" val="0"/>
        <cfvo type="percent" val="80"/>
        <cfvo type="percent" val="90"/>
      </iconSet>
    </cfRule>
    <cfRule type="iconSet" priority="421">
      <iconSet>
        <cfvo type="percent" val="0"/>
        <cfvo type="num" val="80"/>
        <cfvo type="num" val="90"/>
      </iconSet>
    </cfRule>
  </conditionalFormatting>
  <conditionalFormatting sqref="Y105 AC105">
    <cfRule type="iconSet" priority="399">
      <iconSet>
        <cfvo type="percent" val="0"/>
        <cfvo type="num" val="80"/>
        <cfvo type="num" val="90"/>
      </iconSet>
    </cfRule>
    <cfRule type="iconSet" priority="400">
      <iconSet>
        <cfvo type="percent" val="0"/>
        <cfvo type="percent" val="80"/>
        <cfvo type="percent" val="90"/>
      </iconSet>
    </cfRule>
    <cfRule type="iconSet" priority="401">
      <iconSet>
        <cfvo type="percent" val="0"/>
        <cfvo type="num" val="80"/>
        <cfvo type="num" val="90"/>
      </iconSet>
    </cfRule>
  </conditionalFormatting>
  <conditionalFormatting sqref="Y12:Z12 AC12">
    <cfRule type="iconSet" priority="2442">
      <iconSet reverse="1">
        <cfvo type="percent" val="0"/>
        <cfvo type="num" val="5" gte="0"/>
        <cfvo type="num" val="15" gte="0"/>
      </iconSet>
    </cfRule>
  </conditionalFormatting>
  <conditionalFormatting sqref="Y13:Z13">
    <cfRule type="iconSet" priority="2441">
      <iconSet reverse="1">
        <cfvo type="percent" val="0"/>
        <cfvo type="num" val="5" gte="0"/>
        <cfvo type="num" val="15" gte="0"/>
      </iconSet>
    </cfRule>
  </conditionalFormatting>
  <conditionalFormatting sqref="Y89:Z89 Y86:Z86 AD86:AD87 Y87:AB87">
    <cfRule type="iconSet" priority="2440">
      <iconSet>
        <cfvo type="percent" val="0"/>
        <cfvo type="num" val="70"/>
        <cfvo type="num" val="90"/>
      </iconSet>
    </cfRule>
  </conditionalFormatting>
  <conditionalFormatting sqref="Y19:AB19">
    <cfRule type="iconSet" priority="86">
      <iconSet>
        <cfvo type="percent" val="0"/>
        <cfvo type="num" val="80"/>
        <cfvo type="num" val="90"/>
      </iconSet>
    </cfRule>
    <cfRule type="iconSet" priority="87">
      <iconSet>
        <cfvo type="percent" val="0"/>
        <cfvo type="percent" val="80"/>
        <cfvo type="percent" val="90"/>
      </iconSet>
    </cfRule>
    <cfRule type="iconSet" priority="88">
      <iconSet>
        <cfvo type="percent" val="0"/>
        <cfvo type="num" val="80"/>
        <cfvo type="num" val="90"/>
      </iconSet>
    </cfRule>
  </conditionalFormatting>
  <conditionalFormatting sqref="Y23:AB23 AH23:AI23">
    <cfRule type="iconSet" priority="810">
      <iconSet>
        <cfvo type="percent" val="0"/>
        <cfvo type="num" val="80"/>
        <cfvo type="num" val="90"/>
      </iconSet>
    </cfRule>
    <cfRule type="iconSet" priority="811">
      <iconSet>
        <cfvo type="percent" val="0"/>
        <cfvo type="percent" val="80"/>
        <cfvo type="percent" val="90"/>
      </iconSet>
    </cfRule>
    <cfRule type="iconSet" priority="812">
      <iconSet>
        <cfvo type="percent" val="0"/>
        <cfvo type="num" val="80"/>
        <cfvo type="num" val="90"/>
      </iconSet>
    </cfRule>
  </conditionalFormatting>
  <conditionalFormatting sqref="Y21:AC21 AF21 AH21">
    <cfRule type="iconSet" priority="54">
      <iconSet>
        <cfvo type="percent" val="0"/>
        <cfvo type="num" val="80"/>
        <cfvo type="num" val="90"/>
      </iconSet>
    </cfRule>
    <cfRule type="iconSet" priority="55">
      <iconSet>
        <cfvo type="percent" val="0"/>
        <cfvo type="percent" val="80"/>
        <cfvo type="percent" val="90"/>
      </iconSet>
    </cfRule>
    <cfRule type="iconSet" priority="56">
      <iconSet>
        <cfvo type="percent" val="0"/>
        <cfvo type="num" val="80"/>
        <cfvo type="num" val="90"/>
      </iconSet>
    </cfRule>
  </conditionalFormatting>
  <conditionalFormatting sqref="Y88:AC88">
    <cfRule type="iconSet" priority="461">
      <iconSet>
        <cfvo type="percent" val="0"/>
        <cfvo type="num" val="70"/>
        <cfvo type="num" val="90"/>
      </iconSet>
    </cfRule>
  </conditionalFormatting>
  <conditionalFormatting sqref="Y7:AD7 AF7 AH7:AK7">
    <cfRule type="iconSet" priority="839">
      <iconSet>
        <cfvo type="percent" val="0"/>
        <cfvo type="num" val="80"/>
        <cfvo type="num" val="90"/>
      </iconSet>
    </cfRule>
    <cfRule type="iconSet" priority="840">
      <iconSet>
        <cfvo type="percent" val="0"/>
        <cfvo type="percent" val="80"/>
        <cfvo type="percent" val="90"/>
      </iconSet>
    </cfRule>
    <cfRule type="iconSet" priority="841">
      <iconSet>
        <cfvo type="percent" val="0"/>
        <cfvo type="num" val="80"/>
        <cfvo type="num" val="90"/>
      </iconSet>
    </cfRule>
  </conditionalFormatting>
  <conditionalFormatting sqref="Y17:AE17 AH17:AI17">
    <cfRule type="iconSet" priority="118">
      <iconSet>
        <cfvo type="percent" val="0"/>
        <cfvo type="num" val="80"/>
        <cfvo type="num" val="90"/>
      </iconSet>
    </cfRule>
    <cfRule type="iconSet" priority="119">
      <iconSet>
        <cfvo type="percent" val="0"/>
        <cfvo type="percent" val="80"/>
        <cfvo type="percent" val="90"/>
      </iconSet>
    </cfRule>
    <cfRule type="iconSet" priority="120">
      <iconSet>
        <cfvo type="percent" val="0"/>
        <cfvo type="num" val="80"/>
        <cfvo type="num" val="90"/>
      </iconSet>
    </cfRule>
  </conditionalFormatting>
  <conditionalFormatting sqref="Y27:AK27">
    <cfRule type="iconSet" priority="798">
      <iconSet>
        <cfvo type="percent" val="0"/>
        <cfvo type="num" val="80"/>
        <cfvo type="num" val="90"/>
      </iconSet>
    </cfRule>
    <cfRule type="iconSet" priority="799">
      <iconSet>
        <cfvo type="percent" val="0"/>
        <cfvo type="percent" val="80"/>
        <cfvo type="percent" val="90"/>
      </iconSet>
    </cfRule>
    <cfRule type="iconSet" priority="800">
      <iconSet>
        <cfvo type="percent" val="0"/>
        <cfvo type="num" val="80"/>
        <cfvo type="num" val="90"/>
      </iconSet>
    </cfRule>
  </conditionalFormatting>
  <conditionalFormatting sqref="Z11 AB11 AD11">
    <cfRule type="iconSet" priority="825">
      <iconSet>
        <cfvo type="percent" val="0"/>
        <cfvo type="num" val="80"/>
        <cfvo type="num" val="90"/>
      </iconSet>
    </cfRule>
    <cfRule type="iconSet" priority="826">
      <iconSet>
        <cfvo type="percent" val="0"/>
        <cfvo type="percent" val="80"/>
        <cfvo type="percent" val="90"/>
      </iconSet>
    </cfRule>
    <cfRule type="iconSet" priority="827">
      <iconSet>
        <cfvo type="percent" val="0"/>
        <cfvo type="num" val="80"/>
        <cfvo type="num" val="90"/>
      </iconSet>
    </cfRule>
  </conditionalFormatting>
  <conditionalFormatting sqref="Z39">
    <cfRule type="iconSet" priority="1161">
      <iconSet>
        <cfvo type="percent" val="0"/>
        <cfvo type="num" val="80"/>
        <cfvo type="num" val="90"/>
      </iconSet>
    </cfRule>
  </conditionalFormatting>
  <conditionalFormatting sqref="Z40">
    <cfRule type="iconSet" priority="1160">
      <iconSet>
        <cfvo type="percent" val="0"/>
        <cfvo type="num" val="80"/>
        <cfvo type="num" val="90"/>
      </iconSet>
    </cfRule>
  </conditionalFormatting>
  <conditionalFormatting sqref="Z41">
    <cfRule type="iconSet" priority="1095">
      <iconSet>
        <cfvo type="percent" val="0"/>
        <cfvo type="num" val="80"/>
        <cfvo type="num" val="90"/>
      </iconSet>
    </cfRule>
  </conditionalFormatting>
  <conditionalFormatting sqref="Z42">
    <cfRule type="iconSet" priority="1138">
      <iconSet>
        <cfvo type="percent" val="0"/>
        <cfvo type="num" val="80"/>
        <cfvo type="num" val="90"/>
      </iconSet>
    </cfRule>
  </conditionalFormatting>
  <conditionalFormatting sqref="Z43">
    <cfRule type="iconSet" priority="1128">
      <iconSet>
        <cfvo type="percent" val="0"/>
        <cfvo type="num" val="80"/>
        <cfvo type="num" val="90"/>
      </iconSet>
    </cfRule>
  </conditionalFormatting>
  <conditionalFormatting sqref="Z54">
    <cfRule type="iconSet" priority="1148">
      <iconSet>
        <cfvo type="percent" val="0"/>
        <cfvo type="num" val="80"/>
        <cfvo type="num" val="90"/>
      </iconSet>
    </cfRule>
  </conditionalFormatting>
  <conditionalFormatting sqref="Z55">
    <cfRule type="iconSet" priority="632">
      <iconSet>
        <cfvo type="percent" val="0"/>
        <cfvo type="num" val="80"/>
        <cfvo type="num" val="90"/>
      </iconSet>
    </cfRule>
    <cfRule type="iconSet" priority="633">
      <iconSet>
        <cfvo type="percent" val="0"/>
        <cfvo type="percent" val="80"/>
        <cfvo type="percent" val="90"/>
      </iconSet>
    </cfRule>
    <cfRule type="iconSet" priority="634">
      <iconSet>
        <cfvo type="percent" val="0"/>
        <cfvo type="num" val="80"/>
        <cfvo type="num" val="90"/>
      </iconSet>
    </cfRule>
  </conditionalFormatting>
  <conditionalFormatting sqref="Z64">
    <cfRule type="iconSet" priority="576">
      <iconSet>
        <cfvo type="percent" val="0"/>
        <cfvo type="num" val="80"/>
        <cfvo type="num" val="90"/>
      </iconSet>
    </cfRule>
    <cfRule type="iconSet" priority="577">
      <iconSet>
        <cfvo type="percent" val="0"/>
        <cfvo type="percent" val="80"/>
        <cfvo type="percent" val="90"/>
      </iconSet>
    </cfRule>
    <cfRule type="iconSet" priority="578">
      <iconSet>
        <cfvo type="percent" val="0"/>
        <cfvo type="num" val="80"/>
        <cfvo type="num" val="90"/>
      </iconSet>
    </cfRule>
  </conditionalFormatting>
  <conditionalFormatting sqref="Z72">
    <cfRule type="iconSet" priority="1118">
      <iconSet>
        <cfvo type="percent" val="0"/>
        <cfvo type="num" val="80"/>
        <cfvo type="num" val="90"/>
      </iconSet>
    </cfRule>
  </conditionalFormatting>
  <conditionalFormatting sqref="Z73">
    <cfRule type="iconSet" priority="1109">
      <iconSet>
        <cfvo type="percent" val="0"/>
        <cfvo type="num" val="80"/>
        <cfvo type="num" val="90"/>
      </iconSet>
    </cfRule>
    <cfRule type="iconSet" priority="1110">
      <iconSet>
        <cfvo type="percent" val="0"/>
        <cfvo type="percent" val="80"/>
        <cfvo type="percent" val="90"/>
      </iconSet>
    </cfRule>
    <cfRule type="iconSet" priority="1111">
      <iconSet>
        <cfvo type="percent" val="0"/>
        <cfvo type="num" val="80"/>
        <cfvo type="num" val="90"/>
      </iconSet>
    </cfRule>
  </conditionalFormatting>
  <conditionalFormatting sqref="Z77">
    <cfRule type="iconSet" priority="2554">
      <iconSet>
        <cfvo type="percent" val="0"/>
        <cfvo type="num" val="80"/>
        <cfvo type="num" val="90"/>
      </iconSet>
    </cfRule>
    <cfRule type="iconSet" priority="2555">
      <iconSet>
        <cfvo type="percent" val="0"/>
        <cfvo type="percent" val="80"/>
        <cfvo type="percent" val="90"/>
      </iconSet>
    </cfRule>
    <cfRule type="iconSet" priority="2556">
      <iconSet>
        <cfvo type="percent" val="0"/>
        <cfvo type="num" val="80"/>
        <cfvo type="num" val="90"/>
      </iconSet>
    </cfRule>
  </conditionalFormatting>
  <conditionalFormatting sqref="Z78">
    <cfRule type="iconSet" priority="483">
      <iconSet>
        <cfvo type="percent" val="0"/>
        <cfvo type="num" val="80"/>
        <cfvo type="num" val="90"/>
      </iconSet>
    </cfRule>
    <cfRule type="iconSet" priority="484">
      <iconSet>
        <cfvo type="percent" val="0"/>
        <cfvo type="percent" val="80"/>
        <cfvo type="percent" val="90"/>
      </iconSet>
    </cfRule>
    <cfRule type="iconSet" priority="485">
      <iconSet>
        <cfvo type="percent" val="0"/>
        <cfvo type="num" val="80"/>
        <cfvo type="num" val="90"/>
      </iconSet>
    </cfRule>
  </conditionalFormatting>
  <conditionalFormatting sqref="Z90">
    <cfRule type="iconSet" priority="1806">
      <iconSet>
        <cfvo type="percent" val="0"/>
        <cfvo type="num" val="60"/>
        <cfvo type="num" val="85" gte="0"/>
      </iconSet>
    </cfRule>
  </conditionalFormatting>
  <conditionalFormatting sqref="Z91">
    <cfRule type="iconSet" priority="1219">
      <iconSet>
        <cfvo type="percent" val="0"/>
        <cfvo type="num" val="60"/>
        <cfvo type="num" val="85" gte="0"/>
      </iconSet>
    </cfRule>
  </conditionalFormatting>
  <conditionalFormatting sqref="Z92">
    <cfRule type="iconSet" priority="1232">
      <iconSet>
        <cfvo type="percent" val="0"/>
        <cfvo type="num" val="60"/>
        <cfvo type="num" val="85" gte="0"/>
      </iconSet>
    </cfRule>
  </conditionalFormatting>
  <conditionalFormatting sqref="Z93">
    <cfRule type="iconSet" priority="1186">
      <iconSet>
        <cfvo type="percent" val="0"/>
        <cfvo type="num" val="60"/>
        <cfvo type="num" val="85" gte="0"/>
      </iconSet>
    </cfRule>
  </conditionalFormatting>
  <conditionalFormatting sqref="Z94">
    <cfRule type="iconSet" priority="1803">
      <iconSet>
        <cfvo type="percent" val="0"/>
        <cfvo type="num" val="60"/>
        <cfvo type="num" val="85" gte="0"/>
      </iconSet>
    </cfRule>
  </conditionalFormatting>
  <conditionalFormatting sqref="Z95">
    <cfRule type="iconSet" priority="1217">
      <iconSet>
        <cfvo type="percent" val="0"/>
        <cfvo type="num" val="60"/>
        <cfvo type="num" val="85" gte="0"/>
      </iconSet>
    </cfRule>
  </conditionalFormatting>
  <conditionalFormatting sqref="Z96">
    <cfRule type="iconSet" priority="1202">
      <iconSet>
        <cfvo type="percent" val="0"/>
        <cfvo type="num" val="60"/>
        <cfvo type="num" val="85" gte="0"/>
      </iconSet>
    </cfRule>
  </conditionalFormatting>
  <conditionalFormatting sqref="Z97">
    <cfRule type="iconSet" priority="1024">
      <iconSet>
        <cfvo type="percent" val="0"/>
        <cfvo type="num" val="60"/>
        <cfvo type="num" val="85" gte="0"/>
      </iconSet>
    </cfRule>
  </conditionalFormatting>
  <conditionalFormatting sqref="Z98">
    <cfRule type="iconSet" priority="1793">
      <iconSet>
        <cfvo type="percent" val="0"/>
        <cfvo type="num" val="60"/>
        <cfvo type="num" val="85" gte="0"/>
      </iconSet>
    </cfRule>
  </conditionalFormatting>
  <conditionalFormatting sqref="Z99">
    <cfRule type="iconSet" priority="1796">
      <iconSet>
        <cfvo type="percent" val="0"/>
        <cfvo type="num" val="60"/>
        <cfvo type="num" val="85" gte="0"/>
      </iconSet>
    </cfRule>
  </conditionalFormatting>
  <conditionalFormatting sqref="Z100">
    <cfRule type="iconSet" priority="440">
      <iconSet>
        <cfvo type="percent" val="0"/>
        <cfvo type="num" val="60"/>
        <cfvo type="num" val="85" gte="0"/>
      </iconSet>
    </cfRule>
  </conditionalFormatting>
  <conditionalFormatting sqref="Z101">
    <cfRule type="iconSet" priority="1178">
      <iconSet>
        <cfvo type="percent" val="0"/>
        <cfvo type="num" val="60"/>
        <cfvo type="num" val="85" gte="0"/>
      </iconSet>
    </cfRule>
  </conditionalFormatting>
  <conditionalFormatting sqref="Z102">
    <cfRule type="iconSet" priority="1899">
      <iconSet>
        <cfvo type="percent" val="0"/>
        <cfvo type="num" val="60"/>
        <cfvo type="num" val="85" gte="0"/>
      </iconSet>
    </cfRule>
  </conditionalFormatting>
  <conditionalFormatting sqref="Z103">
    <cfRule type="iconSet" priority="2485">
      <iconSet>
        <cfvo type="percent" val="0"/>
        <cfvo type="num" val="60"/>
        <cfvo type="num" val="85" gte="0"/>
      </iconSet>
    </cfRule>
  </conditionalFormatting>
  <conditionalFormatting sqref="Z104">
    <cfRule type="iconSet" priority="418">
      <iconSet>
        <cfvo type="percent" val="0"/>
        <cfvo type="num" val="60"/>
        <cfvo type="num" val="85" gte="0"/>
      </iconSet>
    </cfRule>
  </conditionalFormatting>
  <conditionalFormatting sqref="Z105">
    <cfRule type="iconSet" priority="398">
      <iconSet>
        <cfvo type="percent" val="0"/>
        <cfvo type="num" val="60"/>
        <cfvo type="num" val="85" gte="0"/>
      </iconSet>
    </cfRule>
  </conditionalFormatting>
  <conditionalFormatting sqref="AA12">
    <cfRule type="iconSet" priority="917">
      <iconSet>
        <cfvo type="percent" val="0"/>
        <cfvo type="num" val="0"/>
        <cfvo type="num" val="90"/>
      </iconSet>
    </cfRule>
    <cfRule type="iconSet" priority="919">
      <iconSet reverse="1">
        <cfvo type="percent" val="0"/>
        <cfvo type="num" val="5" gte="0"/>
        <cfvo type="num" val="15" gte="0"/>
      </iconSet>
    </cfRule>
  </conditionalFormatting>
  <conditionalFormatting sqref="AA13">
    <cfRule type="iconSet" priority="915">
      <iconSet>
        <cfvo type="percent" val="0"/>
        <cfvo type="num" val="90"/>
        <cfvo type="num" val="95"/>
      </iconSet>
    </cfRule>
  </conditionalFormatting>
  <conditionalFormatting sqref="AA21:AA22">
    <cfRule type="iconSet" priority="51">
      <iconSet>
        <cfvo type="percent" val="0"/>
        <cfvo type="num" val="0"/>
        <cfvo type="num" val="70"/>
      </iconSet>
    </cfRule>
  </conditionalFormatting>
  <conditionalFormatting sqref="AA39">
    <cfRule type="iconSet" priority="1001">
      <iconSet>
        <cfvo type="percent" val="0"/>
        <cfvo type="num" val="80"/>
        <cfvo type="num" val="90"/>
      </iconSet>
    </cfRule>
    <cfRule type="iconSet" priority="1002">
      <iconSet>
        <cfvo type="percent" val="0"/>
        <cfvo type="percent" val="80"/>
        <cfvo type="percent" val="90"/>
      </iconSet>
    </cfRule>
    <cfRule type="iconSet" priority="1003">
      <iconSet>
        <cfvo type="percent" val="0"/>
        <cfvo type="num" val="80"/>
        <cfvo type="num" val="90"/>
      </iconSet>
    </cfRule>
  </conditionalFormatting>
  <conditionalFormatting sqref="AA40">
    <cfRule type="iconSet" priority="995">
      <iconSet>
        <cfvo type="percent" val="0"/>
        <cfvo type="num" val="80"/>
        <cfvo type="num" val="90"/>
      </iconSet>
    </cfRule>
    <cfRule type="iconSet" priority="996">
      <iconSet>
        <cfvo type="percent" val="0"/>
        <cfvo type="percent" val="80"/>
        <cfvo type="percent" val="90"/>
      </iconSet>
    </cfRule>
    <cfRule type="iconSet" priority="997">
      <iconSet>
        <cfvo type="percent" val="0"/>
        <cfvo type="num" val="80"/>
        <cfvo type="num" val="90"/>
      </iconSet>
    </cfRule>
  </conditionalFormatting>
  <conditionalFormatting sqref="AA41">
    <cfRule type="iconSet" priority="990">
      <iconSet>
        <cfvo type="percent" val="0"/>
        <cfvo type="num" val="80"/>
        <cfvo type="num" val="90"/>
      </iconSet>
    </cfRule>
    <cfRule type="iconSet" priority="991">
      <iconSet>
        <cfvo type="percent" val="0"/>
        <cfvo type="percent" val="80"/>
        <cfvo type="percent" val="90"/>
      </iconSet>
    </cfRule>
    <cfRule type="iconSet" priority="992">
      <iconSet>
        <cfvo type="percent" val="0"/>
        <cfvo type="num" val="80"/>
        <cfvo type="num" val="90"/>
      </iconSet>
    </cfRule>
  </conditionalFormatting>
  <conditionalFormatting sqref="AA42">
    <cfRule type="iconSet" priority="985">
      <iconSet>
        <cfvo type="percent" val="0"/>
        <cfvo type="num" val="80"/>
        <cfvo type="num" val="90"/>
      </iconSet>
    </cfRule>
    <cfRule type="iconSet" priority="986">
      <iconSet>
        <cfvo type="percent" val="0"/>
        <cfvo type="percent" val="80"/>
        <cfvo type="percent" val="90"/>
      </iconSet>
    </cfRule>
    <cfRule type="iconSet" priority="987">
      <iconSet>
        <cfvo type="percent" val="0"/>
        <cfvo type="num" val="80"/>
        <cfvo type="num" val="90"/>
      </iconSet>
    </cfRule>
  </conditionalFormatting>
  <conditionalFormatting sqref="AA43">
    <cfRule type="iconSet" priority="980">
      <iconSet>
        <cfvo type="percent" val="0"/>
        <cfvo type="num" val="80"/>
        <cfvo type="num" val="90"/>
      </iconSet>
    </cfRule>
    <cfRule type="iconSet" priority="981">
      <iconSet>
        <cfvo type="percent" val="0"/>
        <cfvo type="percent" val="80"/>
        <cfvo type="percent" val="90"/>
      </iconSet>
    </cfRule>
    <cfRule type="iconSet" priority="982">
      <iconSet>
        <cfvo type="percent" val="0"/>
        <cfvo type="num" val="80"/>
        <cfvo type="num" val="90"/>
      </iconSet>
    </cfRule>
  </conditionalFormatting>
  <conditionalFormatting sqref="AA44 Y44:Y45">
    <cfRule type="iconSet" priority="3847">
      <iconSet>
        <cfvo type="percent" val="0"/>
        <cfvo type="num" val="80"/>
        <cfvo type="num" val="90"/>
      </iconSet>
    </cfRule>
    <cfRule type="iconSet" priority="3848">
      <iconSet>
        <cfvo type="percent" val="0"/>
        <cfvo type="percent" val="80"/>
        <cfvo type="percent" val="90"/>
      </iconSet>
    </cfRule>
    <cfRule type="iconSet" priority="3849">
      <iconSet>
        <cfvo type="percent" val="0"/>
        <cfvo type="num" val="80"/>
        <cfvo type="num" val="90"/>
      </iconSet>
    </cfRule>
  </conditionalFormatting>
  <conditionalFormatting sqref="AA45">
    <cfRule type="iconSet" priority="976">
      <iconSet>
        <cfvo type="percent" val="0"/>
        <cfvo type="num" val="60"/>
        <cfvo type="num" val="80"/>
      </iconSet>
    </cfRule>
  </conditionalFormatting>
  <conditionalFormatting sqref="AA48 Y48">
    <cfRule type="iconSet" priority="735">
      <iconSet>
        <cfvo type="percent" val="0"/>
        <cfvo type="num" val="80"/>
        <cfvo type="num" val="90"/>
      </iconSet>
    </cfRule>
    <cfRule type="iconSet" priority="736">
      <iconSet>
        <cfvo type="percent" val="0"/>
        <cfvo type="percent" val="80"/>
        <cfvo type="percent" val="90"/>
      </iconSet>
    </cfRule>
    <cfRule type="iconSet" priority="737">
      <iconSet>
        <cfvo type="percent" val="0"/>
        <cfvo type="num" val="80"/>
        <cfvo type="num" val="90"/>
      </iconSet>
    </cfRule>
  </conditionalFormatting>
  <conditionalFormatting sqref="AA50 Y50">
    <cfRule type="iconSet" priority="727">
      <iconSet>
        <cfvo type="percent" val="0"/>
        <cfvo type="num" val="80"/>
        <cfvo type="num" val="90"/>
      </iconSet>
    </cfRule>
    <cfRule type="iconSet" priority="728">
      <iconSet>
        <cfvo type="percent" val="0"/>
        <cfvo type="percent" val="80"/>
        <cfvo type="percent" val="90"/>
      </iconSet>
    </cfRule>
    <cfRule type="iconSet" priority="729">
      <iconSet>
        <cfvo type="percent" val="0"/>
        <cfvo type="num" val="80"/>
        <cfvo type="num" val="90"/>
      </iconSet>
    </cfRule>
  </conditionalFormatting>
  <conditionalFormatting sqref="AA52 Y52">
    <cfRule type="iconSet" priority="719">
      <iconSet>
        <cfvo type="percent" val="0"/>
        <cfvo type="num" val="80"/>
        <cfvo type="num" val="90"/>
      </iconSet>
    </cfRule>
    <cfRule type="iconSet" priority="720">
      <iconSet>
        <cfvo type="percent" val="0"/>
        <cfvo type="percent" val="80"/>
        <cfvo type="percent" val="90"/>
      </iconSet>
    </cfRule>
    <cfRule type="iconSet" priority="721">
      <iconSet>
        <cfvo type="percent" val="0"/>
        <cfvo type="num" val="80"/>
        <cfvo type="num" val="90"/>
      </iconSet>
    </cfRule>
  </conditionalFormatting>
  <conditionalFormatting sqref="AA54">
    <cfRule type="iconSet" priority="972">
      <iconSet>
        <cfvo type="percent" val="0"/>
        <cfvo type="num" val="80"/>
        <cfvo type="num" val="90"/>
      </iconSet>
    </cfRule>
    <cfRule type="iconSet" priority="973">
      <iconSet>
        <cfvo type="percent" val="0"/>
        <cfvo type="percent" val="80"/>
        <cfvo type="percent" val="90"/>
      </iconSet>
    </cfRule>
    <cfRule type="iconSet" priority="974">
      <iconSet>
        <cfvo type="percent" val="0"/>
        <cfvo type="num" val="80"/>
        <cfvo type="num" val="90"/>
      </iconSet>
    </cfRule>
  </conditionalFormatting>
  <conditionalFormatting sqref="AA55">
    <cfRule type="iconSet" priority="621">
      <iconSet>
        <cfvo type="percent" val="0"/>
        <cfvo type="num" val="80"/>
        <cfvo type="num" val="90"/>
      </iconSet>
    </cfRule>
    <cfRule type="iconSet" priority="622">
      <iconSet>
        <cfvo type="percent" val="0"/>
        <cfvo type="percent" val="80"/>
        <cfvo type="percent" val="90"/>
      </iconSet>
    </cfRule>
    <cfRule type="iconSet" priority="623">
      <iconSet>
        <cfvo type="percent" val="0"/>
        <cfvo type="num" val="80"/>
        <cfvo type="num" val="90"/>
      </iconSet>
    </cfRule>
  </conditionalFormatting>
  <conditionalFormatting sqref="AA58 Y58">
    <cfRule type="iconSet" priority="613">
      <iconSet>
        <cfvo type="percent" val="0"/>
        <cfvo type="num" val="80"/>
        <cfvo type="num" val="90"/>
      </iconSet>
    </cfRule>
    <cfRule type="iconSet" priority="614">
      <iconSet>
        <cfvo type="percent" val="0"/>
        <cfvo type="percent" val="80"/>
        <cfvo type="percent" val="90"/>
      </iconSet>
    </cfRule>
    <cfRule type="iconSet" priority="615">
      <iconSet>
        <cfvo type="percent" val="0"/>
        <cfvo type="num" val="80"/>
        <cfvo type="num" val="90"/>
      </iconSet>
    </cfRule>
  </conditionalFormatting>
  <conditionalFormatting sqref="AA60 Y60 AC60">
    <cfRule type="iconSet" priority="4008">
      <iconSet>
        <cfvo type="percent" val="0"/>
        <cfvo type="num" val="80"/>
        <cfvo type="num" val="90"/>
      </iconSet>
    </cfRule>
    <cfRule type="iconSet" priority="4009">
      <iconSet>
        <cfvo type="percent" val="0"/>
        <cfvo type="percent" val="80"/>
        <cfvo type="percent" val="90"/>
      </iconSet>
    </cfRule>
    <cfRule type="iconSet" priority="4010">
      <iconSet>
        <cfvo type="percent" val="0"/>
        <cfvo type="num" val="80"/>
        <cfvo type="num" val="90"/>
      </iconSet>
    </cfRule>
  </conditionalFormatting>
  <conditionalFormatting sqref="AA62 Y62">
    <cfRule type="iconSet" priority="581">
      <iconSet>
        <cfvo type="percent" val="0"/>
        <cfvo type="num" val="80"/>
        <cfvo type="num" val="90"/>
      </iconSet>
    </cfRule>
    <cfRule type="iconSet" priority="582">
      <iconSet>
        <cfvo type="percent" val="0"/>
        <cfvo type="percent" val="80"/>
        <cfvo type="percent" val="90"/>
      </iconSet>
    </cfRule>
    <cfRule type="iconSet" priority="583">
      <iconSet>
        <cfvo type="percent" val="0"/>
        <cfvo type="num" val="80"/>
        <cfvo type="num" val="90"/>
      </iconSet>
    </cfRule>
  </conditionalFormatting>
  <conditionalFormatting sqref="AA64 AC64">
    <cfRule type="iconSet" priority="565">
      <iconSet>
        <cfvo type="percent" val="0"/>
        <cfvo type="num" val="80"/>
        <cfvo type="num" val="90"/>
      </iconSet>
    </cfRule>
    <cfRule type="iconSet" priority="566">
      <iconSet>
        <cfvo type="percent" val="0"/>
        <cfvo type="percent" val="80"/>
        <cfvo type="percent" val="90"/>
      </iconSet>
    </cfRule>
    <cfRule type="iconSet" priority="567">
      <iconSet>
        <cfvo type="percent" val="0"/>
        <cfvo type="num" val="80"/>
        <cfvo type="num" val="90"/>
      </iconSet>
    </cfRule>
  </conditionalFormatting>
  <conditionalFormatting sqref="AA67 Y67">
    <cfRule type="iconSet" priority="557">
      <iconSet>
        <cfvo type="percent" val="0"/>
        <cfvo type="num" val="80"/>
        <cfvo type="num" val="90"/>
      </iconSet>
    </cfRule>
    <cfRule type="iconSet" priority="558">
      <iconSet>
        <cfvo type="percent" val="0"/>
        <cfvo type="percent" val="80"/>
        <cfvo type="percent" val="90"/>
      </iconSet>
    </cfRule>
    <cfRule type="iconSet" priority="559">
      <iconSet>
        <cfvo type="percent" val="0"/>
        <cfvo type="num" val="80"/>
        <cfvo type="num" val="90"/>
      </iconSet>
    </cfRule>
  </conditionalFormatting>
  <conditionalFormatting sqref="AA69">
    <cfRule type="iconSet" priority="899">
      <iconSet>
        <cfvo type="percent" val="0"/>
        <cfvo type="num" val="80"/>
        <cfvo type="num" val="90"/>
      </iconSet>
    </cfRule>
  </conditionalFormatting>
  <conditionalFormatting sqref="AA70">
    <cfRule type="iconSet" priority="895">
      <iconSet>
        <cfvo type="percent" val="0"/>
        <cfvo type="num" val="70"/>
        <cfvo type="num" val="80"/>
      </iconSet>
    </cfRule>
    <cfRule type="iconSet" priority="896">
      <iconSet>
        <cfvo type="percent" val="0"/>
        <cfvo type="num" val="80"/>
        <cfvo type="num" val="90"/>
      </iconSet>
    </cfRule>
  </conditionalFormatting>
  <conditionalFormatting sqref="AA72">
    <cfRule type="iconSet" priority="962">
      <iconSet>
        <cfvo type="percent" val="0"/>
        <cfvo type="num" val="80"/>
        <cfvo type="num" val="90"/>
      </iconSet>
    </cfRule>
    <cfRule type="iconSet" priority="963">
      <iconSet>
        <cfvo type="percent" val="0"/>
        <cfvo type="percent" val="80"/>
        <cfvo type="percent" val="90"/>
      </iconSet>
    </cfRule>
    <cfRule type="iconSet" priority="964">
      <iconSet>
        <cfvo type="percent" val="0"/>
        <cfvo type="num" val="80"/>
        <cfvo type="num" val="90"/>
      </iconSet>
    </cfRule>
  </conditionalFormatting>
  <conditionalFormatting sqref="AA73">
    <cfRule type="iconSet" priority="958">
      <iconSet>
        <cfvo type="percent" val="0"/>
        <cfvo type="num" val="80"/>
        <cfvo type="num" val="90"/>
      </iconSet>
    </cfRule>
    <cfRule type="iconSet" priority="959">
      <iconSet>
        <cfvo type="percent" val="0"/>
        <cfvo type="percent" val="80"/>
        <cfvo type="percent" val="90"/>
      </iconSet>
    </cfRule>
    <cfRule type="iconSet" priority="960">
      <iconSet>
        <cfvo type="percent" val="0"/>
        <cfvo type="num" val="80"/>
        <cfvo type="num" val="90"/>
      </iconSet>
    </cfRule>
  </conditionalFormatting>
  <conditionalFormatting sqref="AA75 Y75">
    <cfRule type="iconSet" priority="512">
      <iconSet>
        <cfvo type="percent" val="0"/>
        <cfvo type="num" val="80"/>
        <cfvo type="num" val="90"/>
      </iconSet>
    </cfRule>
    <cfRule type="iconSet" priority="513">
      <iconSet>
        <cfvo type="percent" val="0"/>
        <cfvo type="percent" val="80"/>
        <cfvo type="percent" val="90"/>
      </iconSet>
    </cfRule>
    <cfRule type="iconSet" priority="514">
      <iconSet>
        <cfvo type="percent" val="0"/>
        <cfvo type="num" val="80"/>
        <cfvo type="num" val="90"/>
      </iconSet>
    </cfRule>
  </conditionalFormatting>
  <conditionalFormatting sqref="AA77">
    <cfRule type="iconSet" priority="856">
      <iconSet>
        <cfvo type="percent" val="0"/>
        <cfvo type="num" val="70" gte="0"/>
        <cfvo type="num" val="90"/>
      </iconSet>
    </cfRule>
  </conditionalFormatting>
  <conditionalFormatting sqref="AA78">
    <cfRule type="iconSet" priority="465">
      <iconSet>
        <cfvo type="percent" val="0"/>
        <cfvo type="num" val="70" gte="0"/>
        <cfvo type="num" val="90"/>
      </iconSet>
    </cfRule>
  </conditionalFormatting>
  <conditionalFormatting sqref="AA80">
    <cfRule type="iconSet" priority="890">
      <iconSet>
        <cfvo type="percent" val="0"/>
        <cfvo type="num" val="70" gte="0"/>
        <cfvo type="num" val="90"/>
      </iconSet>
    </cfRule>
  </conditionalFormatting>
  <conditionalFormatting sqref="AA81">
    <cfRule type="iconSet" priority="882">
      <iconSet>
        <cfvo type="percent" val="0"/>
        <cfvo type="num" val="70" gte="0"/>
        <cfvo type="num" val="90"/>
      </iconSet>
    </cfRule>
  </conditionalFormatting>
  <conditionalFormatting sqref="AA82">
    <cfRule type="iconSet" priority="879">
      <iconSet>
        <cfvo type="percent" val="0"/>
        <cfvo type="num" val="60"/>
        <cfvo type="num" val="80"/>
      </iconSet>
    </cfRule>
  </conditionalFormatting>
  <conditionalFormatting sqref="AA85">
    <cfRule type="iconSet" priority="875">
      <iconSet reverse="1">
        <cfvo type="percent" val="0"/>
        <cfvo type="num" val="1"/>
        <cfvo type="num" val="5" gte="0"/>
      </iconSet>
    </cfRule>
  </conditionalFormatting>
  <conditionalFormatting sqref="AA86">
    <cfRule type="iconSet" priority="871">
      <iconSet>
        <cfvo type="percent" val="0"/>
        <cfvo type="num" val="60"/>
        <cfvo type="num" val="80"/>
      </iconSet>
    </cfRule>
  </conditionalFormatting>
  <conditionalFormatting sqref="AA89">
    <cfRule type="iconSet" priority="864">
      <iconSet>
        <cfvo type="percent" val="0"/>
        <cfvo type="num" val="60"/>
        <cfvo type="num" val="80"/>
      </iconSet>
    </cfRule>
  </conditionalFormatting>
  <conditionalFormatting sqref="AA90">
    <cfRule type="iconSet" priority="2353">
      <iconSet>
        <cfvo type="percent" val="0"/>
        <cfvo type="num" val="0"/>
        <cfvo type="num" val="10"/>
      </iconSet>
    </cfRule>
    <cfRule type="iconSet" priority="2354">
      <iconSet reverse="1">
        <cfvo type="percent" val="0"/>
        <cfvo type="num" val="1"/>
        <cfvo type="num" val="5" gte="0"/>
      </iconSet>
    </cfRule>
  </conditionalFormatting>
  <conditionalFormatting sqref="AA91">
    <cfRule type="iconSet" priority="2351">
      <iconSet>
        <cfvo type="percent" val="0"/>
        <cfvo type="num" val="60"/>
        <cfvo type="num" val="80"/>
      </iconSet>
    </cfRule>
  </conditionalFormatting>
  <conditionalFormatting sqref="AA93">
    <cfRule type="iconSet" priority="1660">
      <iconSet reverse="1">
        <cfvo type="percent" val="0"/>
        <cfvo type="num" val="10"/>
        <cfvo type="num" val="40"/>
      </iconSet>
    </cfRule>
  </conditionalFormatting>
  <conditionalFormatting sqref="AA94">
    <cfRule type="iconSet" priority="343">
      <iconSet>
        <cfvo type="percent" val="0"/>
        <cfvo type="num" val="10"/>
        <cfvo type="num" val="20"/>
      </iconSet>
    </cfRule>
    <cfRule type="iconSet" priority="346">
      <iconSet>
        <cfvo type="percent" val="0"/>
        <cfvo type="num" val="20"/>
        <cfvo type="num" val="50"/>
      </iconSet>
    </cfRule>
    <cfRule type="iconSet" priority="347">
      <iconSet>
        <cfvo type="percent" val="0"/>
        <cfvo type="num" val="15"/>
        <cfvo type="num" val="20"/>
      </iconSet>
    </cfRule>
    <cfRule type="iconSet" priority="348">
      <iconSet reverse="1">
        <cfvo type="percent" val="0"/>
        <cfvo type="num" val="10"/>
        <cfvo type="num" val="40"/>
      </iconSet>
    </cfRule>
  </conditionalFormatting>
  <conditionalFormatting sqref="AA95">
    <cfRule type="iconSet" priority="1028">
      <iconSet>
        <cfvo type="percent" val="0"/>
        <cfvo type="num" val="-110"/>
        <cfvo type="num" val="-100"/>
      </iconSet>
    </cfRule>
    <cfRule type="iconSet" priority="1029">
      <iconSet>
        <cfvo type="percent" val="0"/>
        <cfvo type="num" val="80"/>
        <cfvo type="num" val="90"/>
      </iconSet>
    </cfRule>
    <cfRule type="iconSet" priority="1030">
      <iconSet>
        <cfvo type="percent" val="0"/>
        <cfvo type="percent" val="80"/>
        <cfvo type="percent" val="90"/>
      </iconSet>
    </cfRule>
    <cfRule type="iconSet" priority="1031">
      <iconSet>
        <cfvo type="percent" val="0"/>
        <cfvo type="num" val="80"/>
        <cfvo type="num" val="90"/>
      </iconSet>
    </cfRule>
  </conditionalFormatting>
  <conditionalFormatting sqref="AA96">
    <cfRule type="iconSet" priority="1620">
      <iconSet>
        <cfvo type="percent" val="0"/>
        <cfvo type="num" val="60"/>
        <cfvo type="num" val="85" gte="0"/>
      </iconSet>
    </cfRule>
  </conditionalFormatting>
  <conditionalFormatting sqref="AA97">
    <cfRule type="iconSet" priority="1020">
      <iconSet>
        <cfvo type="percent" val="0"/>
        <cfvo type="num" val="80"/>
        <cfvo type="num" val="90"/>
      </iconSet>
    </cfRule>
    <cfRule type="iconSet" priority="1021">
      <iconSet>
        <cfvo type="percent" val="0"/>
        <cfvo type="percent" val="80"/>
        <cfvo type="percent" val="90"/>
      </iconSet>
    </cfRule>
    <cfRule type="iconSet" priority="1022">
      <iconSet>
        <cfvo type="percent" val="0"/>
        <cfvo type="num" val="80"/>
        <cfvo type="num" val="90"/>
      </iconSet>
    </cfRule>
  </conditionalFormatting>
  <conditionalFormatting sqref="AA98 Y98">
    <cfRule type="iconSet" priority="2715">
      <iconSet>
        <cfvo type="percent" val="0"/>
        <cfvo type="num" val="80"/>
        <cfvo type="num" val="90"/>
      </iconSet>
    </cfRule>
    <cfRule type="iconSet" priority="2716">
      <iconSet>
        <cfvo type="percent" val="0"/>
        <cfvo type="percent" val="80"/>
        <cfvo type="percent" val="90"/>
      </iconSet>
    </cfRule>
    <cfRule type="iconSet" priority="2717">
      <iconSet>
        <cfvo type="percent" val="0"/>
        <cfvo type="num" val="80"/>
        <cfvo type="num" val="90"/>
      </iconSet>
    </cfRule>
  </conditionalFormatting>
  <conditionalFormatting sqref="AA99 Y99 AC98:AC99">
    <cfRule type="iconSet" priority="2719">
      <iconSet>
        <cfvo type="percent" val="0"/>
        <cfvo type="num" val="80"/>
        <cfvo type="num" val="90"/>
      </iconSet>
    </cfRule>
    <cfRule type="iconSet" priority="2720">
      <iconSet>
        <cfvo type="percent" val="0"/>
        <cfvo type="percent" val="80"/>
        <cfvo type="percent" val="90"/>
      </iconSet>
    </cfRule>
    <cfRule type="iconSet" priority="2721">
      <iconSet>
        <cfvo type="percent" val="0"/>
        <cfvo type="num" val="80"/>
        <cfvo type="num" val="90"/>
      </iconSet>
    </cfRule>
  </conditionalFormatting>
  <conditionalFormatting sqref="AA99">
    <cfRule type="iconSet" priority="1015">
      <iconSet>
        <cfvo type="percent" val="0"/>
        <cfvo type="num" val="85"/>
        <cfvo type="num" val="90"/>
      </iconSet>
    </cfRule>
  </conditionalFormatting>
  <conditionalFormatting sqref="AA100">
    <cfRule type="iconSet" priority="436">
      <iconSet>
        <cfvo type="percent" val="0"/>
        <cfvo type="num" val="80"/>
        <cfvo type="num" val="90"/>
      </iconSet>
    </cfRule>
    <cfRule type="iconSet" priority="437">
      <iconSet>
        <cfvo type="percent" val="0"/>
        <cfvo type="percent" val="80"/>
        <cfvo type="percent" val="90"/>
      </iconSet>
    </cfRule>
    <cfRule type="iconSet" priority="438">
      <iconSet>
        <cfvo type="percent" val="0"/>
        <cfvo type="num" val="80"/>
        <cfvo type="num" val="90"/>
      </iconSet>
    </cfRule>
  </conditionalFormatting>
  <conditionalFormatting sqref="AA101">
    <cfRule type="iconSet" priority="1009">
      <iconSet>
        <cfvo type="percent" val="0"/>
        <cfvo type="num" val="50"/>
        <cfvo type="num" val="80"/>
      </iconSet>
    </cfRule>
    <cfRule type="iconSet" priority="1010">
      <iconSet reverse="1">
        <cfvo type="percent" val="0"/>
        <cfvo type="num" val="50"/>
        <cfvo type="num" val="100"/>
      </iconSet>
    </cfRule>
  </conditionalFormatting>
  <conditionalFormatting sqref="AA102">
    <cfRule type="iconSet" priority="926">
      <iconSet>
        <cfvo type="percent" val="0"/>
        <cfvo type="num" val="80"/>
        <cfvo type="num" val="90"/>
      </iconSet>
    </cfRule>
    <cfRule type="iconSet" priority="927">
      <iconSet>
        <cfvo type="percent" val="0"/>
        <cfvo type="percent" val="80"/>
        <cfvo type="percent" val="90"/>
      </iconSet>
    </cfRule>
    <cfRule type="iconSet" priority="928">
      <iconSet>
        <cfvo type="percent" val="0"/>
        <cfvo type="num" val="80"/>
        <cfvo type="num" val="90"/>
      </iconSet>
    </cfRule>
  </conditionalFormatting>
  <conditionalFormatting sqref="AA103">
    <cfRule type="iconSet" priority="932">
      <iconSet>
        <cfvo type="percent" val="0"/>
        <cfvo type="num" val="80"/>
        <cfvo type="num" val="90"/>
      </iconSet>
    </cfRule>
    <cfRule type="iconSet" priority="933">
      <iconSet>
        <cfvo type="percent" val="0"/>
        <cfvo type="percent" val="80"/>
        <cfvo type="percent" val="90"/>
      </iconSet>
    </cfRule>
    <cfRule type="iconSet" priority="934">
      <iconSet>
        <cfvo type="percent" val="0"/>
        <cfvo type="num" val="80"/>
        <cfvo type="num" val="90"/>
      </iconSet>
    </cfRule>
  </conditionalFormatting>
  <conditionalFormatting sqref="AA104">
    <cfRule type="iconSet" priority="414">
      <iconSet>
        <cfvo type="percent" val="0"/>
        <cfvo type="num" val="80"/>
        <cfvo type="num" val="90"/>
      </iconSet>
    </cfRule>
    <cfRule type="iconSet" priority="415">
      <iconSet>
        <cfvo type="percent" val="0"/>
        <cfvo type="percent" val="80"/>
        <cfvo type="percent" val="90"/>
      </iconSet>
    </cfRule>
    <cfRule type="iconSet" priority="416">
      <iconSet>
        <cfvo type="percent" val="0"/>
        <cfvo type="num" val="80"/>
        <cfvo type="num" val="90"/>
      </iconSet>
    </cfRule>
  </conditionalFormatting>
  <conditionalFormatting sqref="AA105">
    <cfRule type="iconSet" priority="394">
      <iconSet>
        <cfvo type="percent" val="0"/>
        <cfvo type="num" val="80"/>
        <cfvo type="num" val="90"/>
      </iconSet>
    </cfRule>
    <cfRule type="iconSet" priority="395">
      <iconSet>
        <cfvo type="percent" val="0"/>
        <cfvo type="percent" val="80"/>
        <cfvo type="percent" val="90"/>
      </iconSet>
    </cfRule>
    <cfRule type="iconSet" priority="396">
      <iconSet>
        <cfvo type="percent" val="0"/>
        <cfvo type="num" val="80"/>
        <cfvo type="num" val="90"/>
      </iconSet>
    </cfRule>
  </conditionalFormatting>
  <conditionalFormatting sqref="AA9:AB10">
    <cfRule type="iconSet" priority="922">
      <iconSet>
        <cfvo type="percent" val="0"/>
        <cfvo type="num" val="80"/>
        <cfvo type="num" val="89.5"/>
      </iconSet>
    </cfRule>
  </conditionalFormatting>
  <conditionalFormatting sqref="AA83:AB83">
    <cfRule type="iconSet" priority="877">
      <iconSet>
        <cfvo type="percent" val="0"/>
        <cfvo type="num" val="60"/>
        <cfvo type="num" val="80"/>
      </iconSet>
    </cfRule>
  </conditionalFormatting>
  <conditionalFormatting sqref="AB12">
    <cfRule type="iconSet" priority="918">
      <iconSet reverse="1">
        <cfvo type="percent" val="0"/>
        <cfvo type="num" val="5" gte="0"/>
        <cfvo type="num" val="15" gte="0"/>
      </iconSet>
    </cfRule>
  </conditionalFormatting>
  <conditionalFormatting sqref="AB13">
    <cfRule type="iconSet" priority="916">
      <iconSet reverse="1">
        <cfvo type="percent" val="0"/>
        <cfvo type="num" val="5" gte="0"/>
        <cfvo type="num" val="15" gte="0"/>
      </iconSet>
    </cfRule>
  </conditionalFormatting>
  <conditionalFormatting sqref="AB39">
    <cfRule type="iconSet" priority="1000">
      <iconSet>
        <cfvo type="percent" val="0"/>
        <cfvo type="num" val="80"/>
        <cfvo type="num" val="90"/>
      </iconSet>
    </cfRule>
  </conditionalFormatting>
  <conditionalFormatting sqref="AB40">
    <cfRule type="iconSet" priority="994">
      <iconSet>
        <cfvo type="percent" val="0"/>
        <cfvo type="num" val="80"/>
        <cfvo type="num" val="90"/>
      </iconSet>
    </cfRule>
  </conditionalFormatting>
  <conditionalFormatting sqref="AB41">
    <cfRule type="iconSet" priority="989">
      <iconSet>
        <cfvo type="percent" val="0"/>
        <cfvo type="num" val="80"/>
        <cfvo type="num" val="90"/>
      </iconSet>
    </cfRule>
  </conditionalFormatting>
  <conditionalFormatting sqref="AB42">
    <cfRule type="iconSet" priority="984">
      <iconSet>
        <cfvo type="percent" val="0"/>
        <cfvo type="num" val="80"/>
        <cfvo type="num" val="90"/>
      </iconSet>
    </cfRule>
  </conditionalFormatting>
  <conditionalFormatting sqref="AB43">
    <cfRule type="iconSet" priority="979">
      <iconSet>
        <cfvo type="percent" val="0"/>
        <cfvo type="num" val="80"/>
        <cfvo type="num" val="90"/>
      </iconSet>
    </cfRule>
  </conditionalFormatting>
  <conditionalFormatting sqref="AB44">
    <cfRule type="iconSet" priority="2421">
      <iconSet>
        <cfvo type="percent" val="0"/>
        <cfvo type="num" val="80"/>
        <cfvo type="num" val="90"/>
      </iconSet>
    </cfRule>
  </conditionalFormatting>
  <conditionalFormatting sqref="AB45 Z44:Z45">
    <cfRule type="iconSet" priority="3853">
      <iconSet>
        <cfvo type="percent" val="0"/>
        <cfvo type="num" val="80"/>
        <cfvo type="num" val="90"/>
      </iconSet>
    </cfRule>
    <cfRule type="iconSet" priority="3854">
      <iconSet>
        <cfvo type="percent" val="0"/>
        <cfvo type="percent" val="80"/>
        <cfvo type="percent" val="90"/>
      </iconSet>
    </cfRule>
    <cfRule type="iconSet" priority="3855">
      <iconSet>
        <cfvo type="percent" val="0"/>
        <cfvo type="num" val="80"/>
        <cfvo type="num" val="90"/>
      </iconSet>
    </cfRule>
  </conditionalFormatting>
  <conditionalFormatting sqref="AB46 Z46">
    <cfRule type="iconSet" priority="746">
      <iconSet>
        <cfvo type="percent" val="0"/>
        <cfvo type="num" val="80"/>
        <cfvo type="num" val="90"/>
      </iconSet>
    </cfRule>
    <cfRule type="iconSet" priority="747">
      <iconSet>
        <cfvo type="percent" val="0"/>
        <cfvo type="percent" val="80"/>
        <cfvo type="percent" val="90"/>
      </iconSet>
    </cfRule>
    <cfRule type="iconSet" priority="748">
      <iconSet>
        <cfvo type="percent" val="0"/>
        <cfvo type="num" val="80"/>
        <cfvo type="num" val="90"/>
      </iconSet>
    </cfRule>
  </conditionalFormatting>
  <conditionalFormatting sqref="AB48 Z48">
    <cfRule type="iconSet" priority="738">
      <iconSet>
        <cfvo type="percent" val="0"/>
        <cfvo type="num" val="80"/>
        <cfvo type="num" val="90"/>
      </iconSet>
    </cfRule>
    <cfRule type="iconSet" priority="739">
      <iconSet>
        <cfvo type="percent" val="0"/>
        <cfvo type="percent" val="80"/>
        <cfvo type="percent" val="90"/>
      </iconSet>
    </cfRule>
    <cfRule type="iconSet" priority="740">
      <iconSet>
        <cfvo type="percent" val="0"/>
        <cfvo type="num" val="80"/>
        <cfvo type="num" val="90"/>
      </iconSet>
    </cfRule>
  </conditionalFormatting>
  <conditionalFormatting sqref="AB50 Z50">
    <cfRule type="iconSet" priority="730">
      <iconSet>
        <cfvo type="percent" val="0"/>
        <cfvo type="num" val="80"/>
        <cfvo type="num" val="90"/>
      </iconSet>
    </cfRule>
    <cfRule type="iconSet" priority="731">
      <iconSet>
        <cfvo type="percent" val="0"/>
        <cfvo type="percent" val="80"/>
        <cfvo type="percent" val="90"/>
      </iconSet>
    </cfRule>
    <cfRule type="iconSet" priority="732">
      <iconSet>
        <cfvo type="percent" val="0"/>
        <cfvo type="num" val="80"/>
        <cfvo type="num" val="90"/>
      </iconSet>
    </cfRule>
  </conditionalFormatting>
  <conditionalFormatting sqref="AB52 Z52">
    <cfRule type="iconSet" priority="722">
      <iconSet>
        <cfvo type="percent" val="0"/>
        <cfvo type="num" val="80"/>
        <cfvo type="num" val="90"/>
      </iconSet>
    </cfRule>
    <cfRule type="iconSet" priority="723">
      <iconSet>
        <cfvo type="percent" val="0"/>
        <cfvo type="percent" val="80"/>
        <cfvo type="percent" val="90"/>
      </iconSet>
    </cfRule>
    <cfRule type="iconSet" priority="724">
      <iconSet>
        <cfvo type="percent" val="0"/>
        <cfvo type="num" val="80"/>
        <cfvo type="num" val="90"/>
      </iconSet>
    </cfRule>
  </conditionalFormatting>
  <conditionalFormatting sqref="AB54">
    <cfRule type="iconSet" priority="971">
      <iconSet>
        <cfvo type="percent" val="0"/>
        <cfvo type="num" val="80"/>
        <cfvo type="num" val="90"/>
      </iconSet>
    </cfRule>
  </conditionalFormatting>
  <conditionalFormatting sqref="AB55">
    <cfRule type="iconSet" priority="624">
      <iconSet>
        <cfvo type="percent" val="0"/>
        <cfvo type="num" val="80"/>
        <cfvo type="num" val="90"/>
      </iconSet>
    </cfRule>
    <cfRule type="iconSet" priority="625">
      <iconSet>
        <cfvo type="percent" val="0"/>
        <cfvo type="percent" val="80"/>
        <cfvo type="percent" val="90"/>
      </iconSet>
    </cfRule>
    <cfRule type="iconSet" priority="626">
      <iconSet>
        <cfvo type="percent" val="0"/>
        <cfvo type="num" val="80"/>
        <cfvo type="num" val="90"/>
      </iconSet>
    </cfRule>
  </conditionalFormatting>
  <conditionalFormatting sqref="AB60 Z60">
    <cfRule type="iconSet" priority="4017">
      <iconSet>
        <cfvo type="percent" val="0"/>
        <cfvo type="num" val="80"/>
        <cfvo type="num" val="90"/>
      </iconSet>
    </cfRule>
    <cfRule type="iconSet" priority="4018">
      <iconSet>
        <cfvo type="percent" val="0"/>
        <cfvo type="percent" val="80"/>
        <cfvo type="percent" val="90"/>
      </iconSet>
    </cfRule>
    <cfRule type="iconSet" priority="4019">
      <iconSet>
        <cfvo type="percent" val="0"/>
        <cfvo type="num" val="80"/>
        <cfvo type="num" val="90"/>
      </iconSet>
    </cfRule>
  </conditionalFormatting>
  <conditionalFormatting sqref="AB62 Z62">
    <cfRule type="iconSet" priority="584">
      <iconSet>
        <cfvo type="percent" val="0"/>
        <cfvo type="num" val="80"/>
        <cfvo type="num" val="90"/>
      </iconSet>
    </cfRule>
    <cfRule type="iconSet" priority="585">
      <iconSet>
        <cfvo type="percent" val="0"/>
        <cfvo type="percent" val="80"/>
        <cfvo type="percent" val="90"/>
      </iconSet>
    </cfRule>
    <cfRule type="iconSet" priority="586">
      <iconSet>
        <cfvo type="percent" val="0"/>
        <cfvo type="num" val="80"/>
        <cfvo type="num" val="90"/>
      </iconSet>
    </cfRule>
  </conditionalFormatting>
  <conditionalFormatting sqref="AB64 AD64">
    <cfRule type="iconSet" priority="568">
      <iconSet>
        <cfvo type="percent" val="0"/>
        <cfvo type="num" val="80"/>
        <cfvo type="num" val="90"/>
      </iconSet>
    </cfRule>
    <cfRule type="iconSet" priority="569">
      <iconSet>
        <cfvo type="percent" val="0"/>
        <cfvo type="percent" val="80"/>
        <cfvo type="percent" val="90"/>
      </iconSet>
    </cfRule>
    <cfRule type="iconSet" priority="570">
      <iconSet>
        <cfvo type="percent" val="0"/>
        <cfvo type="num" val="80"/>
        <cfvo type="num" val="90"/>
      </iconSet>
    </cfRule>
  </conditionalFormatting>
  <conditionalFormatting sqref="AB67 Z67">
    <cfRule type="iconSet" priority="560">
      <iconSet>
        <cfvo type="percent" val="0"/>
        <cfvo type="num" val="80"/>
        <cfvo type="num" val="90"/>
      </iconSet>
    </cfRule>
    <cfRule type="iconSet" priority="561">
      <iconSet>
        <cfvo type="percent" val="0"/>
        <cfvo type="percent" val="80"/>
        <cfvo type="percent" val="90"/>
      </iconSet>
    </cfRule>
    <cfRule type="iconSet" priority="562">
      <iconSet>
        <cfvo type="percent" val="0"/>
        <cfvo type="num" val="80"/>
        <cfvo type="num" val="90"/>
      </iconSet>
    </cfRule>
  </conditionalFormatting>
  <conditionalFormatting sqref="AB69">
    <cfRule type="iconSet" priority="898">
      <iconSet>
        <cfvo type="percent" val="0"/>
        <cfvo type="num" val="80"/>
        <cfvo type="num" val="90"/>
      </iconSet>
    </cfRule>
  </conditionalFormatting>
  <conditionalFormatting sqref="AB70">
    <cfRule type="iconSet" priority="894">
      <iconSet>
        <cfvo type="percent" val="0"/>
        <cfvo type="num" val="80"/>
        <cfvo type="num" val="90"/>
      </iconSet>
    </cfRule>
  </conditionalFormatting>
  <conditionalFormatting sqref="AB72">
    <cfRule type="iconSet" priority="966">
      <iconSet>
        <cfvo type="percent" val="0"/>
        <cfvo type="num" val="80"/>
        <cfvo type="num" val="90"/>
      </iconSet>
    </cfRule>
  </conditionalFormatting>
  <conditionalFormatting sqref="AB73">
    <cfRule type="iconSet" priority="954">
      <iconSet>
        <cfvo type="percent" val="0"/>
        <cfvo type="num" val="80"/>
        <cfvo type="num" val="90"/>
      </iconSet>
    </cfRule>
    <cfRule type="iconSet" priority="955">
      <iconSet>
        <cfvo type="percent" val="0"/>
        <cfvo type="percent" val="80"/>
        <cfvo type="percent" val="90"/>
      </iconSet>
    </cfRule>
    <cfRule type="iconSet" priority="956">
      <iconSet>
        <cfvo type="percent" val="0"/>
        <cfvo type="num" val="80"/>
        <cfvo type="num" val="90"/>
      </iconSet>
    </cfRule>
  </conditionalFormatting>
  <conditionalFormatting sqref="AB75 Z75">
    <cfRule type="iconSet" priority="515">
      <iconSet>
        <cfvo type="percent" val="0"/>
        <cfvo type="num" val="80"/>
        <cfvo type="num" val="90"/>
      </iconSet>
    </cfRule>
    <cfRule type="iconSet" priority="516">
      <iconSet>
        <cfvo type="percent" val="0"/>
        <cfvo type="percent" val="80"/>
        <cfvo type="percent" val="90"/>
      </iconSet>
    </cfRule>
    <cfRule type="iconSet" priority="517">
      <iconSet>
        <cfvo type="percent" val="0"/>
        <cfvo type="num" val="80"/>
        <cfvo type="num" val="90"/>
      </iconSet>
    </cfRule>
  </conditionalFormatting>
  <conditionalFormatting sqref="AB77">
    <cfRule type="iconSet" priority="940">
      <iconSet>
        <cfvo type="percent" val="0"/>
        <cfvo type="num" val="80"/>
        <cfvo type="num" val="90"/>
      </iconSet>
    </cfRule>
    <cfRule type="iconSet" priority="941">
      <iconSet>
        <cfvo type="percent" val="0"/>
        <cfvo type="percent" val="80"/>
        <cfvo type="percent" val="90"/>
      </iconSet>
    </cfRule>
    <cfRule type="iconSet" priority="942">
      <iconSet>
        <cfvo type="percent" val="0"/>
        <cfvo type="num" val="80"/>
        <cfvo type="num" val="90"/>
      </iconSet>
    </cfRule>
  </conditionalFormatting>
  <conditionalFormatting sqref="AB78">
    <cfRule type="iconSet" priority="464">
      <iconSet>
        <cfvo type="percent" val="0"/>
        <cfvo type="num" val="70" gte="0"/>
        <cfvo type="num" val="90"/>
      </iconSet>
    </cfRule>
  </conditionalFormatting>
  <conditionalFormatting sqref="AB80">
    <cfRule type="iconSet" priority="889">
      <iconSet>
        <cfvo type="percent" val="0"/>
        <cfvo type="num" val="70" gte="0"/>
        <cfvo type="num" val="90"/>
      </iconSet>
    </cfRule>
  </conditionalFormatting>
  <conditionalFormatting sqref="AB81">
    <cfRule type="iconSet" priority="883">
      <iconSet>
        <cfvo type="percent" val="0"/>
        <cfvo type="num" val="80"/>
        <cfvo type="num" val="90"/>
      </iconSet>
    </cfRule>
    <cfRule type="iconSet" priority="884">
      <iconSet>
        <cfvo type="percent" val="0"/>
        <cfvo type="percent" val="80"/>
        <cfvo type="percent" val="90"/>
      </iconSet>
    </cfRule>
    <cfRule type="iconSet" priority="885">
      <iconSet>
        <cfvo type="percent" val="0"/>
        <cfvo type="num" val="80"/>
        <cfvo type="num" val="90"/>
      </iconSet>
    </cfRule>
  </conditionalFormatting>
  <conditionalFormatting sqref="AB82">
    <cfRule type="iconSet" priority="880">
      <iconSet>
        <cfvo type="percent" val="0"/>
        <cfvo type="num" val="60"/>
        <cfvo type="num" val="80"/>
      </iconSet>
    </cfRule>
  </conditionalFormatting>
  <conditionalFormatting sqref="AB84">
    <cfRule type="iconSet" priority="2371">
      <iconSet>
        <cfvo type="percent" val="0"/>
        <cfvo type="num" val="60"/>
        <cfvo type="num" val="80"/>
      </iconSet>
    </cfRule>
  </conditionalFormatting>
  <conditionalFormatting sqref="AB85">
    <cfRule type="iconSet" priority="846">
      <iconSet>
        <cfvo type="percent" val="0"/>
        <cfvo type="num" val="60"/>
        <cfvo type="num" val="80"/>
      </iconSet>
    </cfRule>
  </conditionalFormatting>
  <conditionalFormatting sqref="AB86">
    <cfRule type="iconSet" priority="872">
      <iconSet>
        <cfvo type="percent" val="0"/>
        <cfvo type="num" val="60"/>
        <cfvo type="num" val="85" gte="0"/>
      </iconSet>
    </cfRule>
  </conditionalFormatting>
  <conditionalFormatting sqref="AB89">
    <cfRule type="iconSet" priority="865">
      <iconSet>
        <cfvo type="percent" val="0"/>
        <cfvo type="num" val="60"/>
        <cfvo type="num" val="85" gte="0"/>
      </iconSet>
    </cfRule>
  </conditionalFormatting>
  <conditionalFormatting sqref="AB90">
    <cfRule type="iconSet" priority="1044">
      <iconSet>
        <cfvo type="percent" val="0"/>
        <cfvo type="num" val="60"/>
        <cfvo type="num" val="85" gte="0"/>
      </iconSet>
    </cfRule>
  </conditionalFormatting>
  <conditionalFormatting sqref="AB91">
    <cfRule type="iconSet" priority="1043">
      <iconSet>
        <cfvo type="percent" val="0"/>
        <cfvo type="num" val="60"/>
        <cfvo type="num" val="85" gte="0"/>
      </iconSet>
    </cfRule>
  </conditionalFormatting>
  <conditionalFormatting sqref="AB92">
    <cfRule type="iconSet" priority="300">
      <iconSet>
        <cfvo type="percent" val="0"/>
        <cfvo type="num" val="60"/>
        <cfvo type="num" val="85" gte="0"/>
      </iconSet>
    </cfRule>
  </conditionalFormatting>
  <conditionalFormatting sqref="AB93">
    <cfRule type="iconSet" priority="850">
      <iconSet>
        <cfvo type="percent" val="0"/>
        <cfvo type="num" val="60"/>
        <cfvo type="num" val="85" gte="0"/>
      </iconSet>
    </cfRule>
  </conditionalFormatting>
  <conditionalFormatting sqref="AB94">
    <cfRule type="iconSet" priority="345">
      <iconSet>
        <cfvo type="percent" val="0"/>
        <cfvo type="num" val="60"/>
        <cfvo type="num" val="85" gte="0"/>
      </iconSet>
    </cfRule>
  </conditionalFormatting>
  <conditionalFormatting sqref="AB95">
    <cfRule type="iconSet" priority="1027">
      <iconSet>
        <cfvo type="percent" val="0"/>
        <cfvo type="num" val="60"/>
        <cfvo type="num" val="85" gte="0"/>
      </iconSet>
    </cfRule>
  </conditionalFormatting>
  <conditionalFormatting sqref="AB96">
    <cfRule type="iconSet" priority="1025">
      <iconSet>
        <cfvo type="percent" val="0"/>
        <cfvo type="num" val="60"/>
        <cfvo type="num" val="85" gte="0"/>
      </iconSet>
    </cfRule>
  </conditionalFormatting>
  <conditionalFormatting sqref="AB97">
    <cfRule type="iconSet" priority="1019">
      <iconSet>
        <cfvo type="percent" val="0"/>
        <cfvo type="num" val="60"/>
        <cfvo type="num" val="85" gte="0"/>
      </iconSet>
    </cfRule>
  </conditionalFormatting>
  <conditionalFormatting sqref="AB98">
    <cfRule type="iconSet" priority="1012">
      <iconSet>
        <cfvo type="percent" val="0"/>
        <cfvo type="num" val="60"/>
        <cfvo type="num" val="85" gte="0"/>
      </iconSet>
    </cfRule>
  </conditionalFormatting>
  <conditionalFormatting sqref="AB99">
    <cfRule type="iconSet" priority="1614">
      <iconSet>
        <cfvo type="percent" val="0"/>
        <cfvo type="num" val="60"/>
        <cfvo type="num" val="85" gte="0"/>
      </iconSet>
    </cfRule>
  </conditionalFormatting>
  <conditionalFormatting sqref="AB100">
    <cfRule type="iconSet" priority="435">
      <iconSet>
        <cfvo type="percent" val="0"/>
        <cfvo type="num" val="60"/>
        <cfvo type="num" val="85" gte="0"/>
      </iconSet>
    </cfRule>
  </conditionalFormatting>
  <conditionalFormatting sqref="AB101">
    <cfRule type="iconSet" priority="1008">
      <iconSet>
        <cfvo type="percent" val="0"/>
        <cfvo type="num" val="60"/>
        <cfvo type="num" val="85" gte="0"/>
      </iconSet>
    </cfRule>
  </conditionalFormatting>
  <conditionalFormatting sqref="AB102">
    <cfRule type="iconSet" priority="925">
      <iconSet>
        <cfvo type="percent" val="0"/>
        <cfvo type="num" val="60"/>
        <cfvo type="num" val="85" gte="0"/>
      </iconSet>
    </cfRule>
  </conditionalFormatting>
  <conditionalFormatting sqref="AB103">
    <cfRule type="iconSet" priority="931">
      <iconSet>
        <cfvo type="percent" val="0"/>
        <cfvo type="num" val="60"/>
        <cfvo type="num" val="85" gte="0"/>
      </iconSet>
    </cfRule>
  </conditionalFormatting>
  <conditionalFormatting sqref="AB104">
    <cfRule type="iconSet" priority="413">
      <iconSet>
        <cfvo type="percent" val="0"/>
        <cfvo type="num" val="60"/>
        <cfvo type="num" val="85" gte="0"/>
      </iconSet>
    </cfRule>
  </conditionalFormatting>
  <conditionalFormatting sqref="AB105">
    <cfRule type="iconSet" priority="393">
      <iconSet>
        <cfvo type="percent" val="0"/>
        <cfvo type="num" val="60"/>
        <cfvo type="num" val="85" gte="0"/>
      </iconSet>
    </cfRule>
  </conditionalFormatting>
  <conditionalFormatting sqref="AC11">
    <cfRule type="iconSet" priority="820">
      <iconSet>
        <cfvo type="percent" val="0"/>
        <cfvo type="num" val="15"/>
        <cfvo type="num" val="20" gte="0"/>
      </iconSet>
    </cfRule>
  </conditionalFormatting>
  <conditionalFormatting sqref="AC12">
    <cfRule type="iconSet" priority="2075">
      <iconSet>
        <cfvo type="percent" val="0"/>
        <cfvo type="num" val="80"/>
        <cfvo type="num" val="90"/>
      </iconSet>
    </cfRule>
    <cfRule type="iconSet" priority="2077">
      <iconSet>
        <cfvo type="percent" val="0"/>
        <cfvo type="num" val="0"/>
        <cfvo type="num" val="100"/>
      </iconSet>
    </cfRule>
  </conditionalFormatting>
  <conditionalFormatting sqref="AC13">
    <cfRule type="iconSet" priority="2128">
      <iconSet>
        <cfvo type="percent" val="0"/>
        <cfvo type="num" val="90"/>
        <cfvo type="num" val="95"/>
      </iconSet>
    </cfRule>
  </conditionalFormatting>
  <conditionalFormatting sqref="AC14">
    <cfRule type="iconSet" priority="795">
      <iconSet reverse="1">
        <cfvo type="percent" val="0"/>
        <cfvo type="percent" val="0" gte="0"/>
        <cfvo type="num" val="10"/>
      </iconSet>
    </cfRule>
  </conditionalFormatting>
  <conditionalFormatting sqref="AC15">
    <cfRule type="iconSet" priority="764">
      <iconSet>
        <cfvo type="percent" val="0"/>
        <cfvo type="num" val="80"/>
        <cfvo type="num" val="90"/>
      </iconSet>
    </cfRule>
    <cfRule type="iconSet" priority="765">
      <iconSet>
        <cfvo type="percent" val="0"/>
        <cfvo type="percent" val="80"/>
        <cfvo type="percent" val="90"/>
      </iconSet>
    </cfRule>
    <cfRule type="iconSet" priority="766">
      <iconSet>
        <cfvo type="percent" val="0"/>
        <cfvo type="num" val="80"/>
        <cfvo type="num" val="90"/>
      </iconSet>
    </cfRule>
  </conditionalFormatting>
  <conditionalFormatting sqref="AC15:AC16">
    <cfRule type="iconSet" priority="762">
      <iconSet>
        <cfvo type="percent" val="0"/>
        <cfvo type="num" val="100"/>
        <cfvo type="num" val="100" gte="0"/>
      </iconSet>
    </cfRule>
    <cfRule type="iconSet" priority="763">
      <iconSet>
        <cfvo type="percent" val="0"/>
        <cfvo type="num" val="90"/>
        <cfvo type="num" val="98"/>
      </iconSet>
    </cfRule>
  </conditionalFormatting>
  <conditionalFormatting sqref="AC19">
    <cfRule type="iconSet" priority="70">
      <iconSet>
        <cfvo type="percent" val="0"/>
        <cfvo type="num" val="80"/>
        <cfvo type="num" val="90"/>
      </iconSet>
    </cfRule>
    <cfRule type="iconSet" priority="71">
      <iconSet>
        <cfvo type="percent" val="0"/>
        <cfvo type="percent" val="80"/>
        <cfvo type="percent" val="90"/>
      </iconSet>
    </cfRule>
    <cfRule type="iconSet" priority="72">
      <iconSet>
        <cfvo type="percent" val="0"/>
        <cfvo type="num" val="80"/>
        <cfvo type="num" val="90"/>
      </iconSet>
    </cfRule>
  </conditionalFormatting>
  <conditionalFormatting sqref="AC23 AF23">
    <cfRule type="iconSet" priority="29">
      <iconSet>
        <cfvo type="percent" val="0"/>
        <cfvo type="num" val="80"/>
        <cfvo type="num" val="90"/>
      </iconSet>
    </cfRule>
    <cfRule type="iconSet" priority="30">
      <iconSet>
        <cfvo type="percent" val="0"/>
        <cfvo type="percent" val="80"/>
        <cfvo type="percent" val="90"/>
      </iconSet>
    </cfRule>
    <cfRule type="iconSet" priority="31">
      <iconSet>
        <cfvo type="percent" val="0"/>
        <cfvo type="num" val="80"/>
        <cfvo type="num" val="90"/>
      </iconSet>
    </cfRule>
  </conditionalFormatting>
  <conditionalFormatting sqref="AC39:AC43">
    <cfRule type="iconSet" priority="257">
      <iconSet>
        <cfvo type="percent" val="0"/>
        <cfvo type="num" val="80"/>
        <cfvo type="num" val="90"/>
      </iconSet>
    </cfRule>
    <cfRule type="iconSet" priority="258">
      <iconSet>
        <cfvo type="percent" val="0"/>
        <cfvo type="percent" val="80"/>
        <cfvo type="percent" val="90"/>
      </iconSet>
    </cfRule>
    <cfRule type="iconSet" priority="259">
      <iconSet>
        <cfvo type="percent" val="0"/>
        <cfvo type="num" val="80"/>
        <cfvo type="num" val="90"/>
      </iconSet>
    </cfRule>
  </conditionalFormatting>
  <conditionalFormatting sqref="AC44">
    <cfRule type="iconSet" priority="249">
      <iconSet>
        <cfvo type="percent" val="0"/>
        <cfvo type="num" val="80"/>
        <cfvo type="num" val="90"/>
      </iconSet>
    </cfRule>
    <cfRule type="iconSet" priority="250">
      <iconSet>
        <cfvo type="percent" val="0"/>
        <cfvo type="percent" val="80"/>
        <cfvo type="percent" val="90"/>
      </iconSet>
    </cfRule>
    <cfRule type="iconSet" priority="251">
      <iconSet>
        <cfvo type="percent" val="0"/>
        <cfvo type="num" val="80"/>
        <cfvo type="num" val="90"/>
      </iconSet>
    </cfRule>
  </conditionalFormatting>
  <conditionalFormatting sqref="AC45">
    <cfRule type="iconSet" priority="242">
      <iconSet>
        <cfvo type="percent" val="0"/>
        <cfvo type="num" val="60"/>
        <cfvo type="num" val="80"/>
      </iconSet>
    </cfRule>
  </conditionalFormatting>
  <conditionalFormatting sqref="AC46">
    <cfRule type="iconSet" priority="153">
      <iconSet>
        <cfvo type="percent" val="0"/>
        <cfvo type="num" val="60"/>
        <cfvo type="num" val="80"/>
      </iconSet>
    </cfRule>
  </conditionalFormatting>
  <conditionalFormatting sqref="AC48">
    <cfRule type="iconSet" priority="234">
      <iconSet>
        <cfvo type="percent" val="0"/>
        <cfvo type="num" val="60"/>
        <cfvo type="num" val="80"/>
      </iconSet>
    </cfRule>
  </conditionalFormatting>
  <conditionalFormatting sqref="AC50">
    <cfRule type="iconSet" priority="141">
      <iconSet>
        <cfvo type="percent" val="0"/>
        <cfvo type="num" val="80"/>
        <cfvo type="num" val="90"/>
      </iconSet>
    </cfRule>
    <cfRule type="iconSet" priority="142">
      <iconSet>
        <cfvo type="percent" val="0"/>
        <cfvo type="percent" val="80"/>
        <cfvo type="percent" val="90"/>
      </iconSet>
    </cfRule>
    <cfRule type="iconSet" priority="143">
      <iconSet>
        <cfvo type="percent" val="0"/>
        <cfvo type="num" val="80"/>
        <cfvo type="num" val="90"/>
      </iconSet>
    </cfRule>
  </conditionalFormatting>
  <conditionalFormatting sqref="AC52">
    <cfRule type="iconSet" priority="226">
      <iconSet>
        <cfvo type="percent" val="0"/>
        <cfvo type="num" val="60"/>
        <cfvo type="num" val="80"/>
      </iconSet>
    </cfRule>
  </conditionalFormatting>
  <conditionalFormatting sqref="AC54:AC55">
    <cfRule type="iconSet" priority="222">
      <iconSet>
        <cfvo type="percent" val="0"/>
        <cfvo type="num" val="80"/>
        <cfvo type="num" val="90"/>
      </iconSet>
    </cfRule>
    <cfRule type="iconSet" priority="223">
      <iconSet>
        <cfvo type="percent" val="0"/>
        <cfvo type="percent" val="80"/>
        <cfvo type="percent" val="90"/>
      </iconSet>
    </cfRule>
    <cfRule type="iconSet" priority="224">
      <iconSet>
        <cfvo type="percent" val="0"/>
        <cfvo type="num" val="80"/>
        <cfvo type="num" val="90"/>
      </iconSet>
    </cfRule>
  </conditionalFormatting>
  <conditionalFormatting sqref="AC58">
    <cfRule type="iconSet" priority="594">
      <iconSet>
        <cfvo type="percent" val="0"/>
        <cfvo type="num" val="0"/>
        <cfvo type="num" val="80"/>
      </iconSet>
    </cfRule>
    <cfRule type="iconSet" priority="595">
      <iconSet>
        <cfvo type="percent" val="0"/>
        <cfvo type="num" val="80"/>
        <cfvo type="num" val="90"/>
      </iconSet>
    </cfRule>
    <cfRule type="iconSet" priority="596">
      <iconSet>
        <cfvo type="percent" val="0"/>
        <cfvo type="percent" val="80"/>
        <cfvo type="percent" val="90"/>
      </iconSet>
    </cfRule>
    <cfRule type="iconSet" priority="597">
      <iconSet>
        <cfvo type="percent" val="0"/>
        <cfvo type="num" val="80"/>
        <cfvo type="num" val="90"/>
      </iconSet>
    </cfRule>
  </conditionalFormatting>
  <conditionalFormatting sqref="AC62">
    <cfRule type="iconSet" priority="203">
      <iconSet>
        <cfvo type="percent" val="0"/>
        <cfvo type="num" val="70"/>
        <cfvo type="num" val="90"/>
      </iconSet>
    </cfRule>
  </conditionalFormatting>
  <conditionalFormatting sqref="AC67">
    <cfRule type="iconSet" priority="161">
      <iconSet>
        <cfvo type="percent" val="0"/>
        <cfvo type="num" val="80"/>
        <cfvo type="num" val="90"/>
      </iconSet>
    </cfRule>
    <cfRule type="iconSet" priority="162">
      <iconSet>
        <cfvo type="percent" val="0"/>
        <cfvo type="percent" val="80"/>
        <cfvo type="percent" val="90"/>
      </iconSet>
    </cfRule>
    <cfRule type="iconSet" priority="163">
      <iconSet>
        <cfvo type="percent" val="0"/>
        <cfvo type="num" val="80"/>
        <cfvo type="num" val="90"/>
      </iconSet>
    </cfRule>
  </conditionalFormatting>
  <conditionalFormatting sqref="AC72">
    <cfRule type="iconSet" priority="196">
      <iconSet>
        <cfvo type="percent" val="0"/>
        <cfvo type="num" val="80"/>
        <cfvo type="num" val="90"/>
      </iconSet>
    </cfRule>
    <cfRule type="iconSet" priority="197">
      <iconSet>
        <cfvo type="percent" val="0"/>
        <cfvo type="percent" val="80"/>
        <cfvo type="percent" val="90"/>
      </iconSet>
    </cfRule>
    <cfRule type="iconSet" priority="198">
      <iconSet>
        <cfvo type="percent" val="0"/>
        <cfvo type="num" val="80"/>
        <cfvo type="num" val="90"/>
      </iconSet>
    </cfRule>
  </conditionalFormatting>
  <conditionalFormatting sqref="AC73">
    <cfRule type="iconSet" priority="191">
      <iconSet>
        <cfvo type="percent" val="0"/>
        <cfvo type="num" val="80"/>
        <cfvo type="num" val="90"/>
      </iconSet>
    </cfRule>
    <cfRule type="iconSet" priority="192">
      <iconSet>
        <cfvo type="percent" val="0"/>
        <cfvo type="percent" val="80"/>
        <cfvo type="percent" val="90"/>
      </iconSet>
    </cfRule>
    <cfRule type="iconSet" priority="193">
      <iconSet>
        <cfvo type="percent" val="0"/>
        <cfvo type="num" val="80"/>
        <cfvo type="num" val="90"/>
      </iconSet>
    </cfRule>
  </conditionalFormatting>
  <conditionalFormatting sqref="AC75">
    <cfRule type="iconSet" priority="175">
      <iconSet>
        <cfvo type="percent" val="0"/>
        <cfvo type="num" val="60"/>
        <cfvo type="num" val="80"/>
      </iconSet>
    </cfRule>
  </conditionalFormatting>
  <conditionalFormatting sqref="AC77:AC78">
    <cfRule type="iconSet" priority="1705">
      <iconSet>
        <cfvo type="percent" val="0"/>
        <cfvo type="num" val="80"/>
        <cfvo type="num" val="90"/>
      </iconSet>
    </cfRule>
    <cfRule type="iconSet" priority="1706">
      <iconSet>
        <cfvo type="percent" val="0"/>
        <cfvo type="percent" val="80"/>
        <cfvo type="percent" val="90"/>
      </iconSet>
    </cfRule>
    <cfRule type="iconSet" priority="1707">
      <iconSet>
        <cfvo type="percent" val="0"/>
        <cfvo type="num" val="80"/>
        <cfvo type="num" val="90"/>
      </iconSet>
    </cfRule>
  </conditionalFormatting>
  <conditionalFormatting sqref="AC82:AC83">
    <cfRule type="iconSet" priority="3677">
      <iconSet>
        <cfvo type="percent" val="0"/>
        <cfvo type="num" val="0" gte="0"/>
        <cfvo type="num" val="2" gte="0"/>
      </iconSet>
    </cfRule>
  </conditionalFormatting>
  <conditionalFormatting sqref="AC86">
    <cfRule type="iconSet" priority="2107">
      <iconSet>
        <cfvo type="percent" val="0"/>
        <cfvo type="num" val="60"/>
        <cfvo type="num" val="80"/>
      </iconSet>
    </cfRule>
  </conditionalFormatting>
  <conditionalFormatting sqref="AC87">
    <cfRule type="iconSet" priority="122">
      <iconSet>
        <cfvo type="percent" val="0"/>
        <cfvo type="num" val="70"/>
        <cfvo type="num" val="90"/>
      </iconSet>
    </cfRule>
  </conditionalFormatting>
  <conditionalFormatting sqref="AC88">
    <cfRule type="iconSet" priority="458">
      <iconSet>
        <cfvo type="percent" val="0"/>
        <cfvo type="num" val="0"/>
        <cfvo type="num" val="13"/>
      </iconSet>
    </cfRule>
  </conditionalFormatting>
  <conditionalFormatting sqref="AC89">
    <cfRule type="iconSet" priority="2054">
      <iconSet>
        <cfvo type="percent" val="0"/>
        <cfvo type="num" val="60"/>
        <cfvo type="num" val="80"/>
      </iconSet>
    </cfRule>
  </conditionalFormatting>
  <conditionalFormatting sqref="AC90">
    <cfRule type="iconSet" priority="2169">
      <iconSet>
        <cfvo type="percent" val="0"/>
        <cfvo type="num" val="0"/>
        <cfvo type="num" val="10"/>
      </iconSet>
    </cfRule>
    <cfRule type="iconSet" priority="2170">
      <iconSet reverse="1">
        <cfvo type="percent" val="0"/>
        <cfvo type="num" val="1"/>
        <cfvo type="num" val="5" gte="0"/>
      </iconSet>
    </cfRule>
  </conditionalFormatting>
  <conditionalFormatting sqref="AC91">
    <cfRule type="iconSet" priority="2164">
      <iconSet>
        <cfvo type="percent" val="0"/>
        <cfvo type="num" val="60"/>
        <cfvo type="num" val="90"/>
      </iconSet>
    </cfRule>
    <cfRule type="iconSet" priority="2547">
      <iconSet>
        <cfvo type="percent" val="0"/>
        <cfvo type="num" val="80"/>
        <cfvo type="num" val="90"/>
      </iconSet>
    </cfRule>
    <cfRule type="iconSet" priority="2548">
      <iconSet>
        <cfvo type="percent" val="0"/>
        <cfvo type="percent" val="80"/>
        <cfvo type="percent" val="90"/>
      </iconSet>
    </cfRule>
    <cfRule type="iconSet" priority="2549">
      <iconSet>
        <cfvo type="percent" val="0"/>
        <cfvo type="num" val="80"/>
        <cfvo type="num" val="90"/>
      </iconSet>
    </cfRule>
  </conditionalFormatting>
  <conditionalFormatting sqref="AC92 AA92">
    <cfRule type="iconSet" priority="1233">
      <iconSet>
        <cfvo type="percent" val="0"/>
        <cfvo type="num" val="80"/>
        <cfvo type="num" val="90"/>
      </iconSet>
    </cfRule>
    <cfRule type="iconSet" priority="1234">
      <iconSet>
        <cfvo type="percent" val="0"/>
        <cfvo type="percent" val="80"/>
        <cfvo type="percent" val="90"/>
      </iconSet>
    </cfRule>
    <cfRule type="iconSet" priority="1235">
      <iconSet>
        <cfvo type="percent" val="0"/>
        <cfvo type="num" val="80"/>
        <cfvo type="num" val="90"/>
      </iconSet>
    </cfRule>
  </conditionalFormatting>
  <conditionalFormatting sqref="AC93">
    <cfRule type="iconSet" priority="2156">
      <iconSet>
        <cfvo type="percent" val="0"/>
        <cfvo type="num" val="-1"/>
        <cfvo type="num" val="0"/>
      </iconSet>
    </cfRule>
    <cfRule type="iconSet" priority="2157">
      <iconSet>
        <cfvo type="percent" val="0"/>
        <cfvo type="num" val="80"/>
        <cfvo type="num" val="90"/>
      </iconSet>
    </cfRule>
    <cfRule type="iconSet" priority="2158">
      <iconSet>
        <cfvo type="percent" val="0"/>
        <cfvo type="percent" val="80"/>
        <cfvo type="percent" val="90"/>
      </iconSet>
    </cfRule>
    <cfRule type="iconSet" priority="2159">
      <iconSet>
        <cfvo type="percent" val="0"/>
        <cfvo type="num" val="80"/>
        <cfvo type="num" val="90"/>
      </iconSet>
    </cfRule>
  </conditionalFormatting>
  <conditionalFormatting sqref="AC94">
    <cfRule type="iconSet" priority="2102">
      <iconSet>
        <cfvo type="percent" val="0"/>
        <cfvo type="num" val="-110"/>
        <cfvo type="num" val="-100"/>
      </iconSet>
    </cfRule>
    <cfRule type="iconSet" priority="2103">
      <iconSet>
        <cfvo type="percent" val="0"/>
        <cfvo type="num" val="80"/>
        <cfvo type="num" val="90"/>
      </iconSet>
    </cfRule>
    <cfRule type="iconSet" priority="2104">
      <iconSet>
        <cfvo type="percent" val="0"/>
        <cfvo type="percent" val="80"/>
        <cfvo type="percent" val="90"/>
      </iconSet>
    </cfRule>
    <cfRule type="iconSet" priority="2105">
      <iconSet>
        <cfvo type="percent" val="0"/>
        <cfvo type="num" val="80"/>
        <cfvo type="num" val="90"/>
      </iconSet>
    </cfRule>
  </conditionalFormatting>
  <conditionalFormatting sqref="AC95">
    <cfRule type="iconSet" priority="2146">
      <iconSet>
        <cfvo type="percent" val="0"/>
        <cfvo type="num" val="-110"/>
        <cfvo type="num" val="-100"/>
      </iconSet>
    </cfRule>
    <cfRule type="iconSet" priority="2147">
      <iconSet>
        <cfvo type="percent" val="0"/>
        <cfvo type="num" val="80"/>
        <cfvo type="num" val="90"/>
      </iconSet>
    </cfRule>
    <cfRule type="iconSet" priority="2148">
      <iconSet>
        <cfvo type="percent" val="0"/>
        <cfvo type="percent" val="80"/>
        <cfvo type="percent" val="90"/>
      </iconSet>
    </cfRule>
    <cfRule type="iconSet" priority="2149">
      <iconSet>
        <cfvo type="percent" val="0"/>
        <cfvo type="num" val="80"/>
        <cfvo type="num" val="90"/>
      </iconSet>
    </cfRule>
  </conditionalFormatting>
  <conditionalFormatting sqref="AC100">
    <cfRule type="iconSet" priority="293">
      <iconSet>
        <cfvo type="percent" val="0"/>
        <cfvo type="num" val="15"/>
        <cfvo type="num" val="20"/>
      </iconSet>
    </cfRule>
    <cfRule type="iconSet" priority="433">
      <iconSet>
        <cfvo type="percent" val="0"/>
        <cfvo type="num" val="10"/>
        <cfvo type="num" val="60"/>
      </iconSet>
    </cfRule>
    <cfRule type="iconSet" priority="447">
      <iconSet>
        <cfvo type="percent" val="0"/>
        <cfvo type="num" val="80"/>
        <cfvo type="num" val="90"/>
      </iconSet>
    </cfRule>
    <cfRule type="iconSet" priority="448">
      <iconSet>
        <cfvo type="percent" val="0"/>
        <cfvo type="percent" val="80"/>
        <cfvo type="percent" val="90"/>
      </iconSet>
    </cfRule>
    <cfRule type="iconSet" priority="449">
      <iconSet>
        <cfvo type="percent" val="0"/>
        <cfvo type="num" val="80"/>
        <cfvo type="num" val="90"/>
      </iconSet>
    </cfRule>
  </conditionalFormatting>
  <conditionalFormatting sqref="AC101">
    <cfRule type="iconSet" priority="369">
      <iconSet>
        <cfvo type="percent" val="0"/>
        <cfvo type="num" val="10"/>
        <cfvo type="num" val="60"/>
      </iconSet>
    </cfRule>
    <cfRule type="iconSet" priority="370">
      <iconSet>
        <cfvo type="percent" val="0"/>
        <cfvo type="num" val="80"/>
        <cfvo type="num" val="90"/>
      </iconSet>
    </cfRule>
    <cfRule type="iconSet" priority="371">
      <iconSet>
        <cfvo type="percent" val="0"/>
        <cfvo type="percent" val="80"/>
        <cfvo type="percent" val="90"/>
      </iconSet>
    </cfRule>
    <cfRule type="iconSet" priority="372">
      <iconSet>
        <cfvo type="percent" val="0"/>
        <cfvo type="num" val="80"/>
        <cfvo type="num" val="90"/>
      </iconSet>
    </cfRule>
  </conditionalFormatting>
  <conditionalFormatting sqref="AC102:AC103">
    <cfRule type="iconSet" priority="282">
      <iconSet>
        <cfvo type="percent" val="0"/>
        <cfvo type="num" val="80"/>
        <cfvo type="num" val="90"/>
      </iconSet>
    </cfRule>
    <cfRule type="iconSet" priority="283">
      <iconSet>
        <cfvo type="percent" val="0"/>
        <cfvo type="percent" val="80"/>
        <cfvo type="percent" val="90"/>
      </iconSet>
    </cfRule>
    <cfRule type="iconSet" priority="284">
      <iconSet>
        <cfvo type="percent" val="0"/>
        <cfvo type="num" val="80"/>
        <cfvo type="num" val="90"/>
      </iconSet>
    </cfRule>
  </conditionalFormatting>
  <conditionalFormatting sqref="AC104">
    <cfRule type="iconSet" priority="266">
      <iconSet>
        <cfvo type="percent" val="0"/>
        <cfvo type="num" val="60"/>
        <cfvo type="num" val="80"/>
      </iconSet>
    </cfRule>
    <cfRule type="iconSet" priority="5">
      <iconSet>
        <cfvo type="percent" val="0"/>
        <cfvo type="num" val="80"/>
        <cfvo type="num" val="90"/>
      </iconSet>
    </cfRule>
  </conditionalFormatting>
  <conditionalFormatting sqref="AC70:AE70 Z70 S70 V70">
    <cfRule type="iconSet" priority="2742">
      <iconSet>
        <cfvo type="percent" val="0"/>
        <cfvo type="num" val="80"/>
        <cfvo type="num" val="90"/>
      </iconSet>
    </cfRule>
  </conditionalFormatting>
  <conditionalFormatting sqref="AD12">
    <cfRule type="iconSet" priority="2076">
      <iconSet reverse="1">
        <cfvo type="percent" val="0"/>
        <cfvo type="num" val="5" gte="0"/>
        <cfvo type="num" val="15" gte="0"/>
      </iconSet>
    </cfRule>
  </conditionalFormatting>
  <conditionalFormatting sqref="AD13">
    <cfRule type="iconSet" priority="2130">
      <iconSet reverse="1">
        <cfvo type="percent" val="0"/>
        <cfvo type="num" val="5" gte="0"/>
        <cfvo type="num" val="15" gte="0"/>
      </iconSet>
    </cfRule>
  </conditionalFormatting>
  <conditionalFormatting sqref="AD14">
    <cfRule type="iconSet" priority="796">
      <iconSet reverse="1">
        <cfvo type="percent" val="0"/>
        <cfvo type="num" val="5" gte="0"/>
        <cfvo type="num" val="15" gte="0"/>
      </iconSet>
    </cfRule>
  </conditionalFormatting>
  <conditionalFormatting sqref="AD19">
    <cfRule type="iconSet" priority="78">
      <iconSet>
        <cfvo type="percent" val="0"/>
        <cfvo type="num" val="80"/>
        <cfvo type="num" val="90"/>
      </iconSet>
    </cfRule>
    <cfRule type="iconSet" priority="79">
      <iconSet>
        <cfvo type="percent" val="0"/>
        <cfvo type="percent" val="80"/>
        <cfvo type="percent" val="90"/>
      </iconSet>
    </cfRule>
    <cfRule type="iconSet" priority="80">
      <iconSet>
        <cfvo type="percent" val="0"/>
        <cfvo type="num" val="80"/>
        <cfvo type="num" val="90"/>
      </iconSet>
    </cfRule>
  </conditionalFormatting>
  <conditionalFormatting sqref="AD21">
    <cfRule type="iconSet" priority="41">
      <iconSet>
        <cfvo type="percent" val="0"/>
        <cfvo type="num" val="80"/>
        <cfvo type="num" val="90"/>
      </iconSet>
    </cfRule>
    <cfRule type="iconSet" priority="42">
      <iconSet>
        <cfvo type="percent" val="0"/>
        <cfvo type="percent" val="80"/>
        <cfvo type="percent" val="90"/>
      </iconSet>
    </cfRule>
    <cfRule type="iconSet" priority="43">
      <iconSet>
        <cfvo type="percent" val="0"/>
        <cfvo type="num" val="80"/>
        <cfvo type="num" val="90"/>
      </iconSet>
    </cfRule>
  </conditionalFormatting>
  <conditionalFormatting sqref="AD23">
    <cfRule type="iconSet" priority="21">
      <iconSet>
        <cfvo type="percent" val="0"/>
        <cfvo type="num" val="80"/>
        <cfvo type="num" val="90"/>
      </iconSet>
    </cfRule>
    <cfRule type="iconSet" priority="22">
      <iconSet>
        <cfvo type="percent" val="0"/>
        <cfvo type="percent" val="80"/>
        <cfvo type="percent" val="90"/>
      </iconSet>
    </cfRule>
    <cfRule type="iconSet" priority="23">
      <iconSet>
        <cfvo type="percent" val="0"/>
        <cfvo type="num" val="80"/>
        <cfvo type="num" val="90"/>
      </iconSet>
    </cfRule>
  </conditionalFormatting>
  <conditionalFormatting sqref="AD39:AD43">
    <cfRule type="iconSet" priority="256">
      <iconSet>
        <cfvo type="percent" val="0"/>
        <cfvo type="num" val="80"/>
        <cfvo type="num" val="90"/>
      </iconSet>
    </cfRule>
  </conditionalFormatting>
  <conditionalFormatting sqref="AD44">
    <cfRule type="iconSet" priority="248">
      <iconSet>
        <cfvo type="percent" val="0"/>
        <cfvo type="num" val="80"/>
        <cfvo type="num" val="90"/>
      </iconSet>
    </cfRule>
  </conditionalFormatting>
  <conditionalFormatting sqref="AD45">
    <cfRule type="iconSet" priority="243">
      <iconSet>
        <cfvo type="percent" val="0"/>
        <cfvo type="num" val="80"/>
        <cfvo type="num" val="90"/>
      </iconSet>
    </cfRule>
    <cfRule type="iconSet" priority="244">
      <iconSet>
        <cfvo type="percent" val="0"/>
        <cfvo type="percent" val="80"/>
        <cfvo type="percent" val="90"/>
      </iconSet>
    </cfRule>
    <cfRule type="iconSet" priority="245">
      <iconSet>
        <cfvo type="percent" val="0"/>
        <cfvo type="num" val="80"/>
        <cfvo type="num" val="90"/>
      </iconSet>
    </cfRule>
  </conditionalFormatting>
  <conditionalFormatting sqref="AD46">
    <cfRule type="iconSet" priority="154">
      <iconSet>
        <cfvo type="percent" val="0"/>
        <cfvo type="num" val="80"/>
        <cfvo type="num" val="90"/>
      </iconSet>
    </cfRule>
    <cfRule type="iconSet" priority="155">
      <iconSet>
        <cfvo type="percent" val="0"/>
        <cfvo type="percent" val="80"/>
        <cfvo type="percent" val="90"/>
      </iconSet>
    </cfRule>
    <cfRule type="iconSet" priority="156">
      <iconSet>
        <cfvo type="percent" val="0"/>
        <cfvo type="num" val="80"/>
        <cfvo type="num" val="90"/>
      </iconSet>
    </cfRule>
  </conditionalFormatting>
  <conditionalFormatting sqref="AD48">
    <cfRule type="iconSet" priority="235">
      <iconSet>
        <cfvo type="percent" val="0"/>
        <cfvo type="num" val="80"/>
        <cfvo type="num" val="90"/>
      </iconSet>
    </cfRule>
    <cfRule type="iconSet" priority="236">
      <iconSet>
        <cfvo type="percent" val="0"/>
        <cfvo type="percent" val="80"/>
        <cfvo type="percent" val="90"/>
      </iconSet>
    </cfRule>
    <cfRule type="iconSet" priority="237">
      <iconSet>
        <cfvo type="percent" val="0"/>
        <cfvo type="num" val="80"/>
        <cfvo type="num" val="90"/>
      </iconSet>
    </cfRule>
  </conditionalFormatting>
  <conditionalFormatting sqref="AD50">
    <cfRule type="iconSet" priority="137">
      <iconSet>
        <cfvo type="percent" val="0"/>
        <cfvo type="num" val="80"/>
        <cfvo type="num" val="90"/>
      </iconSet>
    </cfRule>
    <cfRule type="iconSet" priority="138">
      <iconSet>
        <cfvo type="percent" val="0"/>
        <cfvo type="percent" val="80"/>
        <cfvo type="percent" val="90"/>
      </iconSet>
    </cfRule>
    <cfRule type="iconSet" priority="139">
      <iconSet>
        <cfvo type="percent" val="0"/>
        <cfvo type="num" val="80"/>
        <cfvo type="num" val="90"/>
      </iconSet>
    </cfRule>
  </conditionalFormatting>
  <conditionalFormatting sqref="AD52">
    <cfRule type="iconSet" priority="227">
      <iconSet>
        <cfvo type="percent" val="0"/>
        <cfvo type="num" val="80"/>
        <cfvo type="num" val="90"/>
      </iconSet>
    </cfRule>
    <cfRule type="iconSet" priority="228">
      <iconSet>
        <cfvo type="percent" val="0"/>
        <cfvo type="percent" val="80"/>
        <cfvo type="percent" val="90"/>
      </iconSet>
    </cfRule>
    <cfRule type="iconSet" priority="229">
      <iconSet>
        <cfvo type="percent" val="0"/>
        <cfvo type="num" val="80"/>
        <cfvo type="num" val="90"/>
      </iconSet>
    </cfRule>
  </conditionalFormatting>
  <conditionalFormatting sqref="AD54:AD55">
    <cfRule type="iconSet" priority="221">
      <iconSet>
        <cfvo type="percent" val="0"/>
        <cfvo type="num" val="80"/>
        <cfvo type="num" val="90"/>
      </iconSet>
    </cfRule>
  </conditionalFormatting>
  <conditionalFormatting sqref="AD58 AB58 Z58">
    <cfRule type="iconSet" priority="616">
      <iconSet>
        <cfvo type="percent" val="0"/>
        <cfvo type="num" val="80"/>
        <cfvo type="num" val="90"/>
      </iconSet>
    </cfRule>
    <cfRule type="iconSet" priority="617">
      <iconSet>
        <cfvo type="percent" val="0"/>
        <cfvo type="percent" val="80"/>
        <cfvo type="percent" val="90"/>
      </iconSet>
    </cfRule>
    <cfRule type="iconSet" priority="618">
      <iconSet>
        <cfvo type="percent" val="0"/>
        <cfvo type="num" val="80"/>
        <cfvo type="num" val="90"/>
      </iconSet>
    </cfRule>
  </conditionalFormatting>
  <conditionalFormatting sqref="AD60">
    <cfRule type="iconSet" priority="216">
      <iconSet>
        <cfvo type="percent" val="0"/>
        <cfvo type="num" val="80"/>
        <cfvo type="num" val="90"/>
      </iconSet>
    </cfRule>
    <cfRule type="iconSet" priority="217">
      <iconSet>
        <cfvo type="percent" val="0"/>
        <cfvo type="percent" val="80"/>
        <cfvo type="percent" val="90"/>
      </iconSet>
    </cfRule>
    <cfRule type="iconSet" priority="218">
      <iconSet>
        <cfvo type="percent" val="0"/>
        <cfvo type="num" val="80"/>
        <cfvo type="num" val="90"/>
      </iconSet>
    </cfRule>
  </conditionalFormatting>
  <conditionalFormatting sqref="AD62">
    <cfRule type="iconSet" priority="204">
      <iconSet>
        <cfvo type="percent" val="0"/>
        <cfvo type="num" val="80"/>
        <cfvo type="num" val="90"/>
      </iconSet>
    </cfRule>
    <cfRule type="iconSet" priority="205">
      <iconSet>
        <cfvo type="percent" val="0"/>
        <cfvo type="percent" val="80"/>
        <cfvo type="percent" val="90"/>
      </iconSet>
    </cfRule>
    <cfRule type="iconSet" priority="206">
      <iconSet>
        <cfvo type="percent" val="0"/>
        <cfvo type="num" val="80"/>
        <cfvo type="num" val="90"/>
      </iconSet>
    </cfRule>
  </conditionalFormatting>
  <conditionalFormatting sqref="AD67">
    <cfRule type="iconSet" priority="165">
      <iconSet>
        <cfvo type="percent" val="0"/>
        <cfvo type="num" val="80"/>
        <cfvo type="num" val="90"/>
      </iconSet>
    </cfRule>
  </conditionalFormatting>
  <conditionalFormatting sqref="AD72">
    <cfRule type="iconSet" priority="200">
      <iconSet>
        <cfvo type="percent" val="0"/>
        <cfvo type="num" val="80"/>
        <cfvo type="num" val="90"/>
      </iconSet>
    </cfRule>
  </conditionalFormatting>
  <conditionalFormatting sqref="AD73">
    <cfRule type="iconSet" priority="187">
      <iconSet>
        <cfvo type="percent" val="0"/>
        <cfvo type="num" val="80"/>
        <cfvo type="num" val="90"/>
      </iconSet>
    </cfRule>
    <cfRule type="iconSet" priority="188">
      <iconSet>
        <cfvo type="percent" val="0"/>
        <cfvo type="percent" val="80"/>
        <cfvo type="percent" val="90"/>
      </iconSet>
    </cfRule>
    <cfRule type="iconSet" priority="189">
      <iconSet>
        <cfvo type="percent" val="0"/>
        <cfvo type="num" val="80"/>
        <cfvo type="num" val="90"/>
      </iconSet>
    </cfRule>
  </conditionalFormatting>
  <conditionalFormatting sqref="AD75">
    <cfRule type="iconSet" priority="180">
      <iconSet>
        <cfvo type="percent" val="0"/>
        <cfvo type="num" val="80"/>
        <cfvo type="num" val="90"/>
      </iconSet>
    </cfRule>
  </conditionalFormatting>
  <conditionalFormatting sqref="AD77:AD78">
    <cfRule type="iconSet" priority="1701">
      <iconSet>
        <cfvo type="percent" val="0"/>
        <cfvo type="num" val="80"/>
        <cfvo type="num" val="90"/>
      </iconSet>
    </cfRule>
    <cfRule type="iconSet" priority="1702">
      <iconSet>
        <cfvo type="percent" val="0"/>
        <cfvo type="percent" val="80"/>
        <cfvo type="percent" val="90"/>
      </iconSet>
    </cfRule>
    <cfRule type="iconSet" priority="1703">
      <iconSet>
        <cfvo type="percent" val="0"/>
        <cfvo type="num" val="80"/>
        <cfvo type="num" val="90"/>
      </iconSet>
    </cfRule>
  </conditionalFormatting>
  <conditionalFormatting sqref="AD80">
    <cfRule type="iconSet" priority="1947">
      <iconSet>
        <cfvo type="percent" val="0"/>
        <cfvo type="num" val="80"/>
        <cfvo type="num" val="90"/>
      </iconSet>
    </cfRule>
    <cfRule type="iconSet" priority="1948">
      <iconSet>
        <cfvo type="percent" val="0"/>
        <cfvo type="percent" val="80"/>
        <cfvo type="percent" val="90"/>
      </iconSet>
    </cfRule>
    <cfRule type="iconSet" priority="1949">
      <iconSet>
        <cfvo type="percent" val="0"/>
        <cfvo type="num" val="80"/>
        <cfvo type="num" val="90"/>
      </iconSet>
    </cfRule>
  </conditionalFormatting>
  <conditionalFormatting sqref="AD81">
    <cfRule type="iconSet" priority="1941">
      <iconSet>
        <cfvo type="percent" val="0"/>
        <cfvo type="num" val="80"/>
        <cfvo type="num" val="90"/>
      </iconSet>
    </cfRule>
    <cfRule type="iconSet" priority="1942">
      <iconSet>
        <cfvo type="percent" val="0"/>
        <cfvo type="percent" val="80"/>
        <cfvo type="percent" val="90"/>
      </iconSet>
    </cfRule>
    <cfRule type="iconSet" priority="1943">
      <iconSet>
        <cfvo type="percent" val="0"/>
        <cfvo type="num" val="80"/>
        <cfvo type="num" val="90"/>
      </iconSet>
    </cfRule>
  </conditionalFormatting>
  <conditionalFormatting sqref="AD82">
    <cfRule type="iconSet" priority="1512">
      <iconSet>
        <cfvo type="percent" val="0"/>
        <cfvo type="num" val="0" gte="0"/>
        <cfvo type="num" val="2" gte="0"/>
      </iconSet>
    </cfRule>
  </conditionalFormatting>
  <conditionalFormatting sqref="AD84">
    <cfRule type="iconSet" priority="2108">
      <iconSet>
        <cfvo type="percent" val="0"/>
        <cfvo type="num" val="60"/>
        <cfvo type="num" val="80"/>
      </iconSet>
    </cfRule>
  </conditionalFormatting>
  <conditionalFormatting sqref="AD88">
    <cfRule type="iconSet" priority="459">
      <iconSet>
        <cfvo type="percent" val="0"/>
        <cfvo type="num" val="60"/>
        <cfvo type="num" val="85" gte="0"/>
      </iconSet>
    </cfRule>
  </conditionalFormatting>
  <conditionalFormatting sqref="AD90">
    <cfRule type="iconSet" priority="311">
      <iconSet>
        <cfvo type="percent" val="0"/>
        <cfvo type="num" val="60"/>
        <cfvo type="num" val="85" gte="0"/>
      </iconSet>
    </cfRule>
  </conditionalFormatting>
  <conditionalFormatting sqref="AD91">
    <cfRule type="iconSet" priority="302">
      <iconSet>
        <cfvo type="percent" val="0"/>
        <cfvo type="num" val="60"/>
        <cfvo type="num" val="85" gte="0"/>
      </iconSet>
    </cfRule>
  </conditionalFormatting>
  <conditionalFormatting sqref="AD92">
    <cfRule type="iconSet" priority="299">
      <iconSet>
        <cfvo type="percent" val="0"/>
        <cfvo type="num" val="60"/>
        <cfvo type="num" val="85" gte="0"/>
      </iconSet>
    </cfRule>
  </conditionalFormatting>
  <conditionalFormatting sqref="AD93">
    <cfRule type="iconSet" priority="324">
      <iconSet>
        <cfvo type="percent" val="0"/>
        <cfvo type="num" val="60"/>
        <cfvo type="num" val="85" gte="0"/>
      </iconSet>
    </cfRule>
  </conditionalFormatting>
  <conditionalFormatting sqref="AD94">
    <cfRule type="iconSet" priority="344">
      <iconSet>
        <cfvo type="percent" val="0"/>
        <cfvo type="num" val="60"/>
        <cfvo type="num" val="85" gte="0"/>
      </iconSet>
    </cfRule>
  </conditionalFormatting>
  <conditionalFormatting sqref="AD95">
    <cfRule type="iconSet" priority="316">
      <iconSet>
        <cfvo type="percent" val="0"/>
        <cfvo type="num" val="60"/>
        <cfvo type="num" val="85" gte="0"/>
      </iconSet>
    </cfRule>
  </conditionalFormatting>
  <conditionalFormatting sqref="AD96">
    <cfRule type="iconSet" priority="362">
      <iconSet>
        <cfvo type="percent" val="0"/>
        <cfvo type="num" val="60"/>
        <cfvo type="num" val="85" gte="0"/>
      </iconSet>
    </cfRule>
  </conditionalFormatting>
  <conditionalFormatting sqref="AD97">
    <cfRule type="iconSet" priority="364">
      <iconSet>
        <cfvo type="percent" val="0"/>
        <cfvo type="num" val="60"/>
        <cfvo type="num" val="85" gte="0"/>
      </iconSet>
    </cfRule>
  </conditionalFormatting>
  <conditionalFormatting sqref="AD98">
    <cfRule type="iconSet" priority="366">
      <iconSet>
        <cfvo type="percent" val="0"/>
        <cfvo type="num" val="60"/>
        <cfvo type="num" val="85" gte="0"/>
      </iconSet>
    </cfRule>
  </conditionalFormatting>
  <conditionalFormatting sqref="AD99">
    <cfRule type="iconSet" priority="381">
      <iconSet>
        <cfvo type="percent" val="0"/>
        <cfvo type="num" val="60"/>
        <cfvo type="num" val="85" gte="0"/>
      </iconSet>
    </cfRule>
  </conditionalFormatting>
  <conditionalFormatting sqref="AD100">
    <cfRule type="iconSet" priority="294">
      <iconSet>
        <cfvo type="percent" val="0"/>
        <cfvo type="num" val="60"/>
        <cfvo type="num" val="85" gte="0"/>
      </iconSet>
    </cfRule>
  </conditionalFormatting>
  <conditionalFormatting sqref="AD101">
    <cfRule type="iconSet" priority="368">
      <iconSet>
        <cfvo type="percent" val="0"/>
        <cfvo type="num" val="60"/>
        <cfvo type="num" val="85" gte="0"/>
      </iconSet>
    </cfRule>
  </conditionalFormatting>
  <conditionalFormatting sqref="AD102:AD103">
    <cfRule type="iconSet" priority="281">
      <iconSet>
        <cfvo type="percent" val="0"/>
        <cfvo type="num" val="60"/>
        <cfvo type="num" val="85" gte="0"/>
      </iconSet>
    </cfRule>
  </conditionalFormatting>
  <conditionalFormatting sqref="AD104">
    <cfRule type="iconSet" priority="412">
      <iconSet>
        <cfvo type="percent" val="0"/>
        <cfvo type="num" val="60"/>
        <cfvo type="num" val="85" gte="0"/>
      </iconSet>
    </cfRule>
  </conditionalFormatting>
  <conditionalFormatting sqref="AD105">
    <cfRule type="iconSet" priority="132">
      <iconSet>
        <cfvo type="percent" val="0"/>
        <cfvo type="num" val="60"/>
        <cfvo type="num" val="85" gte="0"/>
      </iconSet>
    </cfRule>
  </conditionalFormatting>
  <conditionalFormatting sqref="AE6">
    <cfRule type="iconSet" priority="1773">
      <iconSet reverse="1">
        <cfvo type="percent" val="0"/>
        <cfvo type="num" val="5" gte="0"/>
        <cfvo type="num" val="15" gte="0"/>
      </iconSet>
    </cfRule>
  </conditionalFormatting>
  <conditionalFormatting sqref="AE7">
    <cfRule type="iconSet" priority="20">
      <iconSet>
        <cfvo type="percent" val="0"/>
        <cfvo type="num" val="80"/>
        <cfvo type="num" val="89.5"/>
      </iconSet>
    </cfRule>
  </conditionalFormatting>
  <conditionalFormatting sqref="AE11">
    <cfRule type="iconSet" priority="130">
      <iconSet>
        <cfvo type="percent" val="0"/>
        <cfvo type="num" val="15"/>
        <cfvo type="num" val="20" gte="0"/>
      </iconSet>
    </cfRule>
  </conditionalFormatting>
  <conditionalFormatting sqref="AE12">
    <cfRule type="iconSet" priority="3846">
      <iconSet>
        <cfvo type="percent" val="0"/>
        <cfvo type="num" val="90"/>
        <cfvo type="num" val="95"/>
      </iconSet>
    </cfRule>
  </conditionalFormatting>
  <conditionalFormatting sqref="AE13">
    <cfRule type="iconSet" priority="2127">
      <iconSet>
        <cfvo type="percent" val="0"/>
        <cfvo type="num" val="90"/>
        <cfvo type="num" val="95"/>
      </iconSet>
    </cfRule>
  </conditionalFormatting>
  <conditionalFormatting sqref="AE14">
    <cfRule type="iconSet" priority="129">
      <iconSet reverse="1">
        <cfvo type="percent" val="0"/>
        <cfvo type="percent" val="0" gte="0"/>
        <cfvo type="num" val="10"/>
      </iconSet>
    </cfRule>
  </conditionalFormatting>
  <conditionalFormatting sqref="AE15">
    <cfRule type="iconSet" priority="125">
      <iconSet>
        <cfvo type="percent" val="0"/>
        <cfvo type="num" val="80"/>
        <cfvo type="num" val="90"/>
      </iconSet>
    </cfRule>
    <cfRule type="iconSet" priority="126">
      <iconSet>
        <cfvo type="percent" val="0"/>
        <cfvo type="percent" val="80"/>
        <cfvo type="percent" val="90"/>
      </iconSet>
    </cfRule>
    <cfRule type="iconSet" priority="127">
      <iconSet>
        <cfvo type="percent" val="0"/>
        <cfvo type="num" val="80"/>
        <cfvo type="num" val="90"/>
      </iconSet>
    </cfRule>
  </conditionalFormatting>
  <conditionalFormatting sqref="AE15:AE16">
    <cfRule type="iconSet" priority="123">
      <iconSet>
        <cfvo type="percent" val="0"/>
        <cfvo type="num" val="100"/>
        <cfvo type="num" val="100" gte="0"/>
      </iconSet>
    </cfRule>
    <cfRule type="iconSet" priority="124">
      <iconSet>
        <cfvo type="percent" val="0"/>
        <cfvo type="num" val="90"/>
        <cfvo type="num" val="98"/>
      </iconSet>
    </cfRule>
  </conditionalFormatting>
  <conditionalFormatting sqref="AE19">
    <cfRule type="iconSet" priority="66">
      <iconSet>
        <cfvo type="percent" val="0"/>
        <cfvo type="num" val="80"/>
        <cfvo type="num" val="90"/>
      </iconSet>
    </cfRule>
    <cfRule type="iconSet" priority="67">
      <iconSet>
        <cfvo type="percent" val="0"/>
        <cfvo type="percent" val="80"/>
        <cfvo type="percent" val="90"/>
      </iconSet>
    </cfRule>
    <cfRule type="iconSet" priority="68">
      <iconSet>
        <cfvo type="percent" val="0"/>
        <cfvo type="num" val="80"/>
        <cfvo type="num" val="90"/>
      </iconSet>
    </cfRule>
  </conditionalFormatting>
  <conditionalFormatting sqref="AE21">
    <cfRule type="iconSet" priority="45">
      <iconSet>
        <cfvo type="percent" val="0"/>
        <cfvo type="num" val="80"/>
        <cfvo type="num" val="90"/>
      </iconSet>
    </cfRule>
    <cfRule type="iconSet" priority="46">
      <iconSet>
        <cfvo type="percent" val="0"/>
        <cfvo type="percent" val="80"/>
        <cfvo type="percent" val="90"/>
      </iconSet>
    </cfRule>
    <cfRule type="iconSet" priority="47">
      <iconSet>
        <cfvo type="percent" val="0"/>
        <cfvo type="num" val="80"/>
        <cfvo type="num" val="90"/>
      </iconSet>
    </cfRule>
  </conditionalFormatting>
  <conditionalFormatting sqref="AE23">
    <cfRule type="iconSet" priority="25">
      <iconSet>
        <cfvo type="percent" val="0"/>
        <cfvo type="num" val="80"/>
        <cfvo type="num" val="90"/>
      </iconSet>
    </cfRule>
    <cfRule type="iconSet" priority="26">
      <iconSet>
        <cfvo type="percent" val="0"/>
        <cfvo type="percent" val="80"/>
        <cfvo type="percent" val="90"/>
      </iconSet>
    </cfRule>
    <cfRule type="iconSet" priority="27">
      <iconSet>
        <cfvo type="percent" val="0"/>
        <cfvo type="num" val="80"/>
        <cfvo type="num" val="90"/>
      </iconSet>
    </cfRule>
  </conditionalFormatting>
  <conditionalFormatting sqref="AE39:AE40">
    <cfRule type="iconSet" priority="1156">
      <iconSet>
        <cfvo type="percent" val="0"/>
        <cfvo type="num" val="80"/>
        <cfvo type="num" val="90"/>
      </iconSet>
    </cfRule>
    <cfRule type="iconSet" priority="1157">
      <iconSet>
        <cfvo type="percent" val="0"/>
        <cfvo type="percent" val="80"/>
        <cfvo type="percent" val="90"/>
      </iconSet>
    </cfRule>
    <cfRule type="iconSet" priority="1158">
      <iconSet>
        <cfvo type="percent" val="0"/>
        <cfvo type="num" val="80"/>
        <cfvo type="num" val="90"/>
      </iconSet>
    </cfRule>
  </conditionalFormatting>
  <conditionalFormatting sqref="AE41">
    <cfRule type="iconSet" priority="1091">
      <iconSet>
        <cfvo type="percent" val="0"/>
        <cfvo type="num" val="80"/>
        <cfvo type="num" val="90"/>
      </iconSet>
    </cfRule>
    <cfRule type="iconSet" priority="1092">
      <iconSet>
        <cfvo type="percent" val="0"/>
        <cfvo type="percent" val="80"/>
        <cfvo type="percent" val="90"/>
      </iconSet>
    </cfRule>
    <cfRule type="iconSet" priority="1093">
      <iconSet>
        <cfvo type="percent" val="0"/>
        <cfvo type="num" val="80"/>
        <cfvo type="num" val="90"/>
      </iconSet>
    </cfRule>
  </conditionalFormatting>
  <conditionalFormatting sqref="AE42">
    <cfRule type="iconSet" priority="1134">
      <iconSet>
        <cfvo type="percent" val="0"/>
        <cfvo type="num" val="80"/>
        <cfvo type="num" val="90"/>
      </iconSet>
    </cfRule>
    <cfRule type="iconSet" priority="1135">
      <iconSet>
        <cfvo type="percent" val="0"/>
        <cfvo type="percent" val="80"/>
        <cfvo type="percent" val="90"/>
      </iconSet>
    </cfRule>
    <cfRule type="iconSet" priority="1136">
      <iconSet>
        <cfvo type="percent" val="0"/>
        <cfvo type="num" val="80"/>
        <cfvo type="num" val="90"/>
      </iconSet>
    </cfRule>
  </conditionalFormatting>
  <conditionalFormatting sqref="AE43">
    <cfRule type="iconSet" priority="1124">
      <iconSet>
        <cfvo type="percent" val="0"/>
        <cfvo type="num" val="80"/>
        <cfvo type="num" val="90"/>
      </iconSet>
    </cfRule>
    <cfRule type="iconSet" priority="1125">
      <iconSet>
        <cfvo type="percent" val="0"/>
        <cfvo type="percent" val="80"/>
        <cfvo type="percent" val="90"/>
      </iconSet>
    </cfRule>
    <cfRule type="iconSet" priority="1126">
      <iconSet>
        <cfvo type="percent" val="0"/>
        <cfvo type="num" val="80"/>
        <cfvo type="num" val="90"/>
      </iconSet>
    </cfRule>
  </conditionalFormatting>
  <conditionalFormatting sqref="AE44">
    <cfRule type="iconSet" priority="908">
      <iconSet>
        <cfvo type="percent" val="0"/>
        <cfvo type="num" val="80"/>
        <cfvo type="num" val="90"/>
      </iconSet>
    </cfRule>
    <cfRule type="iconSet" priority="909">
      <iconSet>
        <cfvo type="percent" val="0"/>
        <cfvo type="percent" val="80"/>
        <cfvo type="percent" val="90"/>
      </iconSet>
    </cfRule>
    <cfRule type="iconSet" priority="910">
      <iconSet>
        <cfvo type="percent" val="0"/>
        <cfvo type="num" val="80"/>
        <cfvo type="num" val="90"/>
      </iconSet>
    </cfRule>
  </conditionalFormatting>
  <conditionalFormatting sqref="AE45">
    <cfRule type="iconSet" priority="901">
      <iconSet>
        <cfvo type="percent" val="0"/>
        <cfvo type="num" val="0"/>
        <cfvo type="num" val="10"/>
      </iconSet>
    </cfRule>
    <cfRule type="iconSet" priority="902">
      <iconSet reverse="1">
        <cfvo type="percent" val="0"/>
        <cfvo type="num" val="1"/>
        <cfvo type="num" val="5" gte="0"/>
      </iconSet>
    </cfRule>
  </conditionalFormatting>
  <conditionalFormatting sqref="AE46">
    <cfRule type="iconSet" priority="158">
      <iconSet>
        <cfvo type="percent" val="0"/>
        <cfvo type="num" val="0"/>
        <cfvo type="num" val="10"/>
      </iconSet>
    </cfRule>
    <cfRule type="iconSet" priority="159">
      <iconSet reverse="1">
        <cfvo type="percent" val="0"/>
        <cfvo type="num" val="1"/>
        <cfvo type="num" val="5" gte="0"/>
      </iconSet>
    </cfRule>
  </conditionalFormatting>
  <conditionalFormatting sqref="AE48">
    <cfRule type="iconSet" priority="239">
      <iconSet>
        <cfvo type="percent" val="0"/>
        <cfvo type="num" val="0"/>
        <cfvo type="num" val="10"/>
      </iconSet>
    </cfRule>
    <cfRule type="iconSet" priority="240">
      <iconSet reverse="1">
        <cfvo type="percent" val="0"/>
        <cfvo type="num" val="1"/>
        <cfvo type="num" val="5" gte="0"/>
      </iconSet>
    </cfRule>
  </conditionalFormatting>
  <conditionalFormatting sqref="AE50">
    <cfRule type="iconSet" priority="149">
      <iconSet>
        <cfvo type="percent" val="0"/>
        <cfvo type="num" val="80"/>
        <cfvo type="num" val="90"/>
      </iconSet>
    </cfRule>
    <cfRule type="iconSet" priority="150">
      <iconSet>
        <cfvo type="percent" val="0"/>
        <cfvo type="percent" val="80"/>
        <cfvo type="percent" val="90"/>
      </iconSet>
    </cfRule>
    <cfRule type="iconSet" priority="151">
      <iconSet>
        <cfvo type="percent" val="0"/>
        <cfvo type="num" val="80"/>
        <cfvo type="num" val="90"/>
      </iconSet>
    </cfRule>
  </conditionalFormatting>
  <conditionalFormatting sqref="AE52">
    <cfRule type="iconSet" priority="231">
      <iconSet>
        <cfvo type="percent" val="0"/>
        <cfvo type="num" val="0"/>
        <cfvo type="num" val="10"/>
      </iconSet>
    </cfRule>
    <cfRule type="iconSet" priority="232">
      <iconSet reverse="1">
        <cfvo type="percent" val="0"/>
        <cfvo type="num" val="1"/>
        <cfvo type="num" val="5" gte="0"/>
      </iconSet>
    </cfRule>
  </conditionalFormatting>
  <conditionalFormatting sqref="AE54:AE55">
    <cfRule type="iconSet" priority="1144">
      <iconSet>
        <cfvo type="percent" val="0"/>
        <cfvo type="num" val="80"/>
        <cfvo type="num" val="90"/>
      </iconSet>
    </cfRule>
    <cfRule type="iconSet" priority="1145">
      <iconSet>
        <cfvo type="percent" val="0"/>
        <cfvo type="percent" val="80"/>
        <cfvo type="percent" val="90"/>
      </iconSet>
    </cfRule>
    <cfRule type="iconSet" priority="1146">
      <iconSet>
        <cfvo type="percent" val="0"/>
        <cfvo type="num" val="80"/>
        <cfvo type="num" val="90"/>
      </iconSet>
    </cfRule>
  </conditionalFormatting>
  <conditionalFormatting sqref="AE60">
    <cfRule type="iconSet" priority="1971">
      <iconSet>
        <cfvo type="percent" val="0"/>
        <cfvo type="num" val="80"/>
        <cfvo type="num" val="90"/>
      </iconSet>
    </cfRule>
    <cfRule type="iconSet" priority="1972">
      <iconSet>
        <cfvo type="percent" val="0"/>
        <cfvo type="percent" val="80"/>
        <cfvo type="percent" val="90"/>
      </iconSet>
    </cfRule>
    <cfRule type="iconSet" priority="1973">
      <iconSet>
        <cfvo type="percent" val="0"/>
        <cfvo type="num" val="80"/>
        <cfvo type="num" val="90"/>
      </iconSet>
    </cfRule>
  </conditionalFormatting>
  <conditionalFormatting sqref="AE62">
    <cfRule type="iconSet" priority="202">
      <iconSet>
        <cfvo type="percent" val="0"/>
        <cfvo type="num" val="70"/>
        <cfvo type="num" val="90"/>
      </iconSet>
    </cfRule>
  </conditionalFormatting>
  <conditionalFormatting sqref="AE64">
    <cfRule type="iconSet" priority="133">
      <iconSet>
        <cfvo type="percent" val="0"/>
        <cfvo type="num" val="80"/>
        <cfvo type="num" val="90"/>
      </iconSet>
    </cfRule>
    <cfRule type="iconSet" priority="134">
      <iconSet>
        <cfvo type="percent" val="0"/>
        <cfvo type="percent" val="80"/>
        <cfvo type="percent" val="90"/>
      </iconSet>
    </cfRule>
    <cfRule type="iconSet" priority="135">
      <iconSet>
        <cfvo type="percent" val="0"/>
        <cfvo type="num" val="80"/>
        <cfvo type="num" val="90"/>
      </iconSet>
    </cfRule>
  </conditionalFormatting>
  <conditionalFormatting sqref="AE67">
    <cfRule type="iconSet" priority="167">
      <iconSet>
        <cfvo type="percent" val="0"/>
        <cfvo type="num" val="80"/>
        <cfvo type="num" val="90"/>
      </iconSet>
    </cfRule>
    <cfRule type="iconSet" priority="168">
      <iconSet>
        <cfvo type="percent" val="0"/>
        <cfvo type="percent" val="80"/>
        <cfvo type="percent" val="90"/>
      </iconSet>
    </cfRule>
    <cfRule type="iconSet" priority="169">
      <iconSet>
        <cfvo type="percent" val="0"/>
        <cfvo type="num" val="80"/>
        <cfvo type="num" val="90"/>
      </iconSet>
    </cfRule>
  </conditionalFormatting>
  <conditionalFormatting sqref="AE72">
    <cfRule type="iconSet" priority="1114">
      <iconSet>
        <cfvo type="percent" val="0"/>
        <cfvo type="num" val="80"/>
        <cfvo type="num" val="90"/>
      </iconSet>
    </cfRule>
    <cfRule type="iconSet" priority="1115">
      <iconSet>
        <cfvo type="percent" val="0"/>
        <cfvo type="percent" val="80"/>
        <cfvo type="percent" val="90"/>
      </iconSet>
    </cfRule>
    <cfRule type="iconSet" priority="1116">
      <iconSet>
        <cfvo type="percent" val="0"/>
        <cfvo type="num" val="80"/>
        <cfvo type="num" val="90"/>
      </iconSet>
    </cfRule>
  </conditionalFormatting>
  <conditionalFormatting sqref="AE73">
    <cfRule type="iconSet" priority="1105">
      <iconSet>
        <cfvo type="percent" val="0"/>
        <cfvo type="num" val="80"/>
        <cfvo type="num" val="90"/>
      </iconSet>
    </cfRule>
    <cfRule type="iconSet" priority="1106">
      <iconSet>
        <cfvo type="percent" val="0"/>
        <cfvo type="percent" val="80"/>
        <cfvo type="percent" val="90"/>
      </iconSet>
    </cfRule>
    <cfRule type="iconSet" priority="1107">
      <iconSet>
        <cfvo type="percent" val="0"/>
        <cfvo type="num" val="80"/>
        <cfvo type="num" val="90"/>
      </iconSet>
    </cfRule>
  </conditionalFormatting>
  <conditionalFormatting sqref="AE75">
    <cfRule type="iconSet" priority="171">
      <iconSet>
        <cfvo type="percent" val="0"/>
        <cfvo type="num" val="60"/>
        <cfvo type="num" val="80"/>
      </iconSet>
    </cfRule>
  </conditionalFormatting>
  <conditionalFormatting sqref="AE77:AE78">
    <cfRule type="iconSet" priority="855">
      <iconSet>
        <cfvo type="percent" val="0"/>
        <cfvo type="num" val="70" gte="0"/>
        <cfvo type="num" val="90"/>
      </iconSet>
    </cfRule>
  </conditionalFormatting>
  <conditionalFormatting sqref="AE82">
    <cfRule type="iconSet" priority="1762">
      <iconSet>
        <cfvo type="percent" val="0"/>
        <cfvo type="num" val="60"/>
        <cfvo type="num" val="80"/>
      </iconSet>
    </cfRule>
  </conditionalFormatting>
  <conditionalFormatting sqref="AE85">
    <cfRule type="iconSet" priority="2468">
      <iconSet reverse="1">
        <cfvo type="percent" val="0"/>
        <cfvo type="num" val="1"/>
        <cfvo type="num" val="5" gte="0"/>
      </iconSet>
    </cfRule>
  </conditionalFormatting>
  <conditionalFormatting sqref="AE86">
    <cfRule type="iconSet" priority="1761">
      <iconSet>
        <cfvo type="percent" val="0"/>
        <cfvo type="num" val="60"/>
        <cfvo type="num" val="80"/>
      </iconSet>
    </cfRule>
  </conditionalFormatting>
  <conditionalFormatting sqref="AE87:AE88">
    <cfRule type="iconSet" priority="848">
      <iconSet>
        <cfvo type="percent" val="0"/>
        <cfvo type="num" val="70"/>
        <cfvo type="num" val="90"/>
      </iconSet>
    </cfRule>
  </conditionalFormatting>
  <conditionalFormatting sqref="AE89">
    <cfRule type="iconSet" priority="862">
      <iconSet>
        <cfvo type="percent" val="0"/>
        <cfvo type="num" val="60"/>
        <cfvo type="num" val="80"/>
      </iconSet>
    </cfRule>
  </conditionalFormatting>
  <conditionalFormatting sqref="AE90">
    <cfRule type="iconSet" priority="2477">
      <iconSet>
        <cfvo type="percent" val="0"/>
        <cfvo type="num" val="0"/>
        <cfvo type="num" val="10"/>
      </iconSet>
    </cfRule>
    <cfRule type="iconSet" priority="2532">
      <iconSet reverse="1">
        <cfvo type="percent" val="0"/>
        <cfvo type="num" val="1"/>
        <cfvo type="num" val="5" gte="0"/>
      </iconSet>
    </cfRule>
  </conditionalFormatting>
  <conditionalFormatting sqref="AE91">
    <cfRule type="iconSet" priority="2529">
      <iconSet>
        <cfvo type="percent" val="0"/>
        <cfvo type="num" val="60"/>
        <cfvo type="num" val="80"/>
      </iconSet>
    </cfRule>
  </conditionalFormatting>
  <conditionalFormatting sqref="AE92">
    <cfRule type="iconSet" priority="1230">
      <iconSet>
        <cfvo type="percent" val="0"/>
        <cfvo type="num" val="60"/>
        <cfvo type="num" val="80"/>
      </iconSet>
    </cfRule>
  </conditionalFormatting>
  <conditionalFormatting sqref="AE93">
    <cfRule type="iconSet" priority="1821">
      <iconSet reverse="1">
        <cfvo type="percent" val="0"/>
        <cfvo type="num" val="10"/>
        <cfvo type="num" val="50"/>
      </iconSet>
    </cfRule>
  </conditionalFormatting>
  <conditionalFormatting sqref="AE94">
    <cfRule type="iconSet" priority="1644">
      <iconSet reverse="1">
        <cfvo type="percent" val="0"/>
        <cfvo type="num" val="10"/>
        <cfvo type="num" val="50"/>
      </iconSet>
    </cfRule>
  </conditionalFormatting>
  <conditionalFormatting sqref="AE95">
    <cfRule type="iconSet" priority="1808">
      <iconSet reverse="1">
        <cfvo type="percent" val="0"/>
        <cfvo type="num" val="50"/>
        <cfvo type="num" val="100"/>
      </iconSet>
    </cfRule>
  </conditionalFormatting>
  <conditionalFormatting sqref="AE96:AE97">
    <cfRule type="iconSet" priority="2502">
      <iconSet>
        <cfvo type="percent" val="0"/>
        <cfvo type="num" val="60"/>
        <cfvo type="num" val="85" gte="0"/>
      </iconSet>
    </cfRule>
  </conditionalFormatting>
  <conditionalFormatting sqref="AE98">
    <cfRule type="iconSet" priority="2520">
      <iconSet>
        <cfvo type="percent" val="0"/>
        <cfvo type="num" val="80"/>
        <cfvo type="num" val="90"/>
      </iconSet>
    </cfRule>
    <cfRule type="iconSet" priority="2521">
      <iconSet>
        <cfvo type="percent" val="0"/>
        <cfvo type="percent" val="80"/>
        <cfvo type="percent" val="90"/>
      </iconSet>
    </cfRule>
    <cfRule type="iconSet" priority="2522">
      <iconSet>
        <cfvo type="percent" val="0"/>
        <cfvo type="num" val="80"/>
        <cfvo type="num" val="90"/>
      </iconSet>
    </cfRule>
  </conditionalFormatting>
  <conditionalFormatting sqref="AE99">
    <cfRule type="iconSet" priority="1520">
      <iconSet>
        <cfvo type="percent" val="0"/>
        <cfvo type="num" val="85"/>
        <cfvo type="num" val="95"/>
      </iconSet>
    </cfRule>
  </conditionalFormatting>
  <conditionalFormatting sqref="AE100">
    <cfRule type="iconSet" priority="287">
      <iconSet>
        <cfvo type="percent" val="0"/>
        <cfvo type="num" val="15"/>
        <cfvo type="num" val="20"/>
      </iconSet>
    </cfRule>
    <cfRule type="iconSet" priority="288">
      <iconSet>
        <cfvo type="percent" val="0"/>
        <cfvo type="num" val="10"/>
        <cfvo type="num" val="60"/>
      </iconSet>
    </cfRule>
    <cfRule type="iconSet" priority="289">
      <iconSet>
        <cfvo type="percent" val="0"/>
        <cfvo type="num" val="80"/>
        <cfvo type="num" val="90"/>
      </iconSet>
    </cfRule>
    <cfRule type="iconSet" priority="290">
      <iconSet>
        <cfvo type="percent" val="0"/>
        <cfvo type="percent" val="80"/>
        <cfvo type="percent" val="90"/>
      </iconSet>
    </cfRule>
    <cfRule type="iconSet" priority="291">
      <iconSet>
        <cfvo type="percent" val="0"/>
        <cfvo type="num" val="80"/>
        <cfvo type="num" val="90"/>
      </iconSet>
    </cfRule>
  </conditionalFormatting>
  <conditionalFormatting sqref="AE101">
    <cfRule type="iconSet" priority="1584">
      <iconSet>
        <cfvo type="percent" val="0"/>
        <cfvo type="num" val="10"/>
        <cfvo type="num" val="60"/>
      </iconSet>
    </cfRule>
    <cfRule type="iconSet" priority="1585">
      <iconSet>
        <cfvo type="percent" val="0"/>
        <cfvo type="num" val="80"/>
        <cfvo type="num" val="90"/>
      </iconSet>
    </cfRule>
    <cfRule type="iconSet" priority="1586">
      <iconSet>
        <cfvo type="percent" val="0"/>
        <cfvo type="percent" val="80"/>
        <cfvo type="percent" val="90"/>
      </iconSet>
    </cfRule>
    <cfRule type="iconSet" priority="1587">
      <iconSet>
        <cfvo type="percent" val="0"/>
        <cfvo type="num" val="80"/>
        <cfvo type="num" val="90"/>
      </iconSet>
    </cfRule>
  </conditionalFormatting>
  <conditionalFormatting sqref="AE105">
    <cfRule type="iconSet" priority="277">
      <iconSet>
        <cfvo type="percent" val="0"/>
        <cfvo type="num" val="80"/>
        <cfvo type="num" val="90"/>
      </iconSet>
    </cfRule>
    <cfRule type="iconSet" priority="278">
      <iconSet>
        <cfvo type="percent" val="0"/>
        <cfvo type="percent" val="80"/>
        <cfvo type="percent" val="90"/>
      </iconSet>
    </cfRule>
    <cfRule type="iconSet" priority="279">
      <iconSet>
        <cfvo type="percent" val="0"/>
        <cfvo type="num" val="80"/>
        <cfvo type="num" val="90"/>
      </iconSet>
    </cfRule>
  </conditionalFormatting>
  <conditionalFormatting sqref="AF6 M6:AD6">
    <cfRule type="iconSet" priority="2546">
      <iconSet reverse="1">
        <cfvo type="percent" val="0"/>
        <cfvo type="num" val="5" gte="0"/>
        <cfvo type="num" val="15" gte="0"/>
      </iconSet>
    </cfRule>
  </conditionalFormatting>
  <conditionalFormatting sqref="AF12">
    <cfRule type="iconSet" priority="914">
      <iconSet reverse="1">
        <cfvo type="percent" val="0"/>
        <cfvo type="num" val="5" gte="0"/>
        <cfvo type="num" val="15" gte="0"/>
      </iconSet>
    </cfRule>
  </conditionalFormatting>
  <conditionalFormatting sqref="AF13">
    <cfRule type="iconSet" priority="913">
      <iconSet reverse="1">
        <cfvo type="percent" val="0"/>
        <cfvo type="num" val="5" gte="0"/>
        <cfvo type="num" val="15" gte="0"/>
      </iconSet>
    </cfRule>
  </conditionalFormatting>
  <conditionalFormatting sqref="AF14">
    <cfRule type="iconSet" priority="818">
      <iconSet reverse="1">
        <cfvo type="percent" val="0"/>
        <cfvo type="num" val="5" gte="0"/>
        <cfvo type="num" val="15" gte="0"/>
      </iconSet>
    </cfRule>
  </conditionalFormatting>
  <conditionalFormatting sqref="AF17">
    <cfRule type="iconSet" priority="102">
      <iconSet>
        <cfvo type="percent" val="0"/>
        <cfvo type="num" val="80"/>
        <cfvo type="num" val="90"/>
      </iconSet>
    </cfRule>
    <cfRule type="iconSet" priority="103">
      <iconSet>
        <cfvo type="percent" val="0"/>
        <cfvo type="percent" val="80"/>
        <cfvo type="percent" val="90"/>
      </iconSet>
    </cfRule>
    <cfRule type="iconSet" priority="104">
      <iconSet>
        <cfvo type="percent" val="0"/>
        <cfvo type="num" val="80"/>
        <cfvo type="num" val="90"/>
      </iconSet>
    </cfRule>
  </conditionalFormatting>
  <conditionalFormatting sqref="AF19">
    <cfRule type="iconSet" priority="74">
      <iconSet>
        <cfvo type="percent" val="0"/>
        <cfvo type="num" val="80"/>
        <cfvo type="num" val="90"/>
      </iconSet>
    </cfRule>
    <cfRule type="iconSet" priority="75">
      <iconSet>
        <cfvo type="percent" val="0"/>
        <cfvo type="percent" val="80"/>
        <cfvo type="percent" val="90"/>
      </iconSet>
    </cfRule>
    <cfRule type="iconSet" priority="76">
      <iconSet>
        <cfvo type="percent" val="0"/>
        <cfvo type="num" val="80"/>
        <cfvo type="num" val="90"/>
      </iconSet>
    </cfRule>
  </conditionalFormatting>
  <conditionalFormatting sqref="AF39:AF40">
    <cfRule type="iconSet" priority="1155">
      <iconSet>
        <cfvo type="percent" val="0"/>
        <cfvo type="num" val="80"/>
        <cfvo type="num" val="90"/>
      </iconSet>
    </cfRule>
  </conditionalFormatting>
  <conditionalFormatting sqref="AF41">
    <cfRule type="iconSet" priority="1090">
      <iconSet>
        <cfvo type="percent" val="0"/>
        <cfvo type="num" val="80"/>
        <cfvo type="num" val="90"/>
      </iconSet>
    </cfRule>
  </conditionalFormatting>
  <conditionalFormatting sqref="AF42">
    <cfRule type="iconSet" priority="1133">
      <iconSet>
        <cfvo type="percent" val="0"/>
        <cfvo type="num" val="80"/>
        <cfvo type="num" val="90"/>
      </iconSet>
    </cfRule>
  </conditionalFormatting>
  <conditionalFormatting sqref="AF43">
    <cfRule type="iconSet" priority="1123">
      <iconSet>
        <cfvo type="percent" val="0"/>
        <cfvo type="num" val="80"/>
        <cfvo type="num" val="90"/>
      </iconSet>
    </cfRule>
  </conditionalFormatting>
  <conditionalFormatting sqref="AF44">
    <cfRule type="iconSet" priority="2420">
      <iconSet>
        <cfvo type="percent" val="0"/>
        <cfvo type="num" val="80"/>
        <cfvo type="num" val="90"/>
      </iconSet>
    </cfRule>
  </conditionalFormatting>
  <conditionalFormatting sqref="AF45">
    <cfRule type="iconSet" priority="903">
      <iconSet>
        <cfvo type="percent" val="0"/>
        <cfvo type="num" val="80"/>
        <cfvo type="num" val="90"/>
      </iconSet>
    </cfRule>
  </conditionalFormatting>
  <conditionalFormatting sqref="AF46">
    <cfRule type="iconSet" priority="160">
      <iconSet>
        <cfvo type="percent" val="0"/>
        <cfvo type="num" val="80"/>
        <cfvo type="num" val="90"/>
      </iconSet>
    </cfRule>
  </conditionalFormatting>
  <conditionalFormatting sqref="AF48">
    <cfRule type="iconSet" priority="241">
      <iconSet>
        <cfvo type="percent" val="0"/>
        <cfvo type="num" val="80"/>
        <cfvo type="num" val="90"/>
      </iconSet>
    </cfRule>
  </conditionalFormatting>
  <conditionalFormatting sqref="AF50">
    <cfRule type="iconSet" priority="145">
      <iconSet>
        <cfvo type="percent" val="0"/>
        <cfvo type="num" val="80"/>
        <cfvo type="num" val="90"/>
      </iconSet>
    </cfRule>
    <cfRule type="iconSet" priority="146">
      <iconSet>
        <cfvo type="percent" val="0"/>
        <cfvo type="percent" val="80"/>
        <cfvo type="percent" val="90"/>
      </iconSet>
    </cfRule>
    <cfRule type="iconSet" priority="147">
      <iconSet>
        <cfvo type="percent" val="0"/>
        <cfvo type="num" val="80"/>
        <cfvo type="num" val="90"/>
      </iconSet>
    </cfRule>
  </conditionalFormatting>
  <conditionalFormatting sqref="AF52">
    <cfRule type="iconSet" priority="233">
      <iconSet>
        <cfvo type="percent" val="0"/>
        <cfvo type="num" val="80"/>
        <cfvo type="num" val="90"/>
      </iconSet>
    </cfRule>
  </conditionalFormatting>
  <conditionalFormatting sqref="AF54:AF55">
    <cfRule type="iconSet" priority="1143">
      <iconSet>
        <cfvo type="percent" val="0"/>
        <cfvo type="num" val="80"/>
        <cfvo type="num" val="90"/>
      </iconSet>
    </cfRule>
  </conditionalFormatting>
  <conditionalFormatting sqref="AF58">
    <cfRule type="iconSet" priority="599">
      <iconSet>
        <cfvo type="percent" val="0"/>
        <cfvo type="num" val="80"/>
        <cfvo type="num" val="90"/>
      </iconSet>
    </cfRule>
    <cfRule type="iconSet" priority="600">
      <iconSet>
        <cfvo type="percent" val="0"/>
        <cfvo type="percent" val="80"/>
        <cfvo type="percent" val="90"/>
      </iconSet>
    </cfRule>
    <cfRule type="iconSet" priority="601">
      <iconSet>
        <cfvo type="percent" val="0"/>
        <cfvo type="num" val="80"/>
        <cfvo type="num" val="90"/>
      </iconSet>
    </cfRule>
  </conditionalFormatting>
  <conditionalFormatting sqref="AF67">
    <cfRule type="iconSet" priority="166">
      <iconSet>
        <cfvo type="percent" val="0"/>
        <cfvo type="num" val="80"/>
        <cfvo type="num" val="90"/>
      </iconSet>
    </cfRule>
  </conditionalFormatting>
  <conditionalFormatting sqref="AF70">
    <cfRule type="iconSet" priority="1089">
      <iconSet>
        <cfvo type="percent" val="0"/>
        <cfvo type="num" val="80"/>
        <cfvo type="num" val="90"/>
      </iconSet>
    </cfRule>
  </conditionalFormatting>
  <conditionalFormatting sqref="AF72">
    <cfRule type="iconSet" priority="1113">
      <iconSet>
        <cfvo type="percent" val="0"/>
        <cfvo type="num" val="80"/>
        <cfvo type="num" val="90"/>
      </iconSet>
    </cfRule>
  </conditionalFormatting>
  <conditionalFormatting sqref="AF73">
    <cfRule type="iconSet" priority="1101">
      <iconSet>
        <cfvo type="percent" val="0"/>
        <cfvo type="num" val="80"/>
        <cfvo type="num" val="90"/>
      </iconSet>
    </cfRule>
    <cfRule type="iconSet" priority="1102">
      <iconSet>
        <cfvo type="percent" val="0"/>
        <cfvo type="percent" val="80"/>
        <cfvo type="percent" val="90"/>
      </iconSet>
    </cfRule>
    <cfRule type="iconSet" priority="1103">
      <iconSet>
        <cfvo type="percent" val="0"/>
        <cfvo type="num" val="80"/>
        <cfvo type="num" val="90"/>
      </iconSet>
    </cfRule>
  </conditionalFormatting>
  <conditionalFormatting sqref="AF75">
    <cfRule type="iconSet" priority="181">
      <iconSet>
        <cfvo type="percent" val="0"/>
        <cfvo type="num" val="80"/>
        <cfvo type="num" val="90"/>
      </iconSet>
    </cfRule>
  </conditionalFormatting>
  <conditionalFormatting sqref="AF77">
    <cfRule type="iconSet" priority="851">
      <iconSet>
        <cfvo type="percent" val="0"/>
        <cfvo type="num" val="80"/>
        <cfvo type="num" val="90"/>
      </iconSet>
    </cfRule>
    <cfRule type="iconSet" priority="852">
      <iconSet>
        <cfvo type="percent" val="0"/>
        <cfvo type="percent" val="80"/>
        <cfvo type="percent" val="90"/>
      </iconSet>
    </cfRule>
    <cfRule type="iconSet" priority="853">
      <iconSet>
        <cfvo type="percent" val="0"/>
        <cfvo type="num" val="80"/>
        <cfvo type="num" val="90"/>
      </iconSet>
    </cfRule>
  </conditionalFormatting>
  <conditionalFormatting sqref="AF78">
    <cfRule type="iconSet" priority="462">
      <iconSet>
        <cfvo type="percent" val="0"/>
        <cfvo type="num" val="70" gte="0"/>
        <cfvo type="num" val="90"/>
      </iconSet>
    </cfRule>
  </conditionalFormatting>
  <conditionalFormatting sqref="AF85">
    <cfRule type="iconSet" priority="845">
      <iconSet>
        <cfvo type="percent" val="0"/>
        <cfvo type="num" val="60"/>
        <cfvo type="num" val="80"/>
      </iconSet>
    </cfRule>
  </conditionalFormatting>
  <conditionalFormatting sqref="AF86">
    <cfRule type="iconSet" priority="2378">
      <iconSet>
        <cfvo type="percent" val="0"/>
        <cfvo type="num" val="60"/>
        <cfvo type="num" val="85" gte="0"/>
      </iconSet>
    </cfRule>
  </conditionalFormatting>
  <conditionalFormatting sqref="AF87">
    <cfRule type="iconSet" priority="847">
      <iconSet>
        <cfvo type="percent" val="0"/>
        <cfvo type="num" val="70"/>
        <cfvo type="num" val="90"/>
      </iconSet>
    </cfRule>
  </conditionalFormatting>
  <conditionalFormatting sqref="AF88">
    <cfRule type="iconSet" priority="457">
      <iconSet>
        <cfvo type="percent" val="0"/>
        <cfvo type="num" val="60"/>
        <cfvo type="num" val="85" gte="0"/>
      </iconSet>
    </cfRule>
  </conditionalFormatting>
  <conditionalFormatting sqref="AF89">
    <cfRule type="iconSet" priority="863">
      <iconSet>
        <cfvo type="percent" val="0"/>
        <cfvo type="num" val="60"/>
        <cfvo type="num" val="85" gte="0"/>
      </iconSet>
    </cfRule>
  </conditionalFormatting>
  <conditionalFormatting sqref="AF90">
    <cfRule type="iconSet" priority="1799">
      <iconSet>
        <cfvo type="percent" val="0"/>
        <cfvo type="num" val="60"/>
        <cfvo type="num" val="85" gte="0"/>
      </iconSet>
    </cfRule>
  </conditionalFormatting>
  <conditionalFormatting sqref="AF91">
    <cfRule type="iconSet" priority="1218">
      <iconSet>
        <cfvo type="percent" val="0"/>
        <cfvo type="num" val="60"/>
        <cfvo type="num" val="85" gte="0"/>
      </iconSet>
    </cfRule>
  </conditionalFormatting>
  <conditionalFormatting sqref="AF92">
    <cfRule type="iconSet" priority="296">
      <iconSet>
        <cfvo type="percent" val="0"/>
        <cfvo type="num" val="60"/>
        <cfvo type="num" val="85" gte="0"/>
      </iconSet>
    </cfRule>
  </conditionalFormatting>
  <conditionalFormatting sqref="AF93">
    <cfRule type="iconSet" priority="1185">
      <iconSet>
        <cfvo type="percent" val="0"/>
        <cfvo type="num" val="60"/>
        <cfvo type="num" val="85" gte="0"/>
      </iconSet>
    </cfRule>
  </conditionalFormatting>
  <conditionalFormatting sqref="AF94">
    <cfRule type="iconSet" priority="1187">
      <iconSet>
        <cfvo type="percent" val="0"/>
        <cfvo type="num" val="60"/>
        <cfvo type="num" val="85" gte="0"/>
      </iconSet>
    </cfRule>
  </conditionalFormatting>
  <conditionalFormatting sqref="AF95">
    <cfRule type="iconSet" priority="1216">
      <iconSet>
        <cfvo type="percent" val="0"/>
        <cfvo type="num" val="60"/>
        <cfvo type="num" val="85" gte="0"/>
      </iconSet>
    </cfRule>
  </conditionalFormatting>
  <conditionalFormatting sqref="AF96">
    <cfRule type="iconSet" priority="1201">
      <iconSet>
        <cfvo type="percent" val="0"/>
        <cfvo type="num" val="60"/>
        <cfvo type="num" val="85" gte="0"/>
      </iconSet>
    </cfRule>
  </conditionalFormatting>
  <conditionalFormatting sqref="AF97">
    <cfRule type="iconSet" priority="1017">
      <iconSet>
        <cfvo type="percent" val="0"/>
        <cfvo type="num" val="60"/>
        <cfvo type="num" val="85" gte="0"/>
      </iconSet>
    </cfRule>
  </conditionalFormatting>
  <conditionalFormatting sqref="AF98">
    <cfRule type="iconSet" priority="1011">
      <iconSet>
        <cfvo type="percent" val="0"/>
        <cfvo type="num" val="60"/>
        <cfvo type="num" val="85" gte="0"/>
      </iconSet>
    </cfRule>
  </conditionalFormatting>
  <conditionalFormatting sqref="AF99">
    <cfRule type="iconSet" priority="1795">
      <iconSet>
        <cfvo type="percent" val="0"/>
        <cfvo type="num" val="60"/>
        <cfvo type="num" val="85" gte="0"/>
      </iconSet>
    </cfRule>
  </conditionalFormatting>
  <conditionalFormatting sqref="AF100">
    <cfRule type="iconSet" priority="286">
      <iconSet>
        <cfvo type="percent" val="0"/>
        <cfvo type="num" val="60"/>
        <cfvo type="num" val="85" gte="0"/>
      </iconSet>
    </cfRule>
  </conditionalFormatting>
  <conditionalFormatting sqref="AF101">
    <cfRule type="iconSet" priority="1177">
      <iconSet>
        <cfvo type="percent" val="0"/>
        <cfvo type="num" val="60"/>
        <cfvo type="num" val="85" gte="0"/>
      </iconSet>
    </cfRule>
  </conditionalFormatting>
  <conditionalFormatting sqref="AF102">
    <cfRule type="iconSet" priority="1100">
      <iconSet>
        <cfvo type="percent" val="0"/>
        <cfvo type="num" val="60"/>
        <cfvo type="num" val="85" gte="0"/>
      </iconSet>
    </cfRule>
  </conditionalFormatting>
  <conditionalFormatting sqref="AF103">
    <cfRule type="iconSet" priority="2459">
      <iconSet>
        <cfvo type="percent" val="0"/>
        <cfvo type="num" val="60"/>
        <cfvo type="num" val="85" gte="0"/>
      </iconSet>
    </cfRule>
  </conditionalFormatting>
  <conditionalFormatting sqref="AF105">
    <cfRule type="iconSet" priority="131">
      <iconSet>
        <cfvo type="percent" val="0"/>
        <cfvo type="num" val="60"/>
        <cfvo type="num" val="85" gte="0"/>
      </iconSet>
    </cfRule>
  </conditionalFormatting>
  <conditionalFormatting sqref="AG6">
    <cfRule type="iconSet" priority="2711">
      <iconSet>
        <cfvo type="percent" val="0"/>
        <cfvo type="num" val="80"/>
        <cfvo type="num" val="90"/>
      </iconSet>
    </cfRule>
    <cfRule type="iconSet" priority="2712">
      <iconSet>
        <cfvo type="percent" val="0"/>
        <cfvo type="percent" val="80"/>
        <cfvo type="percent" val="90"/>
      </iconSet>
    </cfRule>
    <cfRule type="iconSet" priority="2713">
      <iconSet>
        <cfvo type="percent" val="0"/>
        <cfvo type="num" val="80"/>
        <cfvo type="num" val="90"/>
      </iconSet>
    </cfRule>
  </conditionalFormatting>
  <conditionalFormatting sqref="AG17">
    <cfRule type="iconSet" priority="110">
      <iconSet>
        <cfvo type="percent" val="0"/>
        <cfvo type="num" val="80"/>
        <cfvo type="num" val="90"/>
      </iconSet>
    </cfRule>
    <cfRule type="iconSet" priority="111">
      <iconSet>
        <cfvo type="percent" val="0"/>
        <cfvo type="percent" val="80"/>
        <cfvo type="percent" val="90"/>
      </iconSet>
    </cfRule>
    <cfRule type="iconSet" priority="112">
      <iconSet>
        <cfvo type="percent" val="0"/>
        <cfvo type="num" val="80"/>
        <cfvo type="num" val="90"/>
      </iconSet>
    </cfRule>
  </conditionalFormatting>
  <conditionalFormatting sqref="AG19">
    <cfRule type="iconSet" priority="82">
      <iconSet>
        <cfvo type="percent" val="0"/>
        <cfvo type="num" val="80"/>
        <cfvo type="num" val="90"/>
      </iconSet>
    </cfRule>
    <cfRule type="iconSet" priority="83">
      <iconSet>
        <cfvo type="percent" val="0"/>
        <cfvo type="percent" val="80"/>
        <cfvo type="percent" val="90"/>
      </iconSet>
    </cfRule>
    <cfRule type="iconSet" priority="84">
      <iconSet>
        <cfvo type="percent" val="0"/>
        <cfvo type="num" val="80"/>
        <cfvo type="num" val="90"/>
      </iconSet>
    </cfRule>
  </conditionalFormatting>
  <conditionalFormatting sqref="AG23">
    <cfRule type="iconSet" priority="774">
      <iconSet>
        <cfvo type="percent" val="0"/>
        <cfvo type="num" val="80"/>
        <cfvo type="num" val="90"/>
      </iconSet>
    </cfRule>
    <cfRule type="iconSet" priority="775">
      <iconSet>
        <cfvo type="percent" val="0"/>
        <cfvo type="percent" val="80"/>
        <cfvo type="percent" val="90"/>
      </iconSet>
    </cfRule>
    <cfRule type="iconSet" priority="776">
      <iconSet>
        <cfvo type="percent" val="0"/>
        <cfvo type="num" val="80"/>
        <cfvo type="num" val="90"/>
      </iconSet>
    </cfRule>
  </conditionalFormatting>
  <conditionalFormatting sqref="AG69">
    <cfRule type="iconSet" priority="2707">
      <iconSet>
        <cfvo type="percent" val="0"/>
        <cfvo type="num" val="80"/>
        <cfvo type="num" val="90"/>
      </iconSet>
    </cfRule>
    <cfRule type="iconSet" priority="2708">
      <iconSet>
        <cfvo type="percent" val="0"/>
        <cfvo type="percent" val="80"/>
        <cfvo type="percent" val="90"/>
      </iconSet>
    </cfRule>
    <cfRule type="iconSet" priority="2709">
      <iconSet>
        <cfvo type="percent" val="0"/>
        <cfvo type="num" val="80"/>
        <cfvo type="num" val="90"/>
      </iconSet>
    </cfRule>
  </conditionalFormatting>
  <conditionalFormatting sqref="AG70">
    <cfRule type="iconSet" priority="2739">
      <iconSet>
        <cfvo type="percent" val="0"/>
        <cfvo type="num" val="80"/>
        <cfvo type="num" val="90"/>
      </iconSet>
    </cfRule>
    <cfRule type="iconSet" priority="2740">
      <iconSet>
        <cfvo type="percent" val="0"/>
        <cfvo type="percent" val="80"/>
        <cfvo type="percent" val="90"/>
      </iconSet>
    </cfRule>
    <cfRule type="iconSet" priority="2741">
      <iconSet>
        <cfvo type="percent" val="0"/>
        <cfvo type="num" val="80"/>
        <cfvo type="num" val="90"/>
      </iconSet>
    </cfRule>
  </conditionalFormatting>
  <conditionalFormatting sqref="AG80">
    <cfRule type="iconSet" priority="2703">
      <iconSet>
        <cfvo type="percent" val="0"/>
        <cfvo type="num" val="80"/>
        <cfvo type="num" val="90"/>
      </iconSet>
    </cfRule>
    <cfRule type="iconSet" priority="2704">
      <iconSet>
        <cfvo type="percent" val="0"/>
        <cfvo type="percent" val="80"/>
        <cfvo type="percent" val="90"/>
      </iconSet>
    </cfRule>
    <cfRule type="iconSet" priority="2705">
      <iconSet>
        <cfvo type="percent" val="0"/>
        <cfvo type="num" val="80"/>
        <cfvo type="num" val="90"/>
      </iconSet>
    </cfRule>
  </conditionalFormatting>
  <conditionalFormatting sqref="AG81">
    <cfRule type="iconSet" priority="2699">
      <iconSet>
        <cfvo type="percent" val="0"/>
        <cfvo type="num" val="80"/>
        <cfvo type="num" val="90"/>
      </iconSet>
    </cfRule>
    <cfRule type="iconSet" priority="2700">
      <iconSet>
        <cfvo type="percent" val="0"/>
        <cfvo type="percent" val="80"/>
        <cfvo type="percent" val="90"/>
      </iconSet>
    </cfRule>
    <cfRule type="iconSet" priority="2701">
      <iconSet>
        <cfvo type="percent" val="0"/>
        <cfvo type="num" val="80"/>
        <cfvo type="num" val="90"/>
      </iconSet>
    </cfRule>
  </conditionalFormatting>
  <conditionalFormatting sqref="AG82">
    <cfRule type="iconSet" priority="2679">
      <iconSet>
        <cfvo type="percent" val="0"/>
        <cfvo type="num" val="80"/>
        <cfvo type="num" val="90"/>
      </iconSet>
    </cfRule>
    <cfRule type="iconSet" priority="2680">
      <iconSet>
        <cfvo type="percent" val="0"/>
        <cfvo type="percent" val="80"/>
        <cfvo type="percent" val="90"/>
      </iconSet>
    </cfRule>
    <cfRule type="iconSet" priority="2681">
      <iconSet>
        <cfvo type="percent" val="0"/>
        <cfvo type="num" val="80"/>
        <cfvo type="num" val="90"/>
      </iconSet>
    </cfRule>
  </conditionalFormatting>
  <conditionalFormatting sqref="AG83">
    <cfRule type="iconSet" priority="2675">
      <iconSet>
        <cfvo type="percent" val="0"/>
        <cfvo type="num" val="80"/>
        <cfvo type="num" val="90"/>
      </iconSet>
    </cfRule>
    <cfRule type="iconSet" priority="2676">
      <iconSet>
        <cfvo type="percent" val="0"/>
        <cfvo type="percent" val="80"/>
        <cfvo type="percent" val="90"/>
      </iconSet>
    </cfRule>
    <cfRule type="iconSet" priority="2677">
      <iconSet>
        <cfvo type="percent" val="0"/>
        <cfvo type="num" val="80"/>
        <cfvo type="num" val="90"/>
      </iconSet>
    </cfRule>
  </conditionalFormatting>
  <conditionalFormatting sqref="AG84">
    <cfRule type="iconSet" priority="2671">
      <iconSet>
        <cfvo type="percent" val="0"/>
        <cfvo type="num" val="80"/>
        <cfvo type="num" val="90"/>
      </iconSet>
    </cfRule>
    <cfRule type="iconSet" priority="2672">
      <iconSet>
        <cfvo type="percent" val="0"/>
        <cfvo type="percent" val="80"/>
        <cfvo type="percent" val="90"/>
      </iconSet>
    </cfRule>
    <cfRule type="iconSet" priority="2673">
      <iconSet>
        <cfvo type="percent" val="0"/>
        <cfvo type="num" val="80"/>
        <cfvo type="num" val="90"/>
      </iconSet>
    </cfRule>
  </conditionalFormatting>
  <conditionalFormatting sqref="AG85">
    <cfRule type="iconSet" priority="2667">
      <iconSet>
        <cfvo type="percent" val="0"/>
        <cfvo type="num" val="80"/>
        <cfvo type="num" val="90"/>
      </iconSet>
    </cfRule>
    <cfRule type="iconSet" priority="2668">
      <iconSet>
        <cfvo type="percent" val="0"/>
        <cfvo type="percent" val="80"/>
        <cfvo type="percent" val="90"/>
      </iconSet>
    </cfRule>
    <cfRule type="iconSet" priority="2669">
      <iconSet>
        <cfvo type="percent" val="0"/>
        <cfvo type="num" val="80"/>
        <cfvo type="num" val="90"/>
      </iconSet>
    </cfRule>
  </conditionalFormatting>
  <conditionalFormatting sqref="AG86">
    <cfRule type="iconSet" priority="2374">
      <iconSet>
        <cfvo type="percent" val="0"/>
        <cfvo type="num" val="80"/>
        <cfvo type="num" val="90"/>
      </iconSet>
    </cfRule>
    <cfRule type="iconSet" priority="2375">
      <iconSet>
        <cfvo type="percent" val="0"/>
        <cfvo type="percent" val="80"/>
        <cfvo type="percent" val="90"/>
      </iconSet>
    </cfRule>
    <cfRule type="iconSet" priority="2376">
      <iconSet>
        <cfvo type="percent" val="0"/>
        <cfvo type="num" val="80"/>
        <cfvo type="num" val="90"/>
      </iconSet>
    </cfRule>
  </conditionalFormatting>
  <conditionalFormatting sqref="AG87">
    <cfRule type="iconSet" priority="2367">
      <iconSet>
        <cfvo type="percent" val="0"/>
        <cfvo type="num" val="80"/>
        <cfvo type="num" val="90"/>
      </iconSet>
    </cfRule>
    <cfRule type="iconSet" priority="2368">
      <iconSet>
        <cfvo type="percent" val="0"/>
        <cfvo type="percent" val="80"/>
        <cfvo type="percent" val="90"/>
      </iconSet>
    </cfRule>
    <cfRule type="iconSet" priority="2369">
      <iconSet>
        <cfvo type="percent" val="0"/>
        <cfvo type="num" val="80"/>
        <cfvo type="num" val="90"/>
      </iconSet>
    </cfRule>
  </conditionalFormatting>
  <conditionalFormatting sqref="AG88">
    <cfRule type="iconSet" priority="451">
      <iconSet>
        <cfvo type="percent" val="0"/>
        <cfvo type="num" val="80"/>
        <cfvo type="num" val="90"/>
      </iconSet>
    </cfRule>
    <cfRule type="iconSet" priority="452">
      <iconSet>
        <cfvo type="percent" val="0"/>
        <cfvo type="percent" val="80"/>
        <cfvo type="percent" val="90"/>
      </iconSet>
    </cfRule>
    <cfRule type="iconSet" priority="453">
      <iconSet>
        <cfvo type="percent" val="0"/>
        <cfvo type="num" val="80"/>
        <cfvo type="num" val="90"/>
      </iconSet>
    </cfRule>
  </conditionalFormatting>
  <conditionalFormatting sqref="AG89">
    <cfRule type="iconSet" priority="2355">
      <iconSet>
        <cfvo type="percent" val="0"/>
        <cfvo type="num" val="80"/>
        <cfvo type="num" val="90"/>
      </iconSet>
    </cfRule>
    <cfRule type="iconSet" priority="2356">
      <iconSet>
        <cfvo type="percent" val="0"/>
        <cfvo type="percent" val="80"/>
        <cfvo type="percent" val="90"/>
      </iconSet>
    </cfRule>
    <cfRule type="iconSet" priority="2357">
      <iconSet>
        <cfvo type="percent" val="0"/>
        <cfvo type="num" val="80"/>
        <cfvo type="num" val="90"/>
      </iconSet>
    </cfRule>
  </conditionalFormatting>
  <conditionalFormatting sqref="AG91">
    <cfRule type="iconSet" priority="2525">
      <iconSet>
        <cfvo type="percent" val="0"/>
        <cfvo type="num" val="80"/>
        <cfvo type="num" val="90"/>
      </iconSet>
    </cfRule>
    <cfRule type="iconSet" priority="2526">
      <iconSet>
        <cfvo type="percent" val="0"/>
        <cfvo type="percent" val="80"/>
        <cfvo type="percent" val="90"/>
      </iconSet>
    </cfRule>
    <cfRule type="iconSet" priority="2527">
      <iconSet>
        <cfvo type="percent" val="0"/>
        <cfvo type="num" val="80"/>
        <cfvo type="num" val="90"/>
      </iconSet>
    </cfRule>
  </conditionalFormatting>
  <conditionalFormatting sqref="AG92">
    <cfRule type="iconSet" priority="1224">
      <iconSet>
        <cfvo type="percent" val="0"/>
        <cfvo type="num" val="80"/>
        <cfvo type="num" val="90"/>
      </iconSet>
    </cfRule>
    <cfRule type="iconSet" priority="1225">
      <iconSet>
        <cfvo type="percent" val="0"/>
        <cfvo type="percent" val="80"/>
        <cfvo type="percent" val="90"/>
      </iconSet>
    </cfRule>
    <cfRule type="iconSet" priority="1226">
      <iconSet>
        <cfvo type="percent" val="0"/>
        <cfvo type="num" val="80"/>
        <cfvo type="num" val="90"/>
      </iconSet>
    </cfRule>
  </conditionalFormatting>
  <conditionalFormatting sqref="AG93">
    <cfRule type="iconSet" priority="2512">
      <iconSet>
        <cfvo type="percent" val="0"/>
        <cfvo type="num" val="80"/>
        <cfvo type="num" val="90"/>
      </iconSet>
    </cfRule>
    <cfRule type="iconSet" priority="2513">
      <iconSet>
        <cfvo type="percent" val="0"/>
        <cfvo type="percent" val="80"/>
        <cfvo type="percent" val="90"/>
      </iconSet>
    </cfRule>
    <cfRule type="iconSet" priority="2514">
      <iconSet>
        <cfvo type="percent" val="0"/>
        <cfvo type="num" val="80"/>
        <cfvo type="num" val="90"/>
      </iconSet>
    </cfRule>
  </conditionalFormatting>
  <conditionalFormatting sqref="AG94">
    <cfRule type="iconSet" priority="2340">
      <iconSet>
        <cfvo type="percent" val="0"/>
        <cfvo type="num" val="80"/>
        <cfvo type="num" val="90"/>
      </iconSet>
    </cfRule>
    <cfRule type="iconSet" priority="2341">
      <iconSet>
        <cfvo type="percent" val="0"/>
        <cfvo type="percent" val="80"/>
        <cfvo type="percent" val="90"/>
      </iconSet>
    </cfRule>
    <cfRule type="iconSet" priority="2342">
      <iconSet>
        <cfvo type="percent" val="0"/>
        <cfvo type="num" val="80"/>
        <cfvo type="num" val="90"/>
      </iconSet>
    </cfRule>
  </conditionalFormatting>
  <conditionalFormatting sqref="AG95">
    <cfRule type="iconSet" priority="2335">
      <iconSet>
        <cfvo type="percent" val="0"/>
        <cfvo type="num" val="80"/>
        <cfvo type="num" val="90"/>
      </iconSet>
    </cfRule>
    <cfRule type="iconSet" priority="2336">
      <iconSet>
        <cfvo type="percent" val="0"/>
        <cfvo type="percent" val="80"/>
        <cfvo type="percent" val="90"/>
      </iconSet>
    </cfRule>
    <cfRule type="iconSet" priority="2337">
      <iconSet>
        <cfvo type="percent" val="0"/>
        <cfvo type="num" val="80"/>
        <cfvo type="num" val="90"/>
      </iconSet>
    </cfRule>
  </conditionalFormatting>
  <conditionalFormatting sqref="AG96:AG97">
    <cfRule type="iconSet" priority="2498">
      <iconSet>
        <cfvo type="percent" val="0"/>
        <cfvo type="num" val="80"/>
        <cfvo type="num" val="90"/>
      </iconSet>
    </cfRule>
    <cfRule type="iconSet" priority="2499">
      <iconSet>
        <cfvo type="percent" val="0"/>
        <cfvo type="percent" val="80"/>
        <cfvo type="percent" val="90"/>
      </iconSet>
    </cfRule>
    <cfRule type="iconSet" priority="2500">
      <iconSet>
        <cfvo type="percent" val="0"/>
        <cfvo type="num" val="80"/>
        <cfvo type="num" val="90"/>
      </iconSet>
    </cfRule>
  </conditionalFormatting>
  <conditionalFormatting sqref="AG98">
    <cfRule type="iconSet" priority="2507">
      <iconSet>
        <cfvo type="percent" val="0"/>
        <cfvo type="num" val="80"/>
        <cfvo type="num" val="90"/>
      </iconSet>
    </cfRule>
    <cfRule type="iconSet" priority="2508">
      <iconSet>
        <cfvo type="percent" val="0"/>
        <cfvo type="percent" val="80"/>
        <cfvo type="percent" val="90"/>
      </iconSet>
    </cfRule>
    <cfRule type="iconSet" priority="2509">
      <iconSet>
        <cfvo type="percent" val="0"/>
        <cfvo type="num" val="80"/>
        <cfvo type="num" val="90"/>
      </iconSet>
    </cfRule>
  </conditionalFormatting>
  <conditionalFormatting sqref="AG99">
    <cfRule type="iconSet" priority="2516">
      <iconSet>
        <cfvo type="percent" val="0"/>
        <cfvo type="num" val="80"/>
        <cfvo type="num" val="90"/>
      </iconSet>
    </cfRule>
    <cfRule type="iconSet" priority="2517">
      <iconSet>
        <cfvo type="percent" val="0"/>
        <cfvo type="percent" val="80"/>
        <cfvo type="percent" val="90"/>
      </iconSet>
    </cfRule>
    <cfRule type="iconSet" priority="2518">
      <iconSet>
        <cfvo type="percent" val="0"/>
        <cfvo type="num" val="80"/>
        <cfvo type="num" val="90"/>
      </iconSet>
    </cfRule>
  </conditionalFormatting>
  <conditionalFormatting sqref="AG101">
    <cfRule type="iconSet" priority="1576">
      <iconSet>
        <cfvo type="percent" val="0"/>
        <cfvo type="num" val="80"/>
        <cfvo type="num" val="90"/>
      </iconSet>
    </cfRule>
    <cfRule type="iconSet" priority="1577">
      <iconSet>
        <cfvo type="percent" val="0"/>
        <cfvo type="percent" val="80"/>
        <cfvo type="percent" val="90"/>
      </iconSet>
    </cfRule>
    <cfRule type="iconSet" priority="1578">
      <iconSet>
        <cfvo type="percent" val="0"/>
        <cfvo type="num" val="80"/>
        <cfvo type="num" val="90"/>
      </iconSet>
    </cfRule>
  </conditionalFormatting>
  <conditionalFormatting sqref="AG102">
    <cfRule type="iconSet" priority="2408">
      <iconSet>
        <cfvo type="percent" val="0"/>
        <cfvo type="num" val="80"/>
        <cfvo type="num" val="90"/>
      </iconSet>
    </cfRule>
    <cfRule type="iconSet" priority="2409">
      <iconSet>
        <cfvo type="percent" val="0"/>
        <cfvo type="percent" val="80"/>
        <cfvo type="percent" val="90"/>
      </iconSet>
    </cfRule>
    <cfRule type="iconSet" priority="2410">
      <iconSet>
        <cfvo type="percent" val="0"/>
        <cfvo type="num" val="80"/>
        <cfvo type="num" val="90"/>
      </iconSet>
    </cfRule>
  </conditionalFormatting>
  <conditionalFormatting sqref="AG103">
    <cfRule type="iconSet" priority="2734">
      <iconSet>
        <cfvo type="percent" val="0"/>
        <cfvo type="num" val="80"/>
        <cfvo type="num" val="90"/>
      </iconSet>
    </cfRule>
    <cfRule type="iconSet" priority="2735">
      <iconSet>
        <cfvo type="percent" val="0"/>
        <cfvo type="percent" val="80"/>
        <cfvo type="percent" val="90"/>
      </iconSet>
    </cfRule>
    <cfRule type="iconSet" priority="2736">
      <iconSet>
        <cfvo type="percent" val="0"/>
        <cfvo type="num" val="80"/>
        <cfvo type="num" val="90"/>
      </iconSet>
    </cfRule>
  </conditionalFormatting>
  <conditionalFormatting sqref="AG104">
    <cfRule type="iconSet" priority="407">
      <iconSet>
        <cfvo type="percent" val="0"/>
        <cfvo type="num" val="80"/>
        <cfvo type="num" val="90"/>
      </iconSet>
    </cfRule>
    <cfRule type="iconSet" priority="408">
      <iconSet>
        <cfvo type="percent" val="0"/>
        <cfvo type="percent" val="80"/>
        <cfvo type="percent" val="90"/>
      </iconSet>
    </cfRule>
    <cfRule type="iconSet" priority="409">
      <iconSet>
        <cfvo type="percent" val="0"/>
        <cfvo type="num" val="80"/>
        <cfvo type="num" val="90"/>
      </iconSet>
    </cfRule>
  </conditionalFormatting>
  <conditionalFormatting sqref="AG105">
    <cfRule type="iconSet" priority="387">
      <iconSet>
        <cfvo type="percent" val="0"/>
        <cfvo type="num" val="80"/>
        <cfvo type="num" val="90"/>
      </iconSet>
    </cfRule>
    <cfRule type="iconSet" priority="388">
      <iconSet>
        <cfvo type="percent" val="0"/>
        <cfvo type="percent" val="80"/>
        <cfvo type="percent" val="90"/>
      </iconSet>
    </cfRule>
    <cfRule type="iconSet" priority="389">
      <iconSet>
        <cfvo type="percent" val="0"/>
        <cfvo type="num" val="80"/>
        <cfvo type="num" val="90"/>
      </iconSet>
    </cfRule>
  </conditionalFormatting>
  <conditionalFormatting sqref="AH19:AI19">
    <cfRule type="iconSet" priority="94">
      <iconSet>
        <cfvo type="percent" val="0"/>
        <cfvo type="num" val="80"/>
        <cfvo type="num" val="90"/>
      </iconSet>
    </cfRule>
    <cfRule type="iconSet" priority="95">
      <iconSet>
        <cfvo type="percent" val="0"/>
        <cfvo type="percent" val="80"/>
        <cfvo type="percent" val="90"/>
      </iconSet>
    </cfRule>
    <cfRule type="iconSet" priority="96">
      <iconSet>
        <cfvo type="percent" val="0"/>
        <cfvo type="num" val="80"/>
        <cfvo type="num" val="90"/>
      </iconSet>
    </cfRule>
  </conditionalFormatting>
  <conditionalFormatting sqref="AI104">
    <cfRule type="iconSet" priority="403">
      <iconSet>
        <cfvo type="percent" val="0"/>
        <cfvo type="num" val="80"/>
        <cfvo type="num" val="90"/>
      </iconSet>
    </cfRule>
    <cfRule type="iconSet" priority="404">
      <iconSet>
        <cfvo type="percent" val="0"/>
        <cfvo type="percent" val="80"/>
        <cfvo type="percent" val="90"/>
      </iconSet>
    </cfRule>
    <cfRule type="iconSet" priority="405">
      <iconSet>
        <cfvo type="percent" val="0"/>
        <cfvo type="num" val="80"/>
        <cfvo type="num" val="90"/>
      </iconSet>
    </cfRule>
  </conditionalFormatting>
  <conditionalFormatting sqref="AJ17">
    <cfRule type="iconSet" priority="98">
      <iconSet>
        <cfvo type="percent" val="0"/>
        <cfvo type="num" val="80"/>
        <cfvo type="num" val="90"/>
      </iconSet>
    </cfRule>
    <cfRule type="iconSet" priority="99">
      <iconSet>
        <cfvo type="percent" val="0"/>
        <cfvo type="percent" val="80"/>
        <cfvo type="percent" val="90"/>
      </iconSet>
    </cfRule>
    <cfRule type="iconSet" priority="100">
      <iconSet>
        <cfvo type="percent" val="0"/>
        <cfvo type="num" val="80"/>
        <cfvo type="num" val="90"/>
      </iconSet>
    </cfRule>
  </conditionalFormatting>
  <conditionalFormatting sqref="AJ19">
    <cfRule type="iconSet" priority="62">
      <iconSet>
        <cfvo type="percent" val="0"/>
        <cfvo type="num" val="80"/>
        <cfvo type="num" val="90"/>
      </iconSet>
    </cfRule>
    <cfRule type="iconSet" priority="63">
      <iconSet>
        <cfvo type="percent" val="0"/>
        <cfvo type="percent" val="80"/>
        <cfvo type="percent" val="90"/>
      </iconSet>
    </cfRule>
    <cfRule type="iconSet" priority="64">
      <iconSet>
        <cfvo type="percent" val="0"/>
        <cfvo type="num" val="80"/>
        <cfvo type="num" val="90"/>
      </iconSet>
    </cfRule>
  </conditionalFormatting>
  <conditionalFormatting sqref="AJ21">
    <cfRule type="iconSet" priority="37">
      <iconSet>
        <cfvo type="percent" val="0"/>
        <cfvo type="num" val="80"/>
        <cfvo type="num" val="90"/>
      </iconSet>
    </cfRule>
    <cfRule type="iconSet" priority="38">
      <iconSet>
        <cfvo type="percent" val="0"/>
        <cfvo type="percent" val="80"/>
        <cfvo type="percent" val="90"/>
      </iconSet>
    </cfRule>
    <cfRule type="iconSet" priority="39">
      <iconSet>
        <cfvo type="percent" val="0"/>
        <cfvo type="num" val="80"/>
        <cfvo type="num" val="90"/>
      </iconSet>
    </cfRule>
  </conditionalFormatting>
  <conditionalFormatting sqref="AJ23">
    <cfRule type="iconSet" priority="751">
      <iconSet>
        <cfvo type="percent" val="0"/>
        <cfvo type="num" val="80"/>
        <cfvo type="num" val="90"/>
      </iconSet>
    </cfRule>
    <cfRule type="iconSet" priority="752">
      <iconSet>
        <cfvo type="percent" val="0"/>
        <cfvo type="percent" val="80"/>
        <cfvo type="percent" val="90"/>
      </iconSet>
    </cfRule>
    <cfRule type="iconSet" priority="753">
      <iconSet>
        <cfvo type="percent" val="0"/>
        <cfvo type="num" val="80"/>
        <cfvo type="num" val="90"/>
      </iconSet>
    </cfRule>
  </conditionalFormatting>
  <conditionalFormatting sqref="AJ72">
    <cfRule type="iconSet" priority="1350">
      <iconSet>
        <cfvo type="percent" val="0"/>
        <cfvo type="num" val="80"/>
        <cfvo type="num" val="90"/>
      </iconSet>
    </cfRule>
    <cfRule type="iconSet" priority="1351">
      <iconSet>
        <cfvo type="percent" val="0"/>
        <cfvo type="percent" val="80"/>
        <cfvo type="percent" val="90"/>
      </iconSet>
    </cfRule>
    <cfRule type="iconSet" priority="1352">
      <iconSet>
        <cfvo type="percent" val="0"/>
        <cfvo type="num" val="80"/>
        <cfvo type="num" val="90"/>
      </iconSet>
    </cfRule>
  </conditionalFormatting>
  <conditionalFormatting sqref="AJ75">
    <cfRule type="iconSet" priority="488">
      <iconSet>
        <cfvo type="percent" val="0"/>
        <cfvo type="num" val="80"/>
        <cfvo type="num" val="90"/>
      </iconSet>
    </cfRule>
    <cfRule type="iconSet" priority="489">
      <iconSet>
        <cfvo type="percent" val="0"/>
        <cfvo type="percent" val="80"/>
        <cfvo type="percent" val="90"/>
      </iconSet>
    </cfRule>
    <cfRule type="iconSet" priority="490">
      <iconSet>
        <cfvo type="percent" val="0"/>
        <cfvo type="num" val="80"/>
        <cfvo type="num" val="90"/>
      </iconSet>
    </cfRule>
  </conditionalFormatting>
  <conditionalFormatting sqref="AK17">
    <cfRule type="iconSet" priority="106">
      <iconSet>
        <cfvo type="percent" val="0"/>
        <cfvo type="num" val="80"/>
        <cfvo type="num" val="90"/>
      </iconSet>
    </cfRule>
    <cfRule type="iconSet" priority="107">
      <iconSet>
        <cfvo type="percent" val="0"/>
        <cfvo type="percent" val="80"/>
        <cfvo type="percent" val="90"/>
      </iconSet>
    </cfRule>
    <cfRule type="iconSet" priority="108">
      <iconSet>
        <cfvo type="percent" val="0"/>
        <cfvo type="num" val="80"/>
        <cfvo type="num" val="90"/>
      </iconSet>
    </cfRule>
  </conditionalFormatting>
  <conditionalFormatting sqref="AK19">
    <cfRule type="iconSet" priority="58">
      <iconSet>
        <cfvo type="percent" val="0"/>
        <cfvo type="num" val="80"/>
        <cfvo type="num" val="90"/>
      </iconSet>
    </cfRule>
    <cfRule type="iconSet" priority="59">
      <iconSet>
        <cfvo type="percent" val="0"/>
        <cfvo type="percent" val="80"/>
        <cfvo type="percent" val="90"/>
      </iconSet>
    </cfRule>
    <cfRule type="iconSet" priority="60">
      <iconSet>
        <cfvo type="percent" val="0"/>
        <cfvo type="num" val="80"/>
        <cfvo type="num" val="90"/>
      </iconSet>
    </cfRule>
  </conditionalFormatting>
  <conditionalFormatting sqref="AK21">
    <cfRule type="iconSet" priority="33">
      <iconSet>
        <cfvo type="percent" val="0"/>
        <cfvo type="num" val="80"/>
        <cfvo type="num" val="90"/>
      </iconSet>
    </cfRule>
    <cfRule type="iconSet" priority="34">
      <iconSet>
        <cfvo type="percent" val="0"/>
        <cfvo type="percent" val="80"/>
        <cfvo type="percent" val="90"/>
      </iconSet>
    </cfRule>
    <cfRule type="iconSet" priority="35">
      <iconSet>
        <cfvo type="percent" val="0"/>
        <cfvo type="num" val="80"/>
        <cfvo type="num" val="90"/>
      </iconSet>
    </cfRule>
  </conditionalFormatting>
  <conditionalFormatting sqref="AK23">
    <cfRule type="iconSet" priority="770">
      <iconSet>
        <cfvo type="percent" val="0"/>
        <cfvo type="num" val="80"/>
        <cfvo type="num" val="90"/>
      </iconSet>
    </cfRule>
    <cfRule type="iconSet" priority="771">
      <iconSet>
        <cfvo type="percent" val="0"/>
        <cfvo type="percent" val="80"/>
        <cfvo type="percent" val="90"/>
      </iconSet>
    </cfRule>
    <cfRule type="iconSet" priority="772">
      <iconSet>
        <cfvo type="percent" val="0"/>
        <cfvo type="num" val="80"/>
        <cfvo type="num" val="90"/>
      </iconSet>
    </cfRule>
  </conditionalFormatting>
  <conditionalFormatting sqref="AK75">
    <cfRule type="iconSet" priority="492">
      <iconSet>
        <cfvo type="percent" val="0"/>
        <cfvo type="num" val="80"/>
        <cfvo type="num" val="90"/>
      </iconSet>
    </cfRule>
    <cfRule type="iconSet" priority="493">
      <iconSet>
        <cfvo type="percent" val="0"/>
        <cfvo type="percent" val="80"/>
        <cfvo type="percent" val="90"/>
      </iconSet>
    </cfRule>
    <cfRule type="iconSet" priority="494">
      <iconSet>
        <cfvo type="percent" val="0"/>
        <cfvo type="num" val="80"/>
        <cfvo type="num" val="90"/>
      </iconSet>
    </cfRule>
  </conditionalFormatting>
  <conditionalFormatting sqref="AK77">
    <cfRule type="iconSet" priority="1381">
      <iconSet>
        <cfvo type="percent" val="0"/>
        <cfvo type="num" val="80"/>
        <cfvo type="num" val="90"/>
      </iconSet>
    </cfRule>
    <cfRule type="iconSet" priority="1382">
      <iconSet>
        <cfvo type="percent" val="0"/>
        <cfvo type="percent" val="80"/>
        <cfvo type="percent" val="90"/>
      </iconSet>
    </cfRule>
    <cfRule type="iconSet" priority="1383">
      <iconSet>
        <cfvo type="percent" val="0"/>
        <cfvo type="num" val="80"/>
        <cfvo type="num" val="90"/>
      </iconSet>
    </cfRule>
  </conditionalFormatting>
  <conditionalFormatting sqref="M58:X59">
    <cfRule type="iconSet" priority="19">
      <iconSet>
        <cfvo type="percent" val="0"/>
        <cfvo type="num" val="80"/>
        <cfvo type="num" val="90"/>
      </iconSet>
    </cfRule>
  </conditionalFormatting>
  <conditionalFormatting sqref="AC58:AC59">
    <cfRule type="iconSet" priority="18">
      <iconSet>
        <cfvo type="percent" val="0"/>
        <cfvo type="num" val="80"/>
        <cfvo type="num" val="90"/>
      </iconSet>
    </cfRule>
  </conditionalFormatting>
  <conditionalFormatting sqref="AE58">
    <cfRule type="iconSet" priority="13">
      <iconSet>
        <cfvo type="percent" val="0"/>
        <cfvo type="num" val="0"/>
        <cfvo type="num" val="80"/>
      </iconSet>
    </cfRule>
    <cfRule type="iconSet" priority="14">
      <iconSet>
        <cfvo type="percent" val="0"/>
        <cfvo type="num" val="80"/>
        <cfvo type="num" val="90"/>
      </iconSet>
    </cfRule>
    <cfRule type="iconSet" priority="15">
      <iconSet>
        <cfvo type="percent" val="0"/>
        <cfvo type="percent" val="80"/>
        <cfvo type="percent" val="90"/>
      </iconSet>
    </cfRule>
    <cfRule type="iconSet" priority="16">
      <iconSet>
        <cfvo type="percent" val="0"/>
        <cfvo type="num" val="80"/>
        <cfvo type="num" val="90"/>
      </iconSet>
    </cfRule>
  </conditionalFormatting>
  <conditionalFormatting sqref="AE58:AE59">
    <cfRule type="iconSet" priority="12">
      <iconSet>
        <cfvo type="percent" val="0"/>
        <cfvo type="num" val="80"/>
        <cfvo type="num" val="90"/>
      </iconSet>
    </cfRule>
  </conditionalFormatting>
  <conditionalFormatting sqref="AK78">
    <cfRule type="iconSet" priority="8">
      <iconSet>
        <cfvo type="percent" val="0"/>
        <cfvo type="num" val="80"/>
        <cfvo type="num" val="90"/>
      </iconSet>
    </cfRule>
    <cfRule type="iconSet" priority="9">
      <iconSet>
        <cfvo type="percent" val="0"/>
        <cfvo type="percent" val="80"/>
        <cfvo type="percent" val="90"/>
      </iconSet>
    </cfRule>
    <cfRule type="iconSet" priority="10">
      <iconSet>
        <cfvo type="percent" val="0"/>
        <cfvo type="num" val="80"/>
        <cfvo type="num" val="90"/>
      </iconSet>
    </cfRule>
  </conditionalFormatting>
  <conditionalFormatting sqref="S87:X87">
    <cfRule type="iconSet" priority="7">
      <iconSet>
        <cfvo type="percent" val="0"/>
        <cfvo type="num" val="70"/>
        <cfvo type="num" val="90"/>
      </iconSet>
    </cfRule>
  </conditionalFormatting>
  <conditionalFormatting sqref="M104:X104">
    <cfRule type="iconSet" priority="6">
      <iconSet>
        <cfvo type="percent" val="0"/>
        <cfvo type="num" val="80"/>
        <cfvo type="num" val="90"/>
      </iconSet>
    </cfRule>
  </conditionalFormatting>
  <conditionalFormatting sqref="AE104">
    <cfRule type="iconSet" priority="3">
      <iconSet>
        <cfvo type="percent" val="0"/>
        <cfvo type="num" val="80"/>
        <cfvo type="num" val="90"/>
      </iconSet>
    </cfRule>
    <cfRule type="iconSet" priority="4">
      <iconSet>
        <cfvo type="percent" val="0"/>
        <cfvo type="num" val="60"/>
        <cfvo type="num" val="80"/>
      </iconSet>
    </cfRule>
  </conditionalFormatting>
  <conditionalFormatting sqref="AF104">
    <cfRule type="iconSet" priority="1">
      <iconSet>
        <cfvo type="percent" val="0"/>
        <cfvo type="num" val="60"/>
        <cfvo type="num" val="85" gte="0"/>
      </iconSet>
    </cfRule>
  </conditionalFormatting>
  <dataValidations count="2">
    <dataValidation type="list" allowBlank="1" sqref="K75 K27 K9 K62 K6:K7 K11:K15 K39:K40 K23 K42:K46 K52 K48 K50 K54 K58 K72:K73 K77:K78 K80:K105 K69:K70 K17 K19 K21">
      <formula1>FRECUENCIA</formula1>
    </dataValidation>
    <dataValidation type="list" allowBlank="1" sqref="A9 A6:A7 A11:A15 A36 A25 A58:A70 A38:A46 A48:A55 A72:A78 A80:A105 A27:A34 A17:A23">
      <formula1>PROCESOSUPRA2014</formula1>
    </dataValidation>
  </dataValidations>
  <printOptions horizontalCentered="1" verticalCentered="1"/>
  <pageMargins left="0.59055118110236227" right="0.19685039370078741" top="0.59055118110236227" bottom="0.19685039370078741" header="0.43307086614173229" footer="0.15748031496062992"/>
  <pageSetup paperSize="5" scale="10" orientation="landscape" r:id="rId1"/>
  <rowBreaks count="2" manualBreakCount="2">
    <brk id="49" max="36" man="1"/>
    <brk id="83" max="36" man="1"/>
  </rowBreaks>
  <colBreaks count="1" manualBreakCount="1">
    <brk id="33" max="1048575" man="1"/>
  </colBreaks>
  <ignoredErrors>
    <ignoredError sqref="Y93:Y94 Y39 Z43:AA43 Y80:Y81 Z41:AA41 AA93:AA96 AA39:AC39 AA40:AC40 AB41:AC41 AB43:AC43 AA80:AC80 AA72 AC93:AC96 AC90:AC91 AD40 AD43 AD72 Y42 AA42 AC42 AA54 AA81 AC81:AC85 AC99 AC101" formulaRange="1"/>
    <ignoredError sqref="AE97 AC100 AE100 AC60 AC55 AE44 AC88 AE92 Y95" formula="1"/>
    <ignoredError sqref="AE55" evalError="1"/>
  </ignoredErrors>
  <drawing r:id="rId2"/>
  <extLst>
    <ext xmlns:x14="http://schemas.microsoft.com/office/spreadsheetml/2009/9/main" uri="{78C0D931-6437-407d-A8EE-F0AAD7539E65}">
      <x14:conditionalFormattings>
        <x14:conditionalFormatting xmlns:xm="http://schemas.microsoft.com/office/excel/2006/main">
          <x14:cfRule type="iconSet" priority="838" id="{CC0DBA09-D9D5-403F-8C53-EC0E4F69F2FB}">
            <x14:iconSet custom="1">
              <x14:cfvo type="percent">
                <xm:f>0</xm:f>
              </x14:cfvo>
              <x14:cfvo type="num">
                <xm:f>80</xm:f>
              </x14:cfvo>
              <x14:cfvo type="num">
                <xm:f>90</xm:f>
              </x14:cfvo>
              <x14:cfIcon iconSet="3Symbols" iconId="0"/>
              <x14:cfIcon iconSet="3Symbols" iconId="1"/>
              <x14:cfIcon iconSet="3Symbols" iconId="2"/>
            </x14:iconSet>
          </x14:cfRule>
          <xm:sqref>M7</xm:sqref>
        </x14:conditionalFormatting>
        <x14:conditionalFormatting xmlns:xm="http://schemas.microsoft.com/office/excel/2006/main">
          <x14:cfRule type="iconSet" priority="833" id="{DE729E9B-962D-4BF2-81AB-CF0F2F65DAC4}">
            <x14:iconSet custom="1">
              <x14:cfvo type="percent">
                <xm:f>0</xm:f>
              </x14:cfvo>
              <x14:cfvo type="num">
                <xm:f>80</xm:f>
              </x14:cfvo>
              <x14:cfvo type="num">
                <xm:f>90</xm:f>
              </x14:cfvo>
              <x14:cfIcon iconSet="3Symbols" iconId="0"/>
              <x14:cfIcon iconSet="3Symbols" iconId="1"/>
              <x14:cfIcon iconSet="3Symbols" iconId="2"/>
            </x14:iconSet>
          </x14:cfRule>
          <xm:sqref>M11</xm:sqref>
        </x14:conditionalFormatting>
        <x14:conditionalFormatting xmlns:xm="http://schemas.microsoft.com/office/excel/2006/main">
          <x14:cfRule type="iconSet" priority="817" id="{BF0ADA8B-5FAA-4013-8947-F1310767CFC8}">
            <x14:iconSet custom="1">
              <x14:cfvo type="percent">
                <xm:f>0</xm:f>
              </x14:cfvo>
              <x14:cfvo type="num">
                <xm:f>80</xm:f>
              </x14:cfvo>
              <x14:cfvo type="num">
                <xm:f>90</xm:f>
              </x14:cfvo>
              <x14:cfIcon iconSet="3Symbols" iconId="0"/>
              <x14:cfIcon iconSet="3Symbols" iconId="1"/>
              <x14:cfIcon iconSet="3Symbols" iconId="2"/>
            </x14:iconSet>
          </x14:cfRule>
          <xm:sqref>M15</xm:sqref>
        </x14:conditionalFormatting>
        <x14:conditionalFormatting xmlns:xm="http://schemas.microsoft.com/office/excel/2006/main">
          <x14:cfRule type="iconSet" priority="117" id="{16A61232-5C84-4567-A631-160A06229313}">
            <x14:iconSet custom="1">
              <x14:cfvo type="percent">
                <xm:f>0</xm:f>
              </x14:cfvo>
              <x14:cfvo type="num">
                <xm:f>80</xm:f>
              </x14:cfvo>
              <x14:cfvo type="num">
                <xm:f>90</xm:f>
              </x14:cfvo>
              <x14:cfIcon iconSet="3Symbols" iconId="0"/>
              <x14:cfIcon iconSet="3Symbols" iconId="1"/>
              <x14:cfIcon iconSet="3Symbols" iconId="2"/>
            </x14:iconSet>
          </x14:cfRule>
          <xm:sqref>M17</xm:sqref>
        </x14:conditionalFormatting>
        <x14:conditionalFormatting xmlns:xm="http://schemas.microsoft.com/office/excel/2006/main">
          <x14:cfRule type="iconSet" priority="93" id="{0FAD58A8-5BF4-4B87-968B-9434C9B2EFBD}">
            <x14:iconSet custom="1">
              <x14:cfvo type="percent">
                <xm:f>0</xm:f>
              </x14:cfvo>
              <x14:cfvo type="num">
                <xm:f>80</xm:f>
              </x14:cfvo>
              <x14:cfvo type="num">
                <xm:f>90</xm:f>
              </x14:cfvo>
              <x14:cfIcon iconSet="3Symbols" iconId="0"/>
              <x14:cfIcon iconSet="3Symbols" iconId="1"/>
              <x14:cfIcon iconSet="3Symbols" iconId="2"/>
            </x14:iconSet>
          </x14:cfRule>
          <xm:sqref>M19</xm:sqref>
        </x14:conditionalFormatting>
        <x14:conditionalFormatting xmlns:xm="http://schemas.microsoft.com/office/excel/2006/main">
          <x14:cfRule type="iconSet" priority="809" id="{4CE9F2AC-0156-4BDE-B7C3-141DC3D06F2A}">
            <x14:iconSet custom="1">
              <x14:cfvo type="percent">
                <xm:f>0</xm:f>
              </x14:cfvo>
              <x14:cfvo type="num">
                <xm:f>80</xm:f>
              </x14:cfvo>
              <x14:cfvo type="num">
                <xm:f>90</xm:f>
              </x14:cfvo>
              <x14:cfIcon iconSet="3Symbols" iconId="0"/>
              <x14:cfIcon iconSet="3Symbols" iconId="1"/>
              <x14:cfIcon iconSet="3Symbols" iconId="2"/>
            </x14:iconSet>
          </x14:cfRule>
          <xm:sqref>M23</xm:sqref>
        </x14:conditionalFormatting>
        <x14:conditionalFormatting xmlns:xm="http://schemas.microsoft.com/office/excel/2006/main">
          <x14:cfRule type="iconSet" priority="1881" id="{35C2F8C5-2745-438E-8898-CF8E2016AE69}">
            <x14:iconSet custom="1">
              <x14:cfvo type="percent">
                <xm:f>0</xm:f>
              </x14:cfvo>
              <x14:cfvo type="num">
                <xm:f>80</xm:f>
              </x14:cfvo>
              <x14:cfvo type="num">
                <xm:f>90</xm:f>
              </x14:cfvo>
              <x14:cfIcon iconSet="3Symbols" iconId="0"/>
              <x14:cfIcon iconSet="3Symbols" iconId="1"/>
              <x14:cfIcon iconSet="3Symbols" iconId="2"/>
            </x14:iconSet>
          </x14:cfRule>
          <xm:sqref>M41</xm:sqref>
        </x14:conditionalFormatting>
        <x14:conditionalFormatting xmlns:xm="http://schemas.microsoft.com/office/excel/2006/main">
          <x14:cfRule type="iconSet" priority="718" id="{B01A47A9-5F4B-419F-AB54-19D48A4E51AE}">
            <x14:iconSet custom="1">
              <x14:cfvo type="percent">
                <xm:f>0</xm:f>
              </x14:cfvo>
              <x14:cfvo type="num">
                <xm:f>80</xm:f>
              </x14:cfvo>
              <x14:cfvo type="num">
                <xm:f>90</xm:f>
              </x14:cfvo>
              <x14:cfIcon iconSet="3Symbols" iconId="0"/>
              <x14:cfIcon iconSet="3Symbols" iconId="1"/>
              <x14:cfIcon iconSet="3Symbols" iconId="2"/>
            </x14:iconSet>
          </x14:cfRule>
          <xm:sqref>M46</xm:sqref>
        </x14:conditionalFormatting>
        <x14:conditionalFormatting xmlns:xm="http://schemas.microsoft.com/office/excel/2006/main">
          <x14:cfRule type="iconSet" priority="641" id="{EC17F2F3-B9A7-4154-9F66-4F360FF2669F}">
            <x14:iconSet custom="1">
              <x14:cfvo type="percent">
                <xm:f>0</xm:f>
              </x14:cfvo>
              <x14:cfvo type="num">
                <xm:f>80</xm:f>
              </x14:cfvo>
              <x14:cfvo type="num">
                <xm:f>90</xm:f>
              </x14:cfvo>
              <x14:cfIcon iconSet="3Symbols" iconId="0"/>
              <x14:cfIcon iconSet="3Symbols" iconId="1"/>
              <x14:cfIcon iconSet="3Symbols" iconId="2"/>
            </x14:iconSet>
          </x14:cfRule>
          <xm:sqref>M50</xm:sqref>
        </x14:conditionalFormatting>
        <x14:conditionalFormatting xmlns:xm="http://schemas.microsoft.com/office/excel/2006/main">
          <x14:cfRule type="iconSet" priority="607" id="{9EA075F6-0CF8-4516-86E0-C2D8E087E0E1}">
            <x14:iconSet custom="1">
              <x14:cfvo type="percent">
                <xm:f>0</xm:f>
              </x14:cfvo>
              <x14:cfvo type="num">
                <xm:f>80</xm:f>
              </x14:cfvo>
              <x14:cfvo type="num">
                <xm:f>90</xm:f>
              </x14:cfvo>
              <x14:cfIcon iconSet="3Symbols" iconId="0"/>
              <x14:cfIcon iconSet="3Symbols" iconId="1"/>
              <x14:cfIcon iconSet="3Symbols" iconId="2"/>
            </x14:iconSet>
          </x14:cfRule>
          <xm:sqref>M58</xm:sqref>
        </x14:conditionalFormatting>
        <x14:conditionalFormatting xmlns:xm="http://schemas.microsoft.com/office/excel/2006/main">
          <x14:cfRule type="iconSet" priority="870" id="{C9FF50B6-AE96-45C1-BA61-1BE067EA2556}">
            <x14:iconSet custom="1">
              <x14:cfvo type="percent">
                <xm:f>0</xm:f>
              </x14:cfvo>
              <x14:cfvo type="num">
                <xm:f>80</xm:f>
              </x14:cfvo>
              <x14:cfvo type="num">
                <xm:f>90</xm:f>
              </x14:cfvo>
              <x14:cfIcon iconSet="3Symbols" iconId="0"/>
              <x14:cfIcon iconSet="3Symbols" iconId="1"/>
              <x14:cfIcon iconSet="3Symbols" iconId="2"/>
            </x14:iconSet>
          </x14:cfRule>
          <xm:sqref>M89</xm:sqref>
        </x14:conditionalFormatting>
        <x14:conditionalFormatting xmlns:xm="http://schemas.microsoft.com/office/excel/2006/main">
          <x14:cfRule type="iconSet" priority="275" id="{7E2593D4-ECA6-4883-B311-49EEE48058AD}">
            <x14:iconSet custom="1">
              <x14:cfvo type="percent">
                <xm:f>0</xm:f>
              </x14:cfvo>
              <x14:cfvo type="num">
                <xm:f>80</xm:f>
              </x14:cfvo>
              <x14:cfvo type="num">
                <xm:f>90</xm:f>
              </x14:cfvo>
              <x14:cfIcon iconSet="3Symbols" iconId="0"/>
              <x14:cfIcon iconSet="3Symbols" iconId="1"/>
              <x14:cfIcon iconSet="3Symbols" iconId="2"/>
            </x14:iconSet>
          </x14:cfRule>
          <xm:sqref>M105</xm:sqref>
        </x14:conditionalFormatting>
        <x14:conditionalFormatting xmlns:xm="http://schemas.microsoft.com/office/excel/2006/main">
          <x14:cfRule type="iconSet" priority="1083" id="{DECADE94-9F89-4EFD-A1D0-B0D8EF56F1A0}">
            <x14:iconSet custom="1">
              <x14:cfvo type="percent">
                <xm:f>0</xm:f>
              </x14:cfvo>
              <x14:cfvo type="num">
                <xm:f>80</xm:f>
              </x14:cfvo>
              <x14:cfvo type="num">
                <xm:f>90</xm:f>
              </x14:cfvo>
              <x14:cfIcon iconSet="3Symbols" iconId="0"/>
              <x14:cfIcon iconSet="3Symbols" iconId="1"/>
              <x14:cfIcon iconSet="3Symbols" iconId="2"/>
            </x14:iconSet>
          </x14:cfRule>
          <xm:sqref>O41</xm:sqref>
        </x14:conditionalFormatting>
        <x14:conditionalFormatting xmlns:xm="http://schemas.microsoft.com/office/excel/2006/main">
          <x14:cfRule type="iconSet" priority="1088" id="{A8834151-1ABF-4E25-93FC-B160DEE4385B}">
            <x14:iconSet custom="1">
              <x14:cfvo type="percent">
                <xm:f>0</xm:f>
              </x14:cfvo>
              <x14:cfvo type="num">
                <xm:f>80</xm:f>
              </x14:cfvo>
              <x14:cfvo type="num">
                <xm:f>90</xm:f>
              </x14:cfvo>
              <x14:cfIcon iconSet="3Symbols" iconId="0"/>
              <x14:cfIcon iconSet="3Symbols" iconId="1"/>
              <x14:cfIcon iconSet="3Symbols" iconId="2"/>
            </x14:iconSet>
          </x14:cfRule>
          <xm:sqref>Q41 S41 W41</xm:sqref>
        </x14:conditionalFormatting>
        <x14:conditionalFormatting xmlns:xm="http://schemas.microsoft.com/office/excel/2006/main">
          <x14:cfRule type="iconSet" priority="1643" id="{748810EF-D9A1-4D4D-A52A-1ECEB3CC959C}">
            <x14:iconSet custom="1">
              <x14:cfvo type="percent">
                <xm:f>0</xm:f>
              </x14:cfvo>
              <x14:cfvo type="num">
                <xm:f>80</xm:f>
              </x14:cfvo>
              <x14:cfvo type="num">
                <xm:f>90</xm:f>
              </x14:cfvo>
              <x14:cfIcon iconSet="3Symbols" iconId="0"/>
              <x14:cfIcon iconSet="3Symbols" iconId="1"/>
              <x14:cfIcon iconSet="3Symbols" iconId="2"/>
            </x14:iconSet>
          </x14:cfRule>
          <xm:sqref>Q95</xm:sqref>
        </x14:conditionalFormatting>
        <x14:conditionalFormatting xmlns:xm="http://schemas.microsoft.com/office/excel/2006/main">
          <x14:cfRule type="iconSet" priority="1628" id="{11BD1767-8859-4793-8318-5986143CEF48}">
            <x14:iconSet custom="1">
              <x14:cfvo type="percent">
                <xm:f>0</xm:f>
              </x14:cfvo>
              <x14:cfvo type="num">
                <xm:f>80</xm:f>
              </x14:cfvo>
              <x14:cfvo type="num">
                <xm:f>90</xm:f>
              </x14:cfvo>
              <x14:cfIcon iconSet="3Symbols" iconId="0"/>
              <x14:cfIcon iconSet="3Symbols" iconId="1"/>
              <x14:cfIcon iconSet="3Symbols" iconId="2"/>
            </x14:iconSet>
          </x14:cfRule>
          <xm:sqref>R95</xm:sqref>
        </x14:conditionalFormatting>
        <x14:conditionalFormatting xmlns:xm="http://schemas.microsoft.com/office/excel/2006/main">
          <x14:cfRule type="iconSet" priority="1638" id="{E0329680-B365-47CD-86E4-5822A24019A8}">
            <x14:iconSet custom="1">
              <x14:cfvo type="percent">
                <xm:f>0</xm:f>
              </x14:cfvo>
              <x14:cfvo type="num">
                <xm:f>80</xm:f>
              </x14:cfvo>
              <x14:cfvo type="num">
                <xm:f>90</xm:f>
              </x14:cfvo>
              <x14:cfIcon iconSet="3Symbols" iconId="0"/>
              <x14:cfIcon iconSet="3Symbols" iconId="1"/>
              <x14:cfIcon iconSet="3Symbols" iconId="2"/>
            </x14:iconSet>
          </x14:cfRule>
          <xm:sqref>S95</xm:sqref>
        </x14:conditionalFormatting>
        <x14:conditionalFormatting xmlns:xm="http://schemas.microsoft.com/office/excel/2006/main">
          <x14:cfRule type="iconSet" priority="1633" id="{1B9DBCE9-0E25-4AFE-9C88-6B5F7464F416}">
            <x14:iconSet custom="1">
              <x14:cfvo type="percent">
                <xm:f>0</xm:f>
              </x14:cfvo>
              <x14:cfvo type="num">
                <xm:f>80</xm:f>
              </x14:cfvo>
              <x14:cfvo type="num">
                <xm:f>90</xm:f>
              </x14:cfvo>
              <x14:cfIcon iconSet="3Symbols" iconId="0"/>
              <x14:cfIcon iconSet="3Symbols" iconId="1"/>
              <x14:cfIcon iconSet="3Symbols" iconId="2"/>
            </x14:iconSet>
          </x14:cfRule>
          <xm:sqref>T95</xm:sqref>
        </x14:conditionalFormatting>
        <x14:conditionalFormatting xmlns:xm="http://schemas.microsoft.com/office/excel/2006/main">
          <x14:cfRule type="iconSet" priority="323" id="{F7425FAF-E1E4-4012-A478-F79B722AF8AB}">
            <x14:iconSet custom="1">
              <x14:cfvo type="percent">
                <xm:f>0</xm:f>
              </x14:cfvo>
              <x14:cfvo type="num">
                <xm:f>80</xm:f>
              </x14:cfvo>
              <x14:cfvo type="num">
                <xm:f>90</xm:f>
              </x14:cfvo>
              <x14:cfIcon iconSet="3Symbols" iconId="0"/>
              <x14:cfIcon iconSet="3Symbols" iconId="1"/>
              <x14:cfIcon iconSet="3Symbols" iconId="2"/>
            </x14:iconSet>
          </x14:cfRule>
          <xm:sqref>U95</xm:sqref>
        </x14:conditionalFormatting>
        <x14:conditionalFormatting xmlns:xm="http://schemas.microsoft.com/office/excel/2006/main">
          <x14:cfRule type="iconSet" priority="2155" id="{1CEE1D9E-0945-4AF4-9591-EDEE69ECD2B2}">
            <x14:iconSet custom="1">
              <x14:cfvo type="percent">
                <xm:f>0</xm:f>
              </x14:cfvo>
              <x14:cfvo type="num">
                <xm:f>80</xm:f>
              </x14:cfvo>
              <x14:cfvo type="num">
                <xm:f>90</xm:f>
              </x14:cfvo>
              <x14:cfIcon iconSet="3Symbols" iconId="0"/>
              <x14:cfIcon iconSet="3Symbols" iconId="1"/>
              <x14:cfIcon iconSet="3Symbols" iconId="2"/>
            </x14:iconSet>
          </x14:cfRule>
          <xm:sqref>V95:X95</xm:sqref>
        </x14:conditionalFormatting>
        <x14:conditionalFormatting xmlns:xm="http://schemas.microsoft.com/office/excel/2006/main">
          <x14:cfRule type="iconSet" priority="828" id="{55653BBD-B344-4D46-936F-91F9ECC283DC}">
            <x14:iconSet custom="1">
              <x14:cfvo type="percent">
                <xm:f>0</xm:f>
              </x14:cfvo>
              <x14:cfvo type="num">
                <xm:f>80</xm:f>
              </x14:cfvo>
              <x14:cfvo type="num">
                <xm:f>90</xm:f>
              </x14:cfvo>
              <x14:cfIcon iconSet="3Symbols" iconId="0"/>
              <x14:cfIcon iconSet="3Symbols" iconId="1"/>
              <x14:cfIcon iconSet="3Symbols" iconId="2"/>
            </x14:iconSet>
          </x14:cfRule>
          <xm:sqref>Y11 AA11</xm:sqref>
        </x14:conditionalFormatting>
        <x14:conditionalFormatting xmlns:xm="http://schemas.microsoft.com/office/excel/2006/main">
          <x14:cfRule type="iconSet" priority="1165" id="{E55FB61A-F325-4275-AE3C-855C624C7F20}">
            <x14:iconSet custom="1">
              <x14:cfvo type="percent">
                <xm:f>0</xm:f>
              </x14:cfvo>
              <x14:cfvo type="num">
                <xm:f>80</xm:f>
              </x14:cfvo>
              <x14:cfvo type="num">
                <xm:f>90</xm:f>
              </x14:cfvo>
              <x14:cfIcon iconSet="3Symbols" iconId="0"/>
              <x14:cfIcon iconSet="3Symbols" iconId="1"/>
              <x14:cfIcon iconSet="3Symbols" iconId="2"/>
            </x14:iconSet>
          </x14:cfRule>
          <xm:sqref>Y39</xm:sqref>
        </x14:conditionalFormatting>
        <x14:conditionalFormatting xmlns:xm="http://schemas.microsoft.com/office/excel/2006/main">
          <x14:cfRule type="iconSet" priority="1169" id="{F63CDC2D-3509-4F13-8A3C-FC4957812658}">
            <x14:iconSet custom="1">
              <x14:cfvo type="percent">
                <xm:f>0</xm:f>
              </x14:cfvo>
              <x14:cfvo type="num">
                <xm:f>80</xm:f>
              </x14:cfvo>
              <x14:cfvo type="num">
                <xm:f>90</xm:f>
              </x14:cfvo>
              <x14:cfIcon iconSet="3Symbols" iconId="0"/>
              <x14:cfIcon iconSet="3Symbols" iconId="1"/>
              <x14:cfIcon iconSet="3Symbols" iconId="2"/>
            </x14:iconSet>
          </x14:cfRule>
          <xm:sqref>Y40</xm:sqref>
        </x14:conditionalFormatting>
        <x14:conditionalFormatting xmlns:xm="http://schemas.microsoft.com/office/excel/2006/main">
          <x14:cfRule type="iconSet" priority="1099" id="{202593A4-EE1B-4670-AE46-B749C2C94811}">
            <x14:iconSet custom="1">
              <x14:cfvo type="percent">
                <xm:f>0</xm:f>
              </x14:cfvo>
              <x14:cfvo type="num">
                <xm:f>80</xm:f>
              </x14:cfvo>
              <x14:cfvo type="num">
                <xm:f>90</xm:f>
              </x14:cfvo>
              <x14:cfIcon iconSet="3Symbols" iconId="0"/>
              <x14:cfIcon iconSet="3Symbols" iconId="1"/>
              <x14:cfIcon iconSet="3Symbols" iconId="2"/>
            </x14:iconSet>
          </x14:cfRule>
          <xm:sqref>Y41</xm:sqref>
        </x14:conditionalFormatting>
        <x14:conditionalFormatting xmlns:xm="http://schemas.microsoft.com/office/excel/2006/main">
          <x14:cfRule type="iconSet" priority="1142" id="{8F75BA30-3228-4561-A485-E2B4547CE0D4}">
            <x14:iconSet custom="1">
              <x14:cfvo type="percent">
                <xm:f>0</xm:f>
              </x14:cfvo>
              <x14:cfvo type="num">
                <xm:f>80</xm:f>
              </x14:cfvo>
              <x14:cfvo type="num">
                <xm:f>90</xm:f>
              </x14:cfvo>
              <x14:cfIcon iconSet="3Symbols" iconId="0"/>
              <x14:cfIcon iconSet="3Symbols" iconId="1"/>
              <x14:cfIcon iconSet="3Symbols" iconId="2"/>
            </x14:iconSet>
          </x14:cfRule>
          <xm:sqref>Y42</xm:sqref>
        </x14:conditionalFormatting>
        <x14:conditionalFormatting xmlns:xm="http://schemas.microsoft.com/office/excel/2006/main">
          <x14:cfRule type="iconSet" priority="1132" id="{BACF3B2C-702C-4678-BC92-50EDC32F092A}">
            <x14:iconSet custom="1">
              <x14:cfvo type="percent">
                <xm:f>0</xm:f>
              </x14:cfvo>
              <x14:cfvo type="num">
                <xm:f>80</xm:f>
              </x14:cfvo>
              <x14:cfvo type="num">
                <xm:f>90</xm:f>
              </x14:cfvo>
              <x14:cfIcon iconSet="3Symbols" iconId="0"/>
              <x14:cfIcon iconSet="3Symbols" iconId="1"/>
              <x14:cfIcon iconSet="3Symbols" iconId="2"/>
            </x14:iconSet>
          </x14:cfRule>
          <xm:sqref>Y43</xm:sqref>
        </x14:conditionalFormatting>
        <x14:conditionalFormatting xmlns:xm="http://schemas.microsoft.com/office/excel/2006/main">
          <x14:cfRule type="iconSet" priority="749" id="{CFFB683C-77BB-4F0B-B21E-E38AB9C9DAB1}">
            <x14:iconSet custom="1">
              <x14:cfvo type="percent">
                <xm:f>0</xm:f>
              </x14:cfvo>
              <x14:cfvo type="num">
                <xm:f>80</xm:f>
              </x14:cfvo>
              <x14:cfvo type="num">
                <xm:f>90</xm:f>
              </x14:cfvo>
              <x14:cfIcon iconSet="3Symbols" iconId="0"/>
              <x14:cfIcon iconSet="3Symbols" iconId="1"/>
              <x14:cfIcon iconSet="3Symbols" iconId="2"/>
            </x14:iconSet>
          </x14:cfRule>
          <xm:sqref>Y46 AA46</xm:sqref>
        </x14:conditionalFormatting>
        <x14:conditionalFormatting xmlns:xm="http://schemas.microsoft.com/office/excel/2006/main">
          <x14:cfRule type="iconSet" priority="1152" id="{B6FCE06E-16C9-4A11-AD98-AAB80795F40D}">
            <x14:iconSet custom="1">
              <x14:cfvo type="percent">
                <xm:f>0</xm:f>
              </x14:cfvo>
              <x14:cfvo type="num">
                <xm:f>80</xm:f>
              </x14:cfvo>
              <x14:cfvo type="num">
                <xm:f>90</xm:f>
              </x14:cfvo>
              <x14:cfIcon iconSet="3Symbols" iconId="0"/>
              <x14:cfIcon iconSet="3Symbols" iconId="1"/>
              <x14:cfIcon iconSet="3Symbols" iconId="2"/>
            </x14:iconSet>
          </x14:cfRule>
          <xm:sqref>Y54</xm:sqref>
        </x14:conditionalFormatting>
        <x14:conditionalFormatting xmlns:xm="http://schemas.microsoft.com/office/excel/2006/main">
          <x14:cfRule type="iconSet" priority="635" id="{F8E0CD30-F4AA-49D5-A28B-137C4534D374}">
            <x14:iconSet custom="1">
              <x14:cfvo type="percent">
                <xm:f>0</xm:f>
              </x14:cfvo>
              <x14:cfvo type="num">
                <xm:f>80</xm:f>
              </x14:cfvo>
              <x14:cfvo type="num">
                <xm:f>90</xm:f>
              </x14:cfvo>
              <x14:cfIcon iconSet="3Symbols" iconId="0"/>
              <x14:cfIcon iconSet="3Symbols" iconId="1"/>
              <x14:cfIcon iconSet="3Symbols" iconId="2"/>
            </x14:iconSet>
          </x14:cfRule>
          <xm:sqref>Y55</xm:sqref>
        </x14:conditionalFormatting>
        <x14:conditionalFormatting xmlns:xm="http://schemas.microsoft.com/office/excel/2006/main">
          <x14:cfRule type="iconSet" priority="579" id="{2F8DFD9C-A81B-4361-BCDC-25C6519F8C27}">
            <x14:iconSet custom="1">
              <x14:cfvo type="percent">
                <xm:f>0</xm:f>
              </x14:cfvo>
              <x14:cfvo type="num">
                <xm:f>80</xm:f>
              </x14:cfvo>
              <x14:cfvo type="num">
                <xm:f>90</xm:f>
              </x14:cfvo>
              <x14:cfIcon iconSet="3Symbols" iconId="0"/>
              <x14:cfIcon iconSet="3Symbols" iconId="1"/>
              <x14:cfIcon iconSet="3Symbols" iconId="2"/>
            </x14:iconSet>
          </x14:cfRule>
          <xm:sqref>Y64</xm:sqref>
        </x14:conditionalFormatting>
        <x14:conditionalFormatting xmlns:xm="http://schemas.microsoft.com/office/excel/2006/main">
          <x14:cfRule type="iconSet" priority="1122" id="{263B1B24-BC73-4E21-98CC-D42703D4F056}">
            <x14:iconSet custom="1">
              <x14:cfvo type="percent">
                <xm:f>0</xm:f>
              </x14:cfvo>
              <x14:cfvo type="num">
                <xm:f>80</xm:f>
              </x14:cfvo>
              <x14:cfvo type="num">
                <xm:f>90</xm:f>
              </x14:cfvo>
              <x14:cfIcon iconSet="3Symbols" iconId="0"/>
              <x14:cfIcon iconSet="3Symbols" iconId="1"/>
              <x14:cfIcon iconSet="3Symbols" iconId="2"/>
            </x14:iconSet>
          </x14:cfRule>
          <xm:sqref>Y72</xm:sqref>
        </x14:conditionalFormatting>
        <x14:conditionalFormatting xmlns:xm="http://schemas.microsoft.com/office/excel/2006/main">
          <x14:cfRule type="iconSet" priority="2573" id="{D86575B1-0F45-4534-92D1-F6885C4F65C1}">
            <x14:iconSet custom="1">
              <x14:cfvo type="percent">
                <xm:f>0</xm:f>
              </x14:cfvo>
              <x14:cfvo type="num">
                <xm:f>80</xm:f>
              </x14:cfvo>
              <x14:cfvo type="num">
                <xm:f>90</xm:f>
              </x14:cfvo>
              <x14:cfIcon iconSet="3Symbols" iconId="0"/>
              <x14:cfIcon iconSet="3Symbols" iconId="1"/>
              <x14:cfIcon iconSet="3Symbols" iconId="2"/>
            </x14:iconSet>
          </x14:cfRule>
          <xm:sqref>Y73</xm:sqref>
        </x14:conditionalFormatting>
        <x14:conditionalFormatting xmlns:xm="http://schemas.microsoft.com/office/excel/2006/main">
          <x14:cfRule type="iconSet" priority="2557" id="{4C6F3672-C1F9-4A4A-89B6-6FC63C2D1803}">
            <x14:iconSet custom="1">
              <x14:cfvo type="percent">
                <xm:f>0</xm:f>
              </x14:cfvo>
              <x14:cfvo type="num">
                <xm:f>80</xm:f>
              </x14:cfvo>
              <x14:cfvo type="num">
                <xm:f>90</xm:f>
              </x14:cfvo>
              <x14:cfIcon iconSet="3Symbols" iconId="0"/>
              <x14:cfIcon iconSet="3Symbols" iconId="1"/>
              <x14:cfIcon iconSet="3Symbols" iconId="2"/>
            </x14:iconSet>
          </x14:cfRule>
          <xm:sqref>Y77</xm:sqref>
        </x14:conditionalFormatting>
        <x14:conditionalFormatting xmlns:xm="http://schemas.microsoft.com/office/excel/2006/main">
          <x14:cfRule type="iconSet" priority="486" id="{6FDAF179-A6B3-4F8A-B9FE-55EFABBC5FCE}">
            <x14:iconSet custom="1">
              <x14:cfvo type="percent">
                <xm:f>0</xm:f>
              </x14:cfvo>
              <x14:cfvo type="num">
                <xm:f>80</xm:f>
              </x14:cfvo>
              <x14:cfvo type="num">
                <xm:f>90</xm:f>
              </x14:cfvo>
              <x14:cfIcon iconSet="3Symbols" iconId="0"/>
              <x14:cfIcon iconSet="3Symbols" iconId="1"/>
              <x14:cfIcon iconSet="3Symbols" iconId="2"/>
            </x14:iconSet>
          </x14:cfRule>
          <xm:sqref>Y78</xm:sqref>
        </x14:conditionalFormatting>
        <x14:conditionalFormatting xmlns:xm="http://schemas.microsoft.com/office/excel/2006/main">
          <x14:cfRule type="iconSet" priority="2729" id="{48542881-213E-466B-A8CD-D70BE5E4027D}">
            <x14:iconSet custom="1">
              <x14:cfvo type="percent">
                <xm:f>0</xm:f>
              </x14:cfvo>
              <x14:cfvo type="num">
                <xm:f>80</xm:f>
              </x14:cfvo>
              <x14:cfvo type="num">
                <xm:f>90</xm:f>
              </x14:cfvo>
              <x14:cfIcon iconSet="3Symbols" iconId="0"/>
              <x14:cfIcon iconSet="3Symbols" iconId="1"/>
              <x14:cfIcon iconSet="3Symbols" iconId="2"/>
            </x14:iconSet>
          </x14:cfRule>
          <xm:sqref>Y97 AC96:AC97</xm:sqref>
        </x14:conditionalFormatting>
        <x14:conditionalFormatting xmlns:xm="http://schemas.microsoft.com/office/excel/2006/main">
          <x14:cfRule type="iconSet" priority="444" id="{172E1AC5-EA56-4D98-9D21-43ADD5888196}">
            <x14:iconSet custom="1">
              <x14:cfvo type="percent">
                <xm:f>0</xm:f>
              </x14:cfvo>
              <x14:cfvo type="num">
                <xm:f>80</xm:f>
              </x14:cfvo>
              <x14:cfvo type="num">
                <xm:f>90</xm:f>
              </x14:cfvo>
              <x14:cfIcon iconSet="3Symbols" iconId="0"/>
              <x14:cfIcon iconSet="3Symbols" iconId="1"/>
              <x14:cfIcon iconSet="3Symbols" iconId="2"/>
            </x14:iconSet>
          </x14:cfRule>
          <xm:sqref>Y100</xm:sqref>
        </x14:conditionalFormatting>
        <x14:conditionalFormatting xmlns:xm="http://schemas.microsoft.com/office/excel/2006/main">
          <x14:cfRule type="iconSet" priority="1903" id="{FA738861-EF61-4045-9363-41463DF30137}">
            <x14:iconSet custom="1">
              <x14:cfvo type="percent">
                <xm:f>0</xm:f>
              </x14:cfvo>
              <x14:cfvo type="num">
                <xm:f>80</xm:f>
              </x14:cfvo>
              <x14:cfvo type="num">
                <xm:f>90</xm:f>
              </x14:cfvo>
              <x14:cfIcon iconSet="3Symbols" iconId="0"/>
              <x14:cfIcon iconSet="3Symbols" iconId="1"/>
              <x14:cfIcon iconSet="3Symbols" iconId="2"/>
            </x14:iconSet>
          </x14:cfRule>
          <xm:sqref>Y102</xm:sqref>
        </x14:conditionalFormatting>
        <x14:conditionalFormatting xmlns:xm="http://schemas.microsoft.com/office/excel/2006/main">
          <x14:cfRule type="iconSet" priority="2737" id="{1178510C-9CE3-4EE1-AD96-75A4EEB350D0}">
            <x14:iconSet custom="1">
              <x14:cfvo type="percent">
                <xm:f>0</xm:f>
              </x14:cfvo>
              <x14:cfvo type="num">
                <xm:f>80</xm:f>
              </x14:cfvo>
              <x14:cfvo type="num">
                <xm:f>90</xm:f>
              </x14:cfvo>
              <x14:cfIcon iconSet="3Symbols" iconId="0"/>
              <x14:cfIcon iconSet="3Symbols" iconId="1"/>
              <x14:cfIcon iconSet="3Symbols" iconId="2"/>
            </x14:iconSet>
          </x14:cfRule>
          <xm:sqref>Y103 AE102:AE103</xm:sqref>
        </x14:conditionalFormatting>
        <x14:conditionalFormatting xmlns:xm="http://schemas.microsoft.com/office/excel/2006/main">
          <x14:cfRule type="iconSet" priority="422" id="{9B2D8612-4877-4CA4-B8FE-BA3CA5DA808C}">
            <x14:iconSet custom="1">
              <x14:cfvo type="percent">
                <xm:f>0</xm:f>
              </x14:cfvo>
              <x14:cfvo type="num">
                <xm:f>80</xm:f>
              </x14:cfvo>
              <x14:cfvo type="num">
                <xm:f>90</xm:f>
              </x14:cfvo>
              <x14:cfIcon iconSet="3Symbols" iconId="0"/>
              <x14:cfIcon iconSet="3Symbols" iconId="1"/>
              <x14:cfIcon iconSet="3Symbols" iconId="2"/>
            </x14:iconSet>
          </x14:cfRule>
          <xm:sqref>Y104</xm:sqref>
        </x14:conditionalFormatting>
        <x14:conditionalFormatting xmlns:xm="http://schemas.microsoft.com/office/excel/2006/main">
          <x14:cfRule type="iconSet" priority="402" id="{A8DCEFEF-0849-408B-AF4B-36966E50991B}">
            <x14:iconSet custom="1">
              <x14:cfvo type="percent">
                <xm:f>0</xm:f>
              </x14:cfvo>
              <x14:cfvo type="num">
                <xm:f>80</xm:f>
              </x14:cfvo>
              <x14:cfvo type="num">
                <xm:f>90</xm:f>
              </x14:cfvo>
              <x14:cfIcon iconSet="3Symbols" iconId="0"/>
              <x14:cfIcon iconSet="3Symbols" iconId="1"/>
              <x14:cfIcon iconSet="3Symbols" iconId="2"/>
            </x14:iconSet>
          </x14:cfRule>
          <xm:sqref>Y105 AC105</xm:sqref>
        </x14:conditionalFormatting>
        <x14:conditionalFormatting xmlns:xm="http://schemas.microsoft.com/office/excel/2006/main">
          <x14:cfRule type="iconSet" priority="89" id="{B4E3177C-DAFB-446D-A86D-2798B6CF340C}">
            <x14:iconSet custom="1">
              <x14:cfvo type="percent">
                <xm:f>0</xm:f>
              </x14:cfvo>
              <x14:cfvo type="num">
                <xm:f>80</xm:f>
              </x14:cfvo>
              <x14:cfvo type="num">
                <xm:f>90</xm:f>
              </x14:cfvo>
              <x14:cfIcon iconSet="3Symbols" iconId="0"/>
              <x14:cfIcon iconSet="3Symbols" iconId="1"/>
              <x14:cfIcon iconSet="3Symbols" iconId="2"/>
            </x14:iconSet>
          </x14:cfRule>
          <xm:sqref>Y19:AB19</xm:sqref>
        </x14:conditionalFormatting>
        <x14:conditionalFormatting xmlns:xm="http://schemas.microsoft.com/office/excel/2006/main">
          <x14:cfRule type="iconSet" priority="813" id="{B67E2FA2-28A8-4D34-B22F-0961FAB38940}">
            <x14:iconSet custom="1">
              <x14:cfvo type="percent">
                <xm:f>0</xm:f>
              </x14:cfvo>
              <x14:cfvo type="num">
                <xm:f>80</xm:f>
              </x14:cfvo>
              <x14:cfvo type="num">
                <xm:f>90</xm:f>
              </x14:cfvo>
              <x14:cfIcon iconSet="3Symbols" iconId="0"/>
              <x14:cfIcon iconSet="3Symbols" iconId="1"/>
              <x14:cfIcon iconSet="3Symbols" iconId="2"/>
            </x14:iconSet>
          </x14:cfRule>
          <xm:sqref>Y23:AB23 AH23:AI23</xm:sqref>
        </x14:conditionalFormatting>
        <x14:conditionalFormatting xmlns:xm="http://schemas.microsoft.com/office/excel/2006/main">
          <x14:cfRule type="iconSet" priority="57" id="{2083EE70-4309-4BE4-931D-B578DC015E0B}">
            <x14:iconSet custom="1">
              <x14:cfvo type="percent">
                <xm:f>0</xm:f>
              </x14:cfvo>
              <x14:cfvo type="num">
                <xm:f>80</xm:f>
              </x14:cfvo>
              <x14:cfvo type="num">
                <xm:f>90</xm:f>
              </x14:cfvo>
              <x14:cfIcon iconSet="3Symbols" iconId="0"/>
              <x14:cfIcon iconSet="3Symbols" iconId="1"/>
              <x14:cfIcon iconSet="3Symbols" iconId="2"/>
            </x14:iconSet>
          </x14:cfRule>
          <xm:sqref>Y21:AC21 AF21 AH21</xm:sqref>
        </x14:conditionalFormatting>
        <x14:conditionalFormatting xmlns:xm="http://schemas.microsoft.com/office/excel/2006/main">
          <x14:cfRule type="iconSet" priority="842" id="{9861D59A-F356-4360-B106-ECADE5C91359}">
            <x14:iconSet custom="1">
              <x14:cfvo type="percent">
                <xm:f>0</xm:f>
              </x14:cfvo>
              <x14:cfvo type="num">
                <xm:f>80</xm:f>
              </x14:cfvo>
              <x14:cfvo type="num">
                <xm:f>90</xm:f>
              </x14:cfvo>
              <x14:cfIcon iconSet="3Symbols" iconId="0"/>
              <x14:cfIcon iconSet="3Symbols" iconId="1"/>
              <x14:cfIcon iconSet="3Symbols" iconId="2"/>
            </x14:iconSet>
          </x14:cfRule>
          <xm:sqref>Y7:AD7 AF7 AH7:AK7</xm:sqref>
        </x14:conditionalFormatting>
        <x14:conditionalFormatting xmlns:xm="http://schemas.microsoft.com/office/excel/2006/main">
          <x14:cfRule type="iconSet" priority="121" id="{A51C5648-E525-4B42-B2BA-AB935D1581D1}">
            <x14:iconSet custom="1">
              <x14:cfvo type="percent">
                <xm:f>0</xm:f>
              </x14:cfvo>
              <x14:cfvo type="num">
                <xm:f>80</xm:f>
              </x14:cfvo>
              <x14:cfvo type="num">
                <xm:f>90</xm:f>
              </x14:cfvo>
              <x14:cfIcon iconSet="3Symbols" iconId="0"/>
              <x14:cfIcon iconSet="3Symbols" iconId="1"/>
              <x14:cfIcon iconSet="3Symbols" iconId="2"/>
            </x14:iconSet>
          </x14:cfRule>
          <xm:sqref>Y17:AE17 AH17:AI17</xm:sqref>
        </x14:conditionalFormatting>
        <x14:conditionalFormatting xmlns:xm="http://schemas.microsoft.com/office/excel/2006/main">
          <x14:cfRule type="iconSet" priority="801" id="{FDE03CC0-07B3-40AC-AA19-1ECB31CE71E8}">
            <x14:iconSet custom="1">
              <x14:cfvo type="percent">
                <xm:f>0</xm:f>
              </x14:cfvo>
              <x14:cfvo type="num">
                <xm:f>80</xm:f>
              </x14:cfvo>
              <x14:cfvo type="num">
                <xm:f>90</xm:f>
              </x14:cfvo>
              <x14:cfIcon iconSet="3Symbols" iconId="0"/>
              <x14:cfIcon iconSet="3Symbols" iconId="1"/>
              <x14:cfIcon iconSet="3Symbols" iconId="2"/>
            </x14:iconSet>
          </x14:cfRule>
          <xm:sqref>Y27:AK27</xm:sqref>
        </x14:conditionalFormatting>
        <x14:conditionalFormatting xmlns:xm="http://schemas.microsoft.com/office/excel/2006/main">
          <x14:cfRule type="iconSet" priority="829" id="{A411947B-B2B1-480D-9517-BC1A8270746B}">
            <x14:iconSet custom="1">
              <x14:cfvo type="percent">
                <xm:f>0</xm:f>
              </x14:cfvo>
              <x14:cfvo type="num">
                <xm:f>80</xm:f>
              </x14:cfvo>
              <x14:cfvo type="num">
                <xm:f>90</xm:f>
              </x14:cfvo>
              <x14:cfIcon iconSet="3Symbols" iconId="0"/>
              <x14:cfIcon iconSet="3Symbols" iconId="1"/>
              <x14:cfIcon iconSet="3Symbols" iconId="2"/>
            </x14:iconSet>
          </x14:cfRule>
          <xm:sqref>Z11 AB11 AD11</xm:sqref>
        </x14:conditionalFormatting>
        <x14:conditionalFormatting xmlns:xm="http://schemas.microsoft.com/office/excel/2006/main">
          <x14:cfRule type="iconSet" priority="636" id="{7632515F-4962-4B18-B948-EE15E55215E6}">
            <x14:iconSet custom="1">
              <x14:cfvo type="percent">
                <xm:f>0</xm:f>
              </x14:cfvo>
              <x14:cfvo type="num">
                <xm:f>80</xm:f>
              </x14:cfvo>
              <x14:cfvo type="num">
                <xm:f>90</xm:f>
              </x14:cfvo>
              <x14:cfIcon iconSet="3Symbols" iconId="0"/>
              <x14:cfIcon iconSet="3Symbols" iconId="1"/>
              <x14:cfIcon iconSet="3Symbols" iconId="2"/>
            </x14:iconSet>
          </x14:cfRule>
          <xm:sqref>Z55</xm:sqref>
        </x14:conditionalFormatting>
        <x14:conditionalFormatting xmlns:xm="http://schemas.microsoft.com/office/excel/2006/main">
          <x14:cfRule type="iconSet" priority="580" id="{511B503E-6EA2-4442-9608-84F8F09A26B6}">
            <x14:iconSet custom="1">
              <x14:cfvo type="percent">
                <xm:f>0</xm:f>
              </x14:cfvo>
              <x14:cfvo type="num">
                <xm:f>80</xm:f>
              </x14:cfvo>
              <x14:cfvo type="num">
                <xm:f>90</xm:f>
              </x14:cfvo>
              <x14:cfIcon iconSet="3Symbols" iconId="0"/>
              <x14:cfIcon iconSet="3Symbols" iconId="1"/>
              <x14:cfIcon iconSet="3Symbols" iconId="2"/>
            </x14:iconSet>
          </x14:cfRule>
          <xm:sqref>Z64</xm:sqref>
        </x14:conditionalFormatting>
        <x14:conditionalFormatting xmlns:xm="http://schemas.microsoft.com/office/excel/2006/main">
          <x14:cfRule type="iconSet" priority="1112" id="{081D5F9D-3942-44F7-9FC2-1FA37D35FAEE}">
            <x14:iconSet custom="1">
              <x14:cfvo type="percent">
                <xm:f>0</xm:f>
              </x14:cfvo>
              <x14:cfvo type="num">
                <xm:f>80</xm:f>
              </x14:cfvo>
              <x14:cfvo type="num">
                <xm:f>90</xm:f>
              </x14:cfvo>
              <x14:cfIcon iconSet="3Symbols" iconId="0"/>
              <x14:cfIcon iconSet="3Symbols" iconId="1"/>
              <x14:cfIcon iconSet="3Symbols" iconId="2"/>
            </x14:iconSet>
          </x14:cfRule>
          <xm:sqref>Z73</xm:sqref>
        </x14:conditionalFormatting>
        <x14:conditionalFormatting xmlns:xm="http://schemas.microsoft.com/office/excel/2006/main">
          <x14:cfRule type="iconSet" priority="2558" id="{49E70091-7BDB-4841-B712-E48EE295FE4A}">
            <x14:iconSet custom="1">
              <x14:cfvo type="percent">
                <xm:f>0</xm:f>
              </x14:cfvo>
              <x14:cfvo type="num">
                <xm:f>80</xm:f>
              </x14:cfvo>
              <x14:cfvo type="num">
                <xm:f>90</xm:f>
              </x14:cfvo>
              <x14:cfIcon iconSet="3Symbols" iconId="0"/>
              <x14:cfIcon iconSet="3Symbols" iconId="1"/>
              <x14:cfIcon iconSet="3Symbols" iconId="2"/>
            </x14:iconSet>
          </x14:cfRule>
          <xm:sqref>Z77</xm:sqref>
        </x14:conditionalFormatting>
        <x14:conditionalFormatting xmlns:xm="http://schemas.microsoft.com/office/excel/2006/main">
          <x14:cfRule type="iconSet" priority="487" id="{D853CFAC-53A1-496F-92E4-80BF5AC2E3AE}">
            <x14:iconSet custom="1">
              <x14:cfvo type="percent">
                <xm:f>0</xm:f>
              </x14:cfvo>
              <x14:cfvo type="num">
                <xm:f>80</xm:f>
              </x14:cfvo>
              <x14:cfvo type="num">
                <xm:f>90</xm:f>
              </x14:cfvo>
              <x14:cfIcon iconSet="3Symbols" iconId="0"/>
              <x14:cfIcon iconSet="3Symbols" iconId="1"/>
              <x14:cfIcon iconSet="3Symbols" iconId="2"/>
            </x14:iconSet>
          </x14:cfRule>
          <xm:sqref>Z78</xm:sqref>
        </x14:conditionalFormatting>
        <x14:conditionalFormatting xmlns:xm="http://schemas.microsoft.com/office/excel/2006/main">
          <x14:cfRule type="iconSet" priority="1004" id="{C955CE72-59C6-4618-9DC3-E99DF6643039}">
            <x14:iconSet custom="1">
              <x14:cfvo type="percent">
                <xm:f>0</xm:f>
              </x14:cfvo>
              <x14:cfvo type="num">
                <xm:f>80</xm:f>
              </x14:cfvo>
              <x14:cfvo type="num">
                <xm:f>90</xm:f>
              </x14:cfvo>
              <x14:cfIcon iconSet="3Symbols" iconId="0"/>
              <x14:cfIcon iconSet="3Symbols" iconId="1"/>
              <x14:cfIcon iconSet="3Symbols" iconId="2"/>
            </x14:iconSet>
          </x14:cfRule>
          <xm:sqref>AA39</xm:sqref>
        </x14:conditionalFormatting>
        <x14:conditionalFormatting xmlns:xm="http://schemas.microsoft.com/office/excel/2006/main">
          <x14:cfRule type="iconSet" priority="998" id="{A1EAD787-B56E-4577-BAFB-C81160F6701E}">
            <x14:iconSet custom="1">
              <x14:cfvo type="percent">
                <xm:f>0</xm:f>
              </x14:cfvo>
              <x14:cfvo type="num">
                <xm:f>80</xm:f>
              </x14:cfvo>
              <x14:cfvo type="num">
                <xm:f>90</xm:f>
              </x14:cfvo>
              <x14:cfIcon iconSet="3Symbols" iconId="0"/>
              <x14:cfIcon iconSet="3Symbols" iconId="1"/>
              <x14:cfIcon iconSet="3Symbols" iconId="2"/>
            </x14:iconSet>
          </x14:cfRule>
          <xm:sqref>AA40</xm:sqref>
        </x14:conditionalFormatting>
        <x14:conditionalFormatting xmlns:xm="http://schemas.microsoft.com/office/excel/2006/main">
          <x14:cfRule type="iconSet" priority="993" id="{6FB117E4-EE43-4835-A685-12150E95F16E}">
            <x14:iconSet custom="1">
              <x14:cfvo type="percent">
                <xm:f>0</xm:f>
              </x14:cfvo>
              <x14:cfvo type="num">
                <xm:f>80</xm:f>
              </x14:cfvo>
              <x14:cfvo type="num">
                <xm:f>90</xm:f>
              </x14:cfvo>
              <x14:cfIcon iconSet="3Symbols" iconId="0"/>
              <x14:cfIcon iconSet="3Symbols" iconId="1"/>
              <x14:cfIcon iconSet="3Symbols" iconId="2"/>
            </x14:iconSet>
          </x14:cfRule>
          <xm:sqref>AA41</xm:sqref>
        </x14:conditionalFormatting>
        <x14:conditionalFormatting xmlns:xm="http://schemas.microsoft.com/office/excel/2006/main">
          <x14:cfRule type="iconSet" priority="988" id="{0319C8EE-0CAF-48B6-B8E8-74EC9BF78FD9}">
            <x14:iconSet custom="1">
              <x14:cfvo type="percent">
                <xm:f>0</xm:f>
              </x14:cfvo>
              <x14:cfvo type="num">
                <xm:f>80</xm:f>
              </x14:cfvo>
              <x14:cfvo type="num">
                <xm:f>90</xm:f>
              </x14:cfvo>
              <x14:cfIcon iconSet="3Symbols" iconId="0"/>
              <x14:cfIcon iconSet="3Symbols" iconId="1"/>
              <x14:cfIcon iconSet="3Symbols" iconId="2"/>
            </x14:iconSet>
          </x14:cfRule>
          <xm:sqref>AA42</xm:sqref>
        </x14:conditionalFormatting>
        <x14:conditionalFormatting xmlns:xm="http://schemas.microsoft.com/office/excel/2006/main">
          <x14:cfRule type="iconSet" priority="983" id="{C9183902-E885-4162-99BB-0CC55A02374A}">
            <x14:iconSet custom="1">
              <x14:cfvo type="percent">
                <xm:f>0</xm:f>
              </x14:cfvo>
              <x14:cfvo type="num">
                <xm:f>80</xm:f>
              </x14:cfvo>
              <x14:cfvo type="num">
                <xm:f>90</xm:f>
              </x14:cfvo>
              <x14:cfIcon iconSet="3Symbols" iconId="0"/>
              <x14:cfIcon iconSet="3Symbols" iconId="1"/>
              <x14:cfIcon iconSet="3Symbols" iconId="2"/>
            </x14:iconSet>
          </x14:cfRule>
          <xm:sqref>AA43</xm:sqref>
        </x14:conditionalFormatting>
        <x14:conditionalFormatting xmlns:xm="http://schemas.microsoft.com/office/excel/2006/main">
          <x14:cfRule type="iconSet" priority="4005" id="{CCF361C6-2AA8-4BD0-AAFE-7291E37ABB9F}">
            <x14:iconSet custom="1">
              <x14:cfvo type="percent">
                <xm:f>0</xm:f>
              </x14:cfvo>
              <x14:cfvo type="num">
                <xm:f>80</xm:f>
              </x14:cfvo>
              <x14:cfvo type="num">
                <xm:f>90</xm:f>
              </x14:cfvo>
              <x14:cfIcon iconSet="3Symbols" iconId="0"/>
              <x14:cfIcon iconSet="3Symbols" iconId="1"/>
              <x14:cfIcon iconSet="3Symbols" iconId="2"/>
            </x14:iconSet>
          </x14:cfRule>
          <xm:sqref>AA44 Y44:Y45</xm:sqref>
        </x14:conditionalFormatting>
        <x14:conditionalFormatting xmlns:xm="http://schemas.microsoft.com/office/excel/2006/main">
          <x14:cfRule type="iconSet" priority="741" id="{D765B9DA-65E9-468C-86DD-03719F3950AF}">
            <x14:iconSet custom="1">
              <x14:cfvo type="percent">
                <xm:f>0</xm:f>
              </x14:cfvo>
              <x14:cfvo type="num">
                <xm:f>80</xm:f>
              </x14:cfvo>
              <x14:cfvo type="num">
                <xm:f>90</xm:f>
              </x14:cfvo>
              <x14:cfIcon iconSet="3Symbols" iconId="0"/>
              <x14:cfIcon iconSet="3Symbols" iconId="1"/>
              <x14:cfIcon iconSet="3Symbols" iconId="2"/>
            </x14:iconSet>
          </x14:cfRule>
          <xm:sqref>AA48 Y48</xm:sqref>
        </x14:conditionalFormatting>
        <x14:conditionalFormatting xmlns:xm="http://schemas.microsoft.com/office/excel/2006/main">
          <x14:cfRule type="iconSet" priority="733" id="{F641E88B-252F-4BE9-BFAA-AE8AB4557B3A}">
            <x14:iconSet custom="1">
              <x14:cfvo type="percent">
                <xm:f>0</xm:f>
              </x14:cfvo>
              <x14:cfvo type="num">
                <xm:f>80</xm:f>
              </x14:cfvo>
              <x14:cfvo type="num">
                <xm:f>90</xm:f>
              </x14:cfvo>
              <x14:cfIcon iconSet="3Symbols" iconId="0"/>
              <x14:cfIcon iconSet="3Symbols" iconId="1"/>
              <x14:cfIcon iconSet="3Symbols" iconId="2"/>
            </x14:iconSet>
          </x14:cfRule>
          <xm:sqref>AA50 Y50</xm:sqref>
        </x14:conditionalFormatting>
        <x14:conditionalFormatting xmlns:xm="http://schemas.microsoft.com/office/excel/2006/main">
          <x14:cfRule type="iconSet" priority="725" id="{00D8EF7D-E4C8-4D1B-8CC2-1AE33B52844A}">
            <x14:iconSet custom="1">
              <x14:cfvo type="percent">
                <xm:f>0</xm:f>
              </x14:cfvo>
              <x14:cfvo type="num">
                <xm:f>80</xm:f>
              </x14:cfvo>
              <x14:cfvo type="num">
                <xm:f>90</xm:f>
              </x14:cfvo>
              <x14:cfIcon iconSet="3Symbols" iconId="0"/>
              <x14:cfIcon iconSet="3Symbols" iconId="1"/>
              <x14:cfIcon iconSet="3Symbols" iconId="2"/>
            </x14:iconSet>
          </x14:cfRule>
          <xm:sqref>AA52 Y52</xm:sqref>
        </x14:conditionalFormatting>
        <x14:conditionalFormatting xmlns:xm="http://schemas.microsoft.com/office/excel/2006/main">
          <x14:cfRule type="iconSet" priority="975" id="{F874698F-D6FC-4561-A2EE-D980CE993D01}">
            <x14:iconSet custom="1">
              <x14:cfvo type="percent">
                <xm:f>0</xm:f>
              </x14:cfvo>
              <x14:cfvo type="num">
                <xm:f>80</xm:f>
              </x14:cfvo>
              <x14:cfvo type="num">
                <xm:f>90</xm:f>
              </x14:cfvo>
              <x14:cfIcon iconSet="3Symbols" iconId="0"/>
              <x14:cfIcon iconSet="3Symbols" iconId="1"/>
              <x14:cfIcon iconSet="3Symbols" iconId="2"/>
            </x14:iconSet>
          </x14:cfRule>
          <xm:sqref>AA54</xm:sqref>
        </x14:conditionalFormatting>
        <x14:conditionalFormatting xmlns:xm="http://schemas.microsoft.com/office/excel/2006/main">
          <x14:cfRule type="iconSet" priority="627" id="{10C85248-B87F-484C-A4F8-34860669D49F}">
            <x14:iconSet custom="1">
              <x14:cfvo type="percent">
                <xm:f>0</xm:f>
              </x14:cfvo>
              <x14:cfvo type="num">
                <xm:f>80</xm:f>
              </x14:cfvo>
              <x14:cfvo type="num">
                <xm:f>90</xm:f>
              </x14:cfvo>
              <x14:cfIcon iconSet="3Symbols" iconId="0"/>
              <x14:cfIcon iconSet="3Symbols" iconId="1"/>
              <x14:cfIcon iconSet="3Symbols" iconId="2"/>
            </x14:iconSet>
          </x14:cfRule>
          <xm:sqref>AA55</xm:sqref>
        </x14:conditionalFormatting>
        <x14:conditionalFormatting xmlns:xm="http://schemas.microsoft.com/office/excel/2006/main">
          <x14:cfRule type="iconSet" priority="619" id="{3584389E-D10A-4216-AA10-6FED30A9B9C2}">
            <x14:iconSet custom="1">
              <x14:cfvo type="percent">
                <xm:f>0</xm:f>
              </x14:cfvo>
              <x14:cfvo type="num">
                <xm:f>80</xm:f>
              </x14:cfvo>
              <x14:cfvo type="num">
                <xm:f>90</xm:f>
              </x14:cfvo>
              <x14:cfIcon iconSet="3Symbols" iconId="0"/>
              <x14:cfIcon iconSet="3Symbols" iconId="1"/>
              <x14:cfIcon iconSet="3Symbols" iconId="2"/>
            </x14:iconSet>
          </x14:cfRule>
          <xm:sqref>AA58 Y58</xm:sqref>
        </x14:conditionalFormatting>
        <x14:conditionalFormatting xmlns:xm="http://schemas.microsoft.com/office/excel/2006/main">
          <x14:cfRule type="iconSet" priority="4103" id="{E5855D1E-C1C4-425E-A79E-A3527BB4C8A6}">
            <x14:iconSet custom="1">
              <x14:cfvo type="percent">
                <xm:f>0</xm:f>
              </x14:cfvo>
              <x14:cfvo type="num">
                <xm:f>80</xm:f>
              </x14:cfvo>
              <x14:cfvo type="num">
                <xm:f>90</xm:f>
              </x14:cfvo>
              <x14:cfIcon iconSet="3Symbols" iconId="0"/>
              <x14:cfIcon iconSet="3Symbols" iconId="1"/>
              <x14:cfIcon iconSet="3Symbols" iconId="2"/>
            </x14:iconSet>
          </x14:cfRule>
          <xm:sqref>AA60 Y60 AC60</xm:sqref>
        </x14:conditionalFormatting>
        <x14:conditionalFormatting xmlns:xm="http://schemas.microsoft.com/office/excel/2006/main">
          <x14:cfRule type="iconSet" priority="587" id="{43B15B59-D8B5-44D3-B5D9-88D330EEB60C}">
            <x14:iconSet custom="1">
              <x14:cfvo type="percent">
                <xm:f>0</xm:f>
              </x14:cfvo>
              <x14:cfvo type="num">
                <xm:f>80</xm:f>
              </x14:cfvo>
              <x14:cfvo type="num">
                <xm:f>90</xm:f>
              </x14:cfvo>
              <x14:cfIcon iconSet="3Symbols" iconId="0"/>
              <x14:cfIcon iconSet="3Symbols" iconId="1"/>
              <x14:cfIcon iconSet="3Symbols" iconId="2"/>
            </x14:iconSet>
          </x14:cfRule>
          <xm:sqref>AA62 Y62</xm:sqref>
        </x14:conditionalFormatting>
        <x14:conditionalFormatting xmlns:xm="http://schemas.microsoft.com/office/excel/2006/main">
          <x14:cfRule type="iconSet" priority="571" id="{C367EF5C-0D12-4FF8-AFF8-1AEDE3B9D170}">
            <x14:iconSet custom="1">
              <x14:cfvo type="percent">
                <xm:f>0</xm:f>
              </x14:cfvo>
              <x14:cfvo type="num">
                <xm:f>80</xm:f>
              </x14:cfvo>
              <x14:cfvo type="num">
                <xm:f>90</xm:f>
              </x14:cfvo>
              <x14:cfIcon iconSet="3Symbols" iconId="0"/>
              <x14:cfIcon iconSet="3Symbols" iconId="1"/>
              <x14:cfIcon iconSet="3Symbols" iconId="2"/>
            </x14:iconSet>
          </x14:cfRule>
          <xm:sqref>AA64 AC64</xm:sqref>
        </x14:conditionalFormatting>
        <x14:conditionalFormatting xmlns:xm="http://schemas.microsoft.com/office/excel/2006/main">
          <x14:cfRule type="iconSet" priority="563" id="{49B8BDAE-7561-4A04-A94F-F878331CBF8C}">
            <x14:iconSet custom="1">
              <x14:cfvo type="percent">
                <xm:f>0</xm:f>
              </x14:cfvo>
              <x14:cfvo type="num">
                <xm:f>80</xm:f>
              </x14:cfvo>
              <x14:cfvo type="num">
                <xm:f>90</xm:f>
              </x14:cfvo>
              <x14:cfIcon iconSet="3Symbols" iconId="0"/>
              <x14:cfIcon iconSet="3Symbols" iconId="1"/>
              <x14:cfIcon iconSet="3Symbols" iconId="2"/>
            </x14:iconSet>
          </x14:cfRule>
          <xm:sqref>AA67 Y67</xm:sqref>
        </x14:conditionalFormatting>
        <x14:conditionalFormatting xmlns:xm="http://schemas.microsoft.com/office/excel/2006/main">
          <x14:cfRule type="iconSet" priority="965" id="{7024634A-FA87-42DC-A6B0-08F943FE8818}">
            <x14:iconSet custom="1">
              <x14:cfvo type="percent">
                <xm:f>0</xm:f>
              </x14:cfvo>
              <x14:cfvo type="num">
                <xm:f>80</xm:f>
              </x14:cfvo>
              <x14:cfvo type="num">
                <xm:f>90</xm:f>
              </x14:cfvo>
              <x14:cfIcon iconSet="3Symbols" iconId="0"/>
              <x14:cfIcon iconSet="3Symbols" iconId="1"/>
              <x14:cfIcon iconSet="3Symbols" iconId="2"/>
            </x14:iconSet>
          </x14:cfRule>
          <xm:sqref>AA72</xm:sqref>
        </x14:conditionalFormatting>
        <x14:conditionalFormatting xmlns:xm="http://schemas.microsoft.com/office/excel/2006/main">
          <x14:cfRule type="iconSet" priority="961" id="{15444FD3-DAE9-4EAC-B9D2-B37BC7F16C45}">
            <x14:iconSet custom="1">
              <x14:cfvo type="percent">
                <xm:f>0</xm:f>
              </x14:cfvo>
              <x14:cfvo type="num">
                <xm:f>80</xm:f>
              </x14:cfvo>
              <x14:cfvo type="num">
                <xm:f>90</xm:f>
              </x14:cfvo>
              <x14:cfIcon iconSet="3Symbols" iconId="0"/>
              <x14:cfIcon iconSet="3Symbols" iconId="1"/>
              <x14:cfIcon iconSet="3Symbols" iconId="2"/>
            </x14:iconSet>
          </x14:cfRule>
          <xm:sqref>AA73</xm:sqref>
        </x14:conditionalFormatting>
        <x14:conditionalFormatting xmlns:xm="http://schemas.microsoft.com/office/excel/2006/main">
          <x14:cfRule type="iconSet" priority="518" id="{0481017E-BD94-4788-B13E-6C2985B02465}">
            <x14:iconSet custom="1">
              <x14:cfvo type="percent">
                <xm:f>0</xm:f>
              </x14:cfvo>
              <x14:cfvo type="num">
                <xm:f>80</xm:f>
              </x14:cfvo>
              <x14:cfvo type="num">
                <xm:f>90</xm:f>
              </x14:cfvo>
              <x14:cfIcon iconSet="3Symbols" iconId="0"/>
              <x14:cfIcon iconSet="3Symbols" iconId="1"/>
              <x14:cfIcon iconSet="3Symbols" iconId="2"/>
            </x14:iconSet>
          </x14:cfRule>
          <xm:sqref>AA75 Y75</xm:sqref>
        </x14:conditionalFormatting>
        <x14:conditionalFormatting xmlns:xm="http://schemas.microsoft.com/office/excel/2006/main">
          <x14:cfRule type="iconSet" priority="1032" id="{55F997B6-2C56-4370-982D-FA951E008069}">
            <x14:iconSet custom="1">
              <x14:cfvo type="percent">
                <xm:f>0</xm:f>
              </x14:cfvo>
              <x14:cfvo type="num">
                <xm:f>80</xm:f>
              </x14:cfvo>
              <x14:cfvo type="num">
                <xm:f>90</xm:f>
              </x14:cfvo>
              <x14:cfIcon iconSet="3Symbols" iconId="0"/>
              <x14:cfIcon iconSet="3Symbols" iconId="1"/>
              <x14:cfIcon iconSet="3Symbols" iconId="2"/>
            </x14:iconSet>
          </x14:cfRule>
          <xm:sqref>AA95</xm:sqref>
        </x14:conditionalFormatting>
        <x14:conditionalFormatting xmlns:xm="http://schemas.microsoft.com/office/excel/2006/main">
          <x14:cfRule type="iconSet" priority="1023" id="{231388C9-3C58-4694-86D8-9D2B97EC25E7}">
            <x14:iconSet custom="1">
              <x14:cfvo type="percent">
                <xm:f>0</xm:f>
              </x14:cfvo>
              <x14:cfvo type="num">
                <xm:f>80</xm:f>
              </x14:cfvo>
              <x14:cfvo type="num">
                <xm:f>90</xm:f>
              </x14:cfvo>
              <x14:cfIcon iconSet="3Symbols" iconId="0"/>
              <x14:cfIcon iconSet="3Symbols" iconId="1"/>
              <x14:cfIcon iconSet="3Symbols" iconId="2"/>
            </x14:iconSet>
          </x14:cfRule>
          <xm:sqref>AA97</xm:sqref>
        </x14:conditionalFormatting>
        <x14:conditionalFormatting xmlns:xm="http://schemas.microsoft.com/office/excel/2006/main">
          <x14:cfRule type="iconSet" priority="2718" id="{5BA10E27-A934-4841-B36A-928C0FAA0C41}">
            <x14:iconSet custom="1">
              <x14:cfvo type="percent">
                <xm:f>0</xm:f>
              </x14:cfvo>
              <x14:cfvo type="num">
                <xm:f>80</xm:f>
              </x14:cfvo>
              <x14:cfvo type="num">
                <xm:f>90</xm:f>
              </x14:cfvo>
              <x14:cfIcon iconSet="3Symbols" iconId="0"/>
              <x14:cfIcon iconSet="3Symbols" iconId="1"/>
              <x14:cfIcon iconSet="3Symbols" iconId="2"/>
            </x14:iconSet>
          </x14:cfRule>
          <xm:sqref>AA98 Y98</xm:sqref>
        </x14:conditionalFormatting>
        <x14:conditionalFormatting xmlns:xm="http://schemas.microsoft.com/office/excel/2006/main">
          <x14:cfRule type="iconSet" priority="2722" id="{19AD274D-3D34-4038-80B8-797D2890A59E}">
            <x14:iconSet custom="1">
              <x14:cfvo type="percent">
                <xm:f>0</xm:f>
              </x14:cfvo>
              <x14:cfvo type="num">
                <xm:f>80</xm:f>
              </x14:cfvo>
              <x14:cfvo type="num">
                <xm:f>90</xm:f>
              </x14:cfvo>
              <x14:cfIcon iconSet="3Symbols" iconId="0"/>
              <x14:cfIcon iconSet="3Symbols" iconId="1"/>
              <x14:cfIcon iconSet="3Symbols" iconId="2"/>
            </x14:iconSet>
          </x14:cfRule>
          <xm:sqref>AA99 Y99 AC98:AC99</xm:sqref>
        </x14:conditionalFormatting>
        <x14:conditionalFormatting xmlns:xm="http://schemas.microsoft.com/office/excel/2006/main">
          <x14:cfRule type="iconSet" priority="439" id="{00BE532F-676E-44E8-B2E3-B7AF821C432E}">
            <x14:iconSet custom="1">
              <x14:cfvo type="percent">
                <xm:f>0</xm:f>
              </x14:cfvo>
              <x14:cfvo type="num">
                <xm:f>80</xm:f>
              </x14:cfvo>
              <x14:cfvo type="num">
                <xm:f>90</xm:f>
              </x14:cfvo>
              <x14:cfIcon iconSet="3Symbols" iconId="0"/>
              <x14:cfIcon iconSet="3Symbols" iconId="1"/>
              <x14:cfIcon iconSet="3Symbols" iconId="2"/>
            </x14:iconSet>
          </x14:cfRule>
          <xm:sqref>AA100</xm:sqref>
        </x14:conditionalFormatting>
        <x14:conditionalFormatting xmlns:xm="http://schemas.microsoft.com/office/excel/2006/main">
          <x14:cfRule type="iconSet" priority="929" id="{67A95D5F-9520-4AB0-A9F6-AB699B0B54F7}">
            <x14:iconSet custom="1">
              <x14:cfvo type="percent">
                <xm:f>0</xm:f>
              </x14:cfvo>
              <x14:cfvo type="num">
                <xm:f>80</xm:f>
              </x14:cfvo>
              <x14:cfvo type="num">
                <xm:f>90</xm:f>
              </x14:cfvo>
              <x14:cfIcon iconSet="3Symbols" iconId="0"/>
              <x14:cfIcon iconSet="3Symbols" iconId="1"/>
              <x14:cfIcon iconSet="3Symbols" iconId="2"/>
            </x14:iconSet>
          </x14:cfRule>
          <xm:sqref>AA102</xm:sqref>
        </x14:conditionalFormatting>
        <x14:conditionalFormatting xmlns:xm="http://schemas.microsoft.com/office/excel/2006/main">
          <x14:cfRule type="iconSet" priority="935" id="{FC7511E0-727B-44C5-9746-7011E421117D}">
            <x14:iconSet custom="1">
              <x14:cfvo type="percent">
                <xm:f>0</xm:f>
              </x14:cfvo>
              <x14:cfvo type="num">
                <xm:f>80</xm:f>
              </x14:cfvo>
              <x14:cfvo type="num">
                <xm:f>90</xm:f>
              </x14:cfvo>
              <x14:cfIcon iconSet="3Symbols" iconId="0"/>
              <x14:cfIcon iconSet="3Symbols" iconId="1"/>
              <x14:cfIcon iconSet="3Symbols" iconId="2"/>
            </x14:iconSet>
          </x14:cfRule>
          <xm:sqref>AA103</xm:sqref>
        </x14:conditionalFormatting>
        <x14:conditionalFormatting xmlns:xm="http://schemas.microsoft.com/office/excel/2006/main">
          <x14:cfRule type="iconSet" priority="417" id="{10D7109B-9CD9-463E-B49E-4F556175D960}">
            <x14:iconSet custom="1">
              <x14:cfvo type="percent">
                <xm:f>0</xm:f>
              </x14:cfvo>
              <x14:cfvo type="num">
                <xm:f>80</xm:f>
              </x14:cfvo>
              <x14:cfvo type="num">
                <xm:f>90</xm:f>
              </x14:cfvo>
              <x14:cfIcon iconSet="3Symbols" iconId="0"/>
              <x14:cfIcon iconSet="3Symbols" iconId="1"/>
              <x14:cfIcon iconSet="3Symbols" iconId="2"/>
            </x14:iconSet>
          </x14:cfRule>
          <xm:sqref>AA104</xm:sqref>
        </x14:conditionalFormatting>
        <x14:conditionalFormatting xmlns:xm="http://schemas.microsoft.com/office/excel/2006/main">
          <x14:cfRule type="iconSet" priority="397" id="{F87D14CD-DF4D-42B9-AD46-C49C05766626}">
            <x14:iconSet custom="1">
              <x14:cfvo type="percent">
                <xm:f>0</xm:f>
              </x14:cfvo>
              <x14:cfvo type="num">
                <xm:f>80</xm:f>
              </x14:cfvo>
              <x14:cfvo type="num">
                <xm:f>90</xm:f>
              </x14:cfvo>
              <x14:cfIcon iconSet="3Symbols" iconId="0"/>
              <x14:cfIcon iconSet="3Symbols" iconId="1"/>
              <x14:cfIcon iconSet="3Symbols" iconId="2"/>
            </x14:iconSet>
          </x14:cfRule>
          <xm:sqref>AA105</xm:sqref>
        </x14:conditionalFormatting>
        <x14:conditionalFormatting xmlns:xm="http://schemas.microsoft.com/office/excel/2006/main">
          <x14:cfRule type="iconSet" priority="4007" id="{A839B089-7D7D-40F8-AD8F-26C840C4FA86}">
            <x14:iconSet custom="1">
              <x14:cfvo type="percent">
                <xm:f>0</xm:f>
              </x14:cfvo>
              <x14:cfvo type="num">
                <xm:f>80</xm:f>
              </x14:cfvo>
              <x14:cfvo type="num">
                <xm:f>90</xm:f>
              </x14:cfvo>
              <x14:cfIcon iconSet="3Symbols" iconId="0"/>
              <x14:cfIcon iconSet="3Symbols" iconId="1"/>
              <x14:cfIcon iconSet="3Symbols" iconId="2"/>
            </x14:iconSet>
          </x14:cfRule>
          <xm:sqref>AB45 Z44:Z45</xm:sqref>
        </x14:conditionalFormatting>
        <x14:conditionalFormatting xmlns:xm="http://schemas.microsoft.com/office/excel/2006/main">
          <x14:cfRule type="iconSet" priority="750" id="{3388054E-B17B-487D-B7E0-73C5F5AFFA8F}">
            <x14:iconSet custom="1">
              <x14:cfvo type="percent">
                <xm:f>0</xm:f>
              </x14:cfvo>
              <x14:cfvo type="num">
                <xm:f>80</xm:f>
              </x14:cfvo>
              <x14:cfvo type="num">
                <xm:f>90</xm:f>
              </x14:cfvo>
              <x14:cfIcon iconSet="3Symbols" iconId="0"/>
              <x14:cfIcon iconSet="3Symbols" iconId="1"/>
              <x14:cfIcon iconSet="3Symbols" iconId="2"/>
            </x14:iconSet>
          </x14:cfRule>
          <xm:sqref>AB46 Z46</xm:sqref>
        </x14:conditionalFormatting>
        <x14:conditionalFormatting xmlns:xm="http://schemas.microsoft.com/office/excel/2006/main">
          <x14:cfRule type="iconSet" priority="742" id="{32987A3D-0D84-459F-A234-3195797347DC}">
            <x14:iconSet custom="1">
              <x14:cfvo type="percent">
                <xm:f>0</xm:f>
              </x14:cfvo>
              <x14:cfvo type="num">
                <xm:f>80</xm:f>
              </x14:cfvo>
              <x14:cfvo type="num">
                <xm:f>90</xm:f>
              </x14:cfvo>
              <x14:cfIcon iconSet="3Symbols" iconId="0"/>
              <x14:cfIcon iconSet="3Symbols" iconId="1"/>
              <x14:cfIcon iconSet="3Symbols" iconId="2"/>
            </x14:iconSet>
          </x14:cfRule>
          <xm:sqref>AB48 Z48</xm:sqref>
        </x14:conditionalFormatting>
        <x14:conditionalFormatting xmlns:xm="http://schemas.microsoft.com/office/excel/2006/main">
          <x14:cfRule type="iconSet" priority="734" id="{BAD3011C-3B5A-4178-B0BF-3AE171501358}">
            <x14:iconSet custom="1">
              <x14:cfvo type="percent">
                <xm:f>0</xm:f>
              </x14:cfvo>
              <x14:cfvo type="num">
                <xm:f>80</xm:f>
              </x14:cfvo>
              <x14:cfvo type="num">
                <xm:f>90</xm:f>
              </x14:cfvo>
              <x14:cfIcon iconSet="3Symbols" iconId="0"/>
              <x14:cfIcon iconSet="3Symbols" iconId="1"/>
              <x14:cfIcon iconSet="3Symbols" iconId="2"/>
            </x14:iconSet>
          </x14:cfRule>
          <xm:sqref>AB50 Z50</xm:sqref>
        </x14:conditionalFormatting>
        <x14:conditionalFormatting xmlns:xm="http://schemas.microsoft.com/office/excel/2006/main">
          <x14:cfRule type="iconSet" priority="726" id="{944E8A0F-B052-46E8-AE3F-4B5B2C7A9158}">
            <x14:iconSet custom="1">
              <x14:cfvo type="percent">
                <xm:f>0</xm:f>
              </x14:cfvo>
              <x14:cfvo type="num">
                <xm:f>80</xm:f>
              </x14:cfvo>
              <x14:cfvo type="num">
                <xm:f>90</xm:f>
              </x14:cfvo>
              <x14:cfIcon iconSet="3Symbols" iconId="0"/>
              <x14:cfIcon iconSet="3Symbols" iconId="1"/>
              <x14:cfIcon iconSet="3Symbols" iconId="2"/>
            </x14:iconSet>
          </x14:cfRule>
          <xm:sqref>AB52 Z52</xm:sqref>
        </x14:conditionalFormatting>
        <x14:conditionalFormatting xmlns:xm="http://schemas.microsoft.com/office/excel/2006/main">
          <x14:cfRule type="iconSet" priority="628" id="{05815EEC-9C8A-48E1-837E-71EB9D494508}">
            <x14:iconSet custom="1">
              <x14:cfvo type="percent">
                <xm:f>0</xm:f>
              </x14:cfvo>
              <x14:cfvo type="num">
                <xm:f>80</xm:f>
              </x14:cfvo>
              <x14:cfvo type="num">
                <xm:f>90</xm:f>
              </x14:cfvo>
              <x14:cfIcon iconSet="3Symbols" iconId="0"/>
              <x14:cfIcon iconSet="3Symbols" iconId="1"/>
              <x14:cfIcon iconSet="3Symbols" iconId="2"/>
            </x14:iconSet>
          </x14:cfRule>
          <xm:sqref>AB55</xm:sqref>
        </x14:conditionalFormatting>
        <x14:conditionalFormatting xmlns:xm="http://schemas.microsoft.com/office/excel/2006/main">
          <x14:cfRule type="iconSet" priority="4106" id="{F282D6F6-6C6C-46A0-8275-6B7B14C01C6F}">
            <x14:iconSet custom="1">
              <x14:cfvo type="percent">
                <xm:f>0</xm:f>
              </x14:cfvo>
              <x14:cfvo type="num">
                <xm:f>80</xm:f>
              </x14:cfvo>
              <x14:cfvo type="num">
                <xm:f>90</xm:f>
              </x14:cfvo>
              <x14:cfIcon iconSet="3Symbols" iconId="0"/>
              <x14:cfIcon iconSet="3Symbols" iconId="1"/>
              <x14:cfIcon iconSet="3Symbols" iconId="2"/>
            </x14:iconSet>
          </x14:cfRule>
          <xm:sqref>AB60 Z60</xm:sqref>
        </x14:conditionalFormatting>
        <x14:conditionalFormatting xmlns:xm="http://schemas.microsoft.com/office/excel/2006/main">
          <x14:cfRule type="iconSet" priority="588" id="{C8C5BE10-6BF6-4027-8BB8-1A997467DD16}">
            <x14:iconSet custom="1">
              <x14:cfvo type="percent">
                <xm:f>0</xm:f>
              </x14:cfvo>
              <x14:cfvo type="num">
                <xm:f>80</xm:f>
              </x14:cfvo>
              <x14:cfvo type="num">
                <xm:f>90</xm:f>
              </x14:cfvo>
              <x14:cfIcon iconSet="3Symbols" iconId="0"/>
              <x14:cfIcon iconSet="3Symbols" iconId="1"/>
              <x14:cfIcon iconSet="3Symbols" iconId="2"/>
            </x14:iconSet>
          </x14:cfRule>
          <xm:sqref>AB62 Z62</xm:sqref>
        </x14:conditionalFormatting>
        <x14:conditionalFormatting xmlns:xm="http://schemas.microsoft.com/office/excel/2006/main">
          <x14:cfRule type="iconSet" priority="572" id="{A4F7C8BD-4803-41C7-94AA-9FBBBBC03A77}">
            <x14:iconSet custom="1">
              <x14:cfvo type="percent">
                <xm:f>0</xm:f>
              </x14:cfvo>
              <x14:cfvo type="num">
                <xm:f>80</xm:f>
              </x14:cfvo>
              <x14:cfvo type="num">
                <xm:f>90</xm:f>
              </x14:cfvo>
              <x14:cfIcon iconSet="3Symbols" iconId="0"/>
              <x14:cfIcon iconSet="3Symbols" iconId="1"/>
              <x14:cfIcon iconSet="3Symbols" iconId="2"/>
            </x14:iconSet>
          </x14:cfRule>
          <xm:sqref>AB64 AD64</xm:sqref>
        </x14:conditionalFormatting>
        <x14:conditionalFormatting xmlns:xm="http://schemas.microsoft.com/office/excel/2006/main">
          <x14:cfRule type="iconSet" priority="564" id="{98011B31-507C-491E-8960-B83908A21D1E}">
            <x14:iconSet custom="1">
              <x14:cfvo type="percent">
                <xm:f>0</xm:f>
              </x14:cfvo>
              <x14:cfvo type="num">
                <xm:f>80</xm:f>
              </x14:cfvo>
              <x14:cfvo type="num">
                <xm:f>90</xm:f>
              </x14:cfvo>
              <x14:cfIcon iconSet="3Symbols" iconId="0"/>
              <x14:cfIcon iconSet="3Symbols" iconId="1"/>
              <x14:cfIcon iconSet="3Symbols" iconId="2"/>
            </x14:iconSet>
          </x14:cfRule>
          <xm:sqref>AB67 Z67</xm:sqref>
        </x14:conditionalFormatting>
        <x14:conditionalFormatting xmlns:xm="http://schemas.microsoft.com/office/excel/2006/main">
          <x14:cfRule type="iconSet" priority="957" id="{2A3E5971-A827-4391-8344-6AAF8B707FE4}">
            <x14:iconSet custom="1">
              <x14:cfvo type="percent">
                <xm:f>0</xm:f>
              </x14:cfvo>
              <x14:cfvo type="num">
                <xm:f>80</xm:f>
              </x14:cfvo>
              <x14:cfvo type="num">
                <xm:f>90</xm:f>
              </x14:cfvo>
              <x14:cfIcon iconSet="3Symbols" iconId="0"/>
              <x14:cfIcon iconSet="3Symbols" iconId="1"/>
              <x14:cfIcon iconSet="3Symbols" iconId="2"/>
            </x14:iconSet>
          </x14:cfRule>
          <xm:sqref>AB73</xm:sqref>
        </x14:conditionalFormatting>
        <x14:conditionalFormatting xmlns:xm="http://schemas.microsoft.com/office/excel/2006/main">
          <x14:cfRule type="iconSet" priority="519" id="{BEB50123-1F18-45CC-ADC1-2E88DFAC71C5}">
            <x14:iconSet custom="1">
              <x14:cfvo type="percent">
                <xm:f>0</xm:f>
              </x14:cfvo>
              <x14:cfvo type="num">
                <xm:f>80</xm:f>
              </x14:cfvo>
              <x14:cfvo type="num">
                <xm:f>90</xm:f>
              </x14:cfvo>
              <x14:cfIcon iconSet="3Symbols" iconId="0"/>
              <x14:cfIcon iconSet="3Symbols" iconId="1"/>
              <x14:cfIcon iconSet="3Symbols" iconId="2"/>
            </x14:iconSet>
          </x14:cfRule>
          <xm:sqref>AB75 Z75</xm:sqref>
        </x14:conditionalFormatting>
        <x14:conditionalFormatting xmlns:xm="http://schemas.microsoft.com/office/excel/2006/main">
          <x14:cfRule type="iconSet" priority="943" id="{FA7B9CA2-2335-4BFA-8483-7ED4E768FDFB}">
            <x14:iconSet custom="1">
              <x14:cfvo type="percent">
                <xm:f>0</xm:f>
              </x14:cfvo>
              <x14:cfvo type="num">
                <xm:f>80</xm:f>
              </x14:cfvo>
              <x14:cfvo type="num">
                <xm:f>90</xm:f>
              </x14:cfvo>
              <x14:cfIcon iconSet="3Symbols" iconId="0"/>
              <x14:cfIcon iconSet="3Symbols" iconId="1"/>
              <x14:cfIcon iconSet="3Symbols" iconId="2"/>
            </x14:iconSet>
          </x14:cfRule>
          <xm:sqref>AB77</xm:sqref>
        </x14:conditionalFormatting>
        <x14:conditionalFormatting xmlns:xm="http://schemas.microsoft.com/office/excel/2006/main">
          <x14:cfRule type="iconSet" priority="886" id="{AB793371-7526-409F-A26C-656B3083B116}">
            <x14:iconSet custom="1">
              <x14:cfvo type="percent">
                <xm:f>0</xm:f>
              </x14:cfvo>
              <x14:cfvo type="num">
                <xm:f>80</xm:f>
              </x14:cfvo>
              <x14:cfvo type="num">
                <xm:f>90</xm:f>
              </x14:cfvo>
              <x14:cfIcon iconSet="3Symbols" iconId="0"/>
              <x14:cfIcon iconSet="3Symbols" iconId="1"/>
              <x14:cfIcon iconSet="3Symbols" iconId="2"/>
            </x14:iconSet>
          </x14:cfRule>
          <xm:sqref>AB81</xm:sqref>
        </x14:conditionalFormatting>
        <x14:conditionalFormatting xmlns:xm="http://schemas.microsoft.com/office/excel/2006/main">
          <x14:cfRule type="iconSet" priority="767" id="{063DD44C-EEA5-4D70-B4B4-F34D671238B7}">
            <x14:iconSet custom="1">
              <x14:cfvo type="percent">
                <xm:f>0</xm:f>
              </x14:cfvo>
              <x14:cfvo type="num">
                <xm:f>80</xm:f>
              </x14:cfvo>
              <x14:cfvo type="num">
                <xm:f>90</xm:f>
              </x14:cfvo>
              <x14:cfIcon iconSet="3Symbols" iconId="0"/>
              <x14:cfIcon iconSet="3Symbols" iconId="1"/>
              <x14:cfIcon iconSet="3Symbols" iconId="2"/>
            </x14:iconSet>
          </x14:cfRule>
          <xm:sqref>AC15</xm:sqref>
        </x14:conditionalFormatting>
        <x14:conditionalFormatting xmlns:xm="http://schemas.microsoft.com/office/excel/2006/main">
          <x14:cfRule type="iconSet" priority="73" id="{32654A90-4F69-44E0-A9BA-1158B15B7861}">
            <x14:iconSet custom="1">
              <x14:cfvo type="percent">
                <xm:f>0</xm:f>
              </x14:cfvo>
              <x14:cfvo type="num">
                <xm:f>80</xm:f>
              </x14:cfvo>
              <x14:cfvo type="num">
                <xm:f>90</xm:f>
              </x14:cfvo>
              <x14:cfIcon iconSet="3Symbols" iconId="0"/>
              <x14:cfIcon iconSet="3Symbols" iconId="1"/>
              <x14:cfIcon iconSet="3Symbols" iconId="2"/>
            </x14:iconSet>
          </x14:cfRule>
          <xm:sqref>AC19</xm:sqref>
        </x14:conditionalFormatting>
        <x14:conditionalFormatting xmlns:xm="http://schemas.microsoft.com/office/excel/2006/main">
          <x14:cfRule type="iconSet" priority="32" id="{4722CA96-EA53-4C77-8939-3F30D51DAAB8}">
            <x14:iconSet custom="1">
              <x14:cfvo type="percent">
                <xm:f>0</xm:f>
              </x14:cfvo>
              <x14:cfvo type="num">
                <xm:f>80</xm:f>
              </x14:cfvo>
              <x14:cfvo type="num">
                <xm:f>90</xm:f>
              </x14:cfvo>
              <x14:cfIcon iconSet="3Symbols" iconId="0"/>
              <x14:cfIcon iconSet="3Symbols" iconId="1"/>
              <x14:cfIcon iconSet="3Symbols" iconId="2"/>
            </x14:iconSet>
          </x14:cfRule>
          <xm:sqref>AC23 AF23</xm:sqref>
        </x14:conditionalFormatting>
        <x14:conditionalFormatting xmlns:xm="http://schemas.microsoft.com/office/excel/2006/main">
          <x14:cfRule type="iconSet" priority="260" id="{390C3CD1-5D11-4A7F-A15A-CB35A118012A}">
            <x14:iconSet custom="1">
              <x14:cfvo type="percent">
                <xm:f>0</xm:f>
              </x14:cfvo>
              <x14:cfvo type="num">
                <xm:f>80</xm:f>
              </x14:cfvo>
              <x14:cfvo type="num">
                <xm:f>90</xm:f>
              </x14:cfvo>
              <x14:cfIcon iconSet="3Symbols" iconId="0"/>
              <x14:cfIcon iconSet="3Symbols" iconId="1"/>
              <x14:cfIcon iconSet="3Symbols" iconId="2"/>
            </x14:iconSet>
          </x14:cfRule>
          <xm:sqref>AC39:AC43</xm:sqref>
        </x14:conditionalFormatting>
        <x14:conditionalFormatting xmlns:xm="http://schemas.microsoft.com/office/excel/2006/main">
          <x14:cfRule type="iconSet" priority="252" id="{798DF376-196C-4B48-AC95-88C4C53DA92C}">
            <x14:iconSet custom="1">
              <x14:cfvo type="percent">
                <xm:f>0</xm:f>
              </x14:cfvo>
              <x14:cfvo type="num">
                <xm:f>80</xm:f>
              </x14:cfvo>
              <x14:cfvo type="num">
                <xm:f>90</xm:f>
              </x14:cfvo>
              <x14:cfIcon iconSet="3Symbols" iconId="0"/>
              <x14:cfIcon iconSet="3Symbols" iconId="1"/>
              <x14:cfIcon iconSet="3Symbols" iconId="2"/>
            </x14:iconSet>
          </x14:cfRule>
          <xm:sqref>AC44</xm:sqref>
        </x14:conditionalFormatting>
        <x14:conditionalFormatting xmlns:xm="http://schemas.microsoft.com/office/excel/2006/main">
          <x14:cfRule type="iconSet" priority="144" id="{24332FE8-A5B2-469C-AC8E-A50DEF1B3C57}">
            <x14:iconSet custom="1">
              <x14:cfvo type="percent">
                <xm:f>0</xm:f>
              </x14:cfvo>
              <x14:cfvo type="num">
                <xm:f>80</xm:f>
              </x14:cfvo>
              <x14:cfvo type="num">
                <xm:f>90</xm:f>
              </x14:cfvo>
              <x14:cfIcon iconSet="3Symbols" iconId="0"/>
              <x14:cfIcon iconSet="3Symbols" iconId="1"/>
              <x14:cfIcon iconSet="3Symbols" iconId="2"/>
            </x14:iconSet>
          </x14:cfRule>
          <xm:sqref>AC50</xm:sqref>
        </x14:conditionalFormatting>
        <x14:conditionalFormatting xmlns:xm="http://schemas.microsoft.com/office/excel/2006/main">
          <x14:cfRule type="iconSet" priority="225" id="{A7050857-39D9-4D9A-B078-416153EE3EF2}">
            <x14:iconSet custom="1">
              <x14:cfvo type="percent">
                <xm:f>0</xm:f>
              </x14:cfvo>
              <x14:cfvo type="num">
                <xm:f>80</xm:f>
              </x14:cfvo>
              <x14:cfvo type="num">
                <xm:f>90</xm:f>
              </x14:cfvo>
              <x14:cfIcon iconSet="3Symbols" iconId="0"/>
              <x14:cfIcon iconSet="3Symbols" iconId="1"/>
              <x14:cfIcon iconSet="3Symbols" iconId="2"/>
            </x14:iconSet>
          </x14:cfRule>
          <xm:sqref>AC54:AC55</xm:sqref>
        </x14:conditionalFormatting>
        <x14:conditionalFormatting xmlns:xm="http://schemas.microsoft.com/office/excel/2006/main">
          <x14:cfRule type="iconSet" priority="598" id="{AFFD3BE5-273B-4942-8A41-DD13E3C15444}">
            <x14:iconSet custom="1">
              <x14:cfvo type="percent">
                <xm:f>0</xm:f>
              </x14:cfvo>
              <x14:cfvo type="num">
                <xm:f>80</xm:f>
              </x14:cfvo>
              <x14:cfvo type="num">
                <xm:f>90</xm:f>
              </x14:cfvo>
              <x14:cfIcon iconSet="3Symbols" iconId="0"/>
              <x14:cfIcon iconSet="3Symbols" iconId="1"/>
              <x14:cfIcon iconSet="3Symbols" iconId="2"/>
            </x14:iconSet>
          </x14:cfRule>
          <xm:sqref>AC58</xm:sqref>
        </x14:conditionalFormatting>
        <x14:conditionalFormatting xmlns:xm="http://schemas.microsoft.com/office/excel/2006/main">
          <x14:cfRule type="iconSet" priority="164" id="{FBE1899C-4CF3-480C-B83B-E106B5F19260}">
            <x14:iconSet custom="1">
              <x14:cfvo type="percent">
                <xm:f>0</xm:f>
              </x14:cfvo>
              <x14:cfvo type="num">
                <xm:f>80</xm:f>
              </x14:cfvo>
              <x14:cfvo type="num">
                <xm:f>90</xm:f>
              </x14:cfvo>
              <x14:cfIcon iconSet="3Symbols" iconId="0"/>
              <x14:cfIcon iconSet="3Symbols" iconId="1"/>
              <x14:cfIcon iconSet="3Symbols" iconId="2"/>
            </x14:iconSet>
          </x14:cfRule>
          <xm:sqref>AC67</xm:sqref>
        </x14:conditionalFormatting>
        <x14:conditionalFormatting xmlns:xm="http://schemas.microsoft.com/office/excel/2006/main">
          <x14:cfRule type="iconSet" priority="199" id="{0DC3E95A-DD1D-407F-8558-7C7F8A389E62}">
            <x14:iconSet custom="1">
              <x14:cfvo type="percent">
                <xm:f>0</xm:f>
              </x14:cfvo>
              <x14:cfvo type="num">
                <xm:f>80</xm:f>
              </x14:cfvo>
              <x14:cfvo type="num">
                <xm:f>90</xm:f>
              </x14:cfvo>
              <x14:cfIcon iconSet="3Symbols" iconId="0"/>
              <x14:cfIcon iconSet="3Symbols" iconId="1"/>
              <x14:cfIcon iconSet="3Symbols" iconId="2"/>
            </x14:iconSet>
          </x14:cfRule>
          <xm:sqref>AC72</xm:sqref>
        </x14:conditionalFormatting>
        <x14:conditionalFormatting xmlns:xm="http://schemas.microsoft.com/office/excel/2006/main">
          <x14:cfRule type="iconSet" priority="194" id="{A2736CD0-E669-4C73-8DD3-1BDE13B3B8FF}">
            <x14:iconSet custom="1">
              <x14:cfvo type="percent">
                <xm:f>0</xm:f>
              </x14:cfvo>
              <x14:cfvo type="num">
                <xm:f>80</xm:f>
              </x14:cfvo>
              <x14:cfvo type="num">
                <xm:f>90</xm:f>
              </x14:cfvo>
              <x14:cfIcon iconSet="3Symbols" iconId="0"/>
              <x14:cfIcon iconSet="3Symbols" iconId="1"/>
              <x14:cfIcon iconSet="3Symbols" iconId="2"/>
            </x14:iconSet>
          </x14:cfRule>
          <xm:sqref>AC73</xm:sqref>
        </x14:conditionalFormatting>
        <x14:conditionalFormatting xmlns:xm="http://schemas.microsoft.com/office/excel/2006/main">
          <x14:cfRule type="iconSet" priority="1708" id="{70524110-2BD2-45C1-9E05-F1515D543318}">
            <x14:iconSet custom="1">
              <x14:cfvo type="percent">
                <xm:f>0</xm:f>
              </x14:cfvo>
              <x14:cfvo type="num">
                <xm:f>80</xm:f>
              </x14:cfvo>
              <x14:cfvo type="num">
                <xm:f>90</xm:f>
              </x14:cfvo>
              <x14:cfIcon iconSet="3Symbols" iconId="0"/>
              <x14:cfIcon iconSet="3Symbols" iconId="1"/>
              <x14:cfIcon iconSet="3Symbols" iconId="2"/>
            </x14:iconSet>
          </x14:cfRule>
          <xm:sqref>AC77:AC78</xm:sqref>
        </x14:conditionalFormatting>
        <x14:conditionalFormatting xmlns:xm="http://schemas.microsoft.com/office/excel/2006/main">
          <x14:cfRule type="iconSet" priority="2550" id="{F7FB773F-5FB5-406E-ACE4-47DAA78ADDB0}">
            <x14:iconSet custom="1">
              <x14:cfvo type="percent">
                <xm:f>0</xm:f>
              </x14:cfvo>
              <x14:cfvo type="num">
                <xm:f>80</xm:f>
              </x14:cfvo>
              <x14:cfvo type="num">
                <xm:f>90</xm:f>
              </x14:cfvo>
              <x14:cfIcon iconSet="3Symbols" iconId="0"/>
              <x14:cfIcon iconSet="3Symbols" iconId="1"/>
              <x14:cfIcon iconSet="3Symbols" iconId="2"/>
            </x14:iconSet>
          </x14:cfRule>
          <xm:sqref>AC91</xm:sqref>
        </x14:conditionalFormatting>
        <x14:conditionalFormatting xmlns:xm="http://schemas.microsoft.com/office/excel/2006/main">
          <x14:cfRule type="iconSet" priority="1239" id="{9DE22588-E57A-4AEA-9E43-5E33817FBC3F}">
            <x14:iconSet custom="1">
              <x14:cfvo type="percent">
                <xm:f>0</xm:f>
              </x14:cfvo>
              <x14:cfvo type="num">
                <xm:f>80</xm:f>
              </x14:cfvo>
              <x14:cfvo type="num">
                <xm:f>90</xm:f>
              </x14:cfvo>
              <x14:cfIcon iconSet="3Symbols" iconId="0"/>
              <x14:cfIcon iconSet="3Symbols" iconId="1"/>
              <x14:cfIcon iconSet="3Symbols" iconId="2"/>
            </x14:iconSet>
          </x14:cfRule>
          <xm:sqref>AC92 AA92</xm:sqref>
        </x14:conditionalFormatting>
        <x14:conditionalFormatting xmlns:xm="http://schemas.microsoft.com/office/excel/2006/main">
          <x14:cfRule type="iconSet" priority="2160" id="{34B10975-3966-4F3D-A8DC-805D5DE34FFD}">
            <x14:iconSet custom="1">
              <x14:cfvo type="percent">
                <xm:f>0</xm:f>
              </x14:cfvo>
              <x14:cfvo type="num">
                <xm:f>80</xm:f>
              </x14:cfvo>
              <x14:cfvo type="num">
                <xm:f>90</xm:f>
              </x14:cfvo>
              <x14:cfIcon iconSet="3Symbols" iconId="0"/>
              <x14:cfIcon iconSet="3Symbols" iconId="1"/>
              <x14:cfIcon iconSet="3Symbols" iconId="2"/>
            </x14:iconSet>
          </x14:cfRule>
          <xm:sqref>AC93</xm:sqref>
        </x14:conditionalFormatting>
        <x14:conditionalFormatting xmlns:xm="http://schemas.microsoft.com/office/excel/2006/main">
          <x14:cfRule type="iconSet" priority="2106" id="{B831CE06-CFE5-4DD3-A58C-88A93D03A3D5}">
            <x14:iconSet custom="1">
              <x14:cfvo type="percent">
                <xm:f>0</xm:f>
              </x14:cfvo>
              <x14:cfvo type="num">
                <xm:f>80</xm:f>
              </x14:cfvo>
              <x14:cfvo type="num">
                <xm:f>90</xm:f>
              </x14:cfvo>
              <x14:cfIcon iconSet="3Symbols" iconId="0"/>
              <x14:cfIcon iconSet="3Symbols" iconId="1"/>
              <x14:cfIcon iconSet="3Symbols" iconId="2"/>
            </x14:iconSet>
          </x14:cfRule>
          <xm:sqref>AC94</xm:sqref>
        </x14:conditionalFormatting>
        <x14:conditionalFormatting xmlns:xm="http://schemas.microsoft.com/office/excel/2006/main">
          <x14:cfRule type="iconSet" priority="2150" id="{1F88409D-8377-45F5-9052-88643076D5C9}">
            <x14:iconSet custom="1">
              <x14:cfvo type="percent">
                <xm:f>0</xm:f>
              </x14:cfvo>
              <x14:cfvo type="num">
                <xm:f>80</xm:f>
              </x14:cfvo>
              <x14:cfvo type="num">
                <xm:f>90</xm:f>
              </x14:cfvo>
              <x14:cfIcon iconSet="3Symbols" iconId="0"/>
              <x14:cfIcon iconSet="3Symbols" iconId="1"/>
              <x14:cfIcon iconSet="3Symbols" iconId="2"/>
            </x14:iconSet>
          </x14:cfRule>
          <xm:sqref>AC95</xm:sqref>
        </x14:conditionalFormatting>
        <x14:conditionalFormatting xmlns:xm="http://schemas.microsoft.com/office/excel/2006/main">
          <x14:cfRule type="iconSet" priority="450" id="{5E6B6039-4B1C-4829-A03C-AE04A72304FC}">
            <x14:iconSet custom="1">
              <x14:cfvo type="percent">
                <xm:f>0</xm:f>
              </x14:cfvo>
              <x14:cfvo type="num">
                <xm:f>80</xm:f>
              </x14:cfvo>
              <x14:cfvo type="num">
                <xm:f>90</xm:f>
              </x14:cfvo>
              <x14:cfIcon iconSet="3Symbols" iconId="0"/>
              <x14:cfIcon iconSet="3Symbols" iconId="1"/>
              <x14:cfIcon iconSet="3Symbols" iconId="2"/>
            </x14:iconSet>
          </x14:cfRule>
          <xm:sqref>AC100</xm:sqref>
        </x14:conditionalFormatting>
        <x14:conditionalFormatting xmlns:xm="http://schemas.microsoft.com/office/excel/2006/main">
          <x14:cfRule type="iconSet" priority="373" id="{BBA8D0F7-9B8D-4EBD-9BBC-E2929575C127}">
            <x14:iconSet custom="1">
              <x14:cfvo type="percent">
                <xm:f>0</xm:f>
              </x14:cfvo>
              <x14:cfvo type="num">
                <xm:f>80</xm:f>
              </x14:cfvo>
              <x14:cfvo type="num">
                <xm:f>90</xm:f>
              </x14:cfvo>
              <x14:cfIcon iconSet="3Symbols" iconId="0"/>
              <x14:cfIcon iconSet="3Symbols" iconId="1"/>
              <x14:cfIcon iconSet="3Symbols" iconId="2"/>
            </x14:iconSet>
          </x14:cfRule>
          <xm:sqref>AC101</xm:sqref>
        </x14:conditionalFormatting>
        <x14:conditionalFormatting xmlns:xm="http://schemas.microsoft.com/office/excel/2006/main">
          <x14:cfRule type="iconSet" priority="285" id="{02CE6555-26C9-4EB2-8CEF-6CD9373B4606}">
            <x14:iconSet custom="1">
              <x14:cfvo type="percent">
                <xm:f>0</xm:f>
              </x14:cfvo>
              <x14:cfvo type="num">
                <xm:f>80</xm:f>
              </x14:cfvo>
              <x14:cfvo type="num">
                <xm:f>90</xm:f>
              </x14:cfvo>
              <x14:cfIcon iconSet="3Symbols" iconId="0"/>
              <x14:cfIcon iconSet="3Symbols" iconId="1"/>
              <x14:cfIcon iconSet="3Symbols" iconId="2"/>
            </x14:iconSet>
          </x14:cfRule>
          <xm:sqref>AC102:AC103</xm:sqref>
        </x14:conditionalFormatting>
        <x14:conditionalFormatting xmlns:xm="http://schemas.microsoft.com/office/excel/2006/main">
          <x14:cfRule type="iconSet" priority="81" id="{AA6435AC-8734-4F82-81A2-621B0824359E}">
            <x14:iconSet custom="1">
              <x14:cfvo type="percent">
                <xm:f>0</xm:f>
              </x14:cfvo>
              <x14:cfvo type="num">
                <xm:f>80</xm:f>
              </x14:cfvo>
              <x14:cfvo type="num">
                <xm:f>90</xm:f>
              </x14:cfvo>
              <x14:cfIcon iconSet="3Symbols" iconId="0"/>
              <x14:cfIcon iconSet="3Symbols" iconId="1"/>
              <x14:cfIcon iconSet="3Symbols" iconId="2"/>
            </x14:iconSet>
          </x14:cfRule>
          <xm:sqref>AD19</xm:sqref>
        </x14:conditionalFormatting>
        <x14:conditionalFormatting xmlns:xm="http://schemas.microsoft.com/office/excel/2006/main">
          <x14:cfRule type="iconSet" priority="44" id="{987C1249-AC07-4221-B7E5-F0C8C9B96931}">
            <x14:iconSet custom="1">
              <x14:cfvo type="percent">
                <xm:f>0</xm:f>
              </x14:cfvo>
              <x14:cfvo type="num">
                <xm:f>80</xm:f>
              </x14:cfvo>
              <x14:cfvo type="num">
                <xm:f>90</xm:f>
              </x14:cfvo>
              <x14:cfIcon iconSet="3Symbols" iconId="0"/>
              <x14:cfIcon iconSet="3Symbols" iconId="1"/>
              <x14:cfIcon iconSet="3Symbols" iconId="2"/>
            </x14:iconSet>
          </x14:cfRule>
          <xm:sqref>AD21</xm:sqref>
        </x14:conditionalFormatting>
        <x14:conditionalFormatting xmlns:xm="http://schemas.microsoft.com/office/excel/2006/main">
          <x14:cfRule type="iconSet" priority="24" id="{3E19A2A5-166F-40D5-A75B-9EBE859247D6}">
            <x14:iconSet custom="1">
              <x14:cfvo type="percent">
                <xm:f>0</xm:f>
              </x14:cfvo>
              <x14:cfvo type="num">
                <xm:f>80</xm:f>
              </x14:cfvo>
              <x14:cfvo type="num">
                <xm:f>90</xm:f>
              </x14:cfvo>
              <x14:cfIcon iconSet="3Symbols" iconId="0"/>
              <x14:cfIcon iconSet="3Symbols" iconId="1"/>
              <x14:cfIcon iconSet="3Symbols" iconId="2"/>
            </x14:iconSet>
          </x14:cfRule>
          <xm:sqref>AD23</xm:sqref>
        </x14:conditionalFormatting>
        <x14:conditionalFormatting xmlns:xm="http://schemas.microsoft.com/office/excel/2006/main">
          <x14:cfRule type="iconSet" priority="246" id="{2021A0A9-2D17-4338-8CAE-25237A512ED4}">
            <x14:iconSet custom="1">
              <x14:cfvo type="percent">
                <xm:f>0</xm:f>
              </x14:cfvo>
              <x14:cfvo type="num">
                <xm:f>80</xm:f>
              </x14:cfvo>
              <x14:cfvo type="num">
                <xm:f>90</xm:f>
              </x14:cfvo>
              <x14:cfIcon iconSet="3Symbols" iconId="0"/>
              <x14:cfIcon iconSet="3Symbols" iconId="1"/>
              <x14:cfIcon iconSet="3Symbols" iconId="2"/>
            </x14:iconSet>
          </x14:cfRule>
          <xm:sqref>AD45</xm:sqref>
        </x14:conditionalFormatting>
        <x14:conditionalFormatting xmlns:xm="http://schemas.microsoft.com/office/excel/2006/main">
          <x14:cfRule type="iconSet" priority="157" id="{F05A2595-0F17-4BB4-9AE3-1775226FB285}">
            <x14:iconSet custom="1">
              <x14:cfvo type="percent">
                <xm:f>0</xm:f>
              </x14:cfvo>
              <x14:cfvo type="num">
                <xm:f>80</xm:f>
              </x14:cfvo>
              <x14:cfvo type="num">
                <xm:f>90</xm:f>
              </x14:cfvo>
              <x14:cfIcon iconSet="3Symbols" iconId="0"/>
              <x14:cfIcon iconSet="3Symbols" iconId="1"/>
              <x14:cfIcon iconSet="3Symbols" iconId="2"/>
            </x14:iconSet>
          </x14:cfRule>
          <xm:sqref>AD46</xm:sqref>
        </x14:conditionalFormatting>
        <x14:conditionalFormatting xmlns:xm="http://schemas.microsoft.com/office/excel/2006/main">
          <x14:cfRule type="iconSet" priority="238" id="{4B5AF1E4-30AE-417D-8F6B-291303A8D6E8}">
            <x14:iconSet custom="1">
              <x14:cfvo type="percent">
                <xm:f>0</xm:f>
              </x14:cfvo>
              <x14:cfvo type="num">
                <xm:f>80</xm:f>
              </x14:cfvo>
              <x14:cfvo type="num">
                <xm:f>90</xm:f>
              </x14:cfvo>
              <x14:cfIcon iconSet="3Symbols" iconId="0"/>
              <x14:cfIcon iconSet="3Symbols" iconId="1"/>
              <x14:cfIcon iconSet="3Symbols" iconId="2"/>
            </x14:iconSet>
          </x14:cfRule>
          <xm:sqref>AD48</xm:sqref>
        </x14:conditionalFormatting>
        <x14:conditionalFormatting xmlns:xm="http://schemas.microsoft.com/office/excel/2006/main">
          <x14:cfRule type="iconSet" priority="140" id="{C908EDF2-1E90-4A6F-9928-D94A48412853}">
            <x14:iconSet custom="1">
              <x14:cfvo type="percent">
                <xm:f>0</xm:f>
              </x14:cfvo>
              <x14:cfvo type="num">
                <xm:f>80</xm:f>
              </x14:cfvo>
              <x14:cfvo type="num">
                <xm:f>90</xm:f>
              </x14:cfvo>
              <x14:cfIcon iconSet="3Symbols" iconId="0"/>
              <x14:cfIcon iconSet="3Symbols" iconId="1"/>
              <x14:cfIcon iconSet="3Symbols" iconId="2"/>
            </x14:iconSet>
          </x14:cfRule>
          <xm:sqref>AD50</xm:sqref>
        </x14:conditionalFormatting>
        <x14:conditionalFormatting xmlns:xm="http://schemas.microsoft.com/office/excel/2006/main">
          <x14:cfRule type="iconSet" priority="230" id="{E7913A63-9776-46AF-BA05-1E41CB467C38}">
            <x14:iconSet custom="1">
              <x14:cfvo type="percent">
                <xm:f>0</xm:f>
              </x14:cfvo>
              <x14:cfvo type="num">
                <xm:f>80</xm:f>
              </x14:cfvo>
              <x14:cfvo type="num">
                <xm:f>90</xm:f>
              </x14:cfvo>
              <x14:cfIcon iconSet="3Symbols" iconId="0"/>
              <x14:cfIcon iconSet="3Symbols" iconId="1"/>
              <x14:cfIcon iconSet="3Symbols" iconId="2"/>
            </x14:iconSet>
          </x14:cfRule>
          <xm:sqref>AD52</xm:sqref>
        </x14:conditionalFormatting>
        <x14:conditionalFormatting xmlns:xm="http://schemas.microsoft.com/office/excel/2006/main">
          <x14:cfRule type="iconSet" priority="620" id="{3D2B7C9D-0FCE-474A-B233-0CF2CC618B8B}">
            <x14:iconSet custom="1">
              <x14:cfvo type="percent">
                <xm:f>0</xm:f>
              </x14:cfvo>
              <x14:cfvo type="num">
                <xm:f>80</xm:f>
              </x14:cfvo>
              <x14:cfvo type="num">
                <xm:f>90</xm:f>
              </x14:cfvo>
              <x14:cfIcon iconSet="3Symbols" iconId="0"/>
              <x14:cfIcon iconSet="3Symbols" iconId="1"/>
              <x14:cfIcon iconSet="3Symbols" iconId="2"/>
            </x14:iconSet>
          </x14:cfRule>
          <xm:sqref>AD58 AB58 Z58</xm:sqref>
        </x14:conditionalFormatting>
        <x14:conditionalFormatting xmlns:xm="http://schemas.microsoft.com/office/excel/2006/main">
          <x14:cfRule type="iconSet" priority="219" id="{EA74772C-8310-4DBA-8330-F39AE5F01458}">
            <x14:iconSet custom="1">
              <x14:cfvo type="percent">
                <xm:f>0</xm:f>
              </x14:cfvo>
              <x14:cfvo type="num">
                <xm:f>80</xm:f>
              </x14:cfvo>
              <x14:cfvo type="num">
                <xm:f>90</xm:f>
              </x14:cfvo>
              <x14:cfIcon iconSet="3Symbols" iconId="0"/>
              <x14:cfIcon iconSet="3Symbols" iconId="1"/>
              <x14:cfIcon iconSet="3Symbols" iconId="2"/>
            </x14:iconSet>
          </x14:cfRule>
          <xm:sqref>AD60</xm:sqref>
        </x14:conditionalFormatting>
        <x14:conditionalFormatting xmlns:xm="http://schemas.microsoft.com/office/excel/2006/main">
          <x14:cfRule type="iconSet" priority="207" id="{FF927ED6-BFD9-46DB-83CF-EC01CDF26F97}">
            <x14:iconSet custom="1">
              <x14:cfvo type="percent">
                <xm:f>0</xm:f>
              </x14:cfvo>
              <x14:cfvo type="num">
                <xm:f>80</xm:f>
              </x14:cfvo>
              <x14:cfvo type="num">
                <xm:f>90</xm:f>
              </x14:cfvo>
              <x14:cfIcon iconSet="3Symbols" iconId="0"/>
              <x14:cfIcon iconSet="3Symbols" iconId="1"/>
              <x14:cfIcon iconSet="3Symbols" iconId="2"/>
            </x14:iconSet>
          </x14:cfRule>
          <xm:sqref>AD62</xm:sqref>
        </x14:conditionalFormatting>
        <x14:conditionalFormatting xmlns:xm="http://schemas.microsoft.com/office/excel/2006/main">
          <x14:cfRule type="iconSet" priority="190" id="{A0AEBF20-A1A6-4F6B-8D96-BC3AF769CD36}">
            <x14:iconSet custom="1">
              <x14:cfvo type="percent">
                <xm:f>0</xm:f>
              </x14:cfvo>
              <x14:cfvo type="num">
                <xm:f>80</xm:f>
              </x14:cfvo>
              <x14:cfvo type="num">
                <xm:f>90</xm:f>
              </x14:cfvo>
              <x14:cfIcon iconSet="3Symbols" iconId="0"/>
              <x14:cfIcon iconSet="3Symbols" iconId="1"/>
              <x14:cfIcon iconSet="3Symbols" iconId="2"/>
            </x14:iconSet>
          </x14:cfRule>
          <xm:sqref>AD73</xm:sqref>
        </x14:conditionalFormatting>
        <x14:conditionalFormatting xmlns:xm="http://schemas.microsoft.com/office/excel/2006/main">
          <x14:cfRule type="iconSet" priority="1704" id="{8D241C92-3E64-40D1-8544-7CA75CFC3BE6}">
            <x14:iconSet custom="1">
              <x14:cfvo type="percent">
                <xm:f>0</xm:f>
              </x14:cfvo>
              <x14:cfvo type="num">
                <xm:f>80</xm:f>
              </x14:cfvo>
              <x14:cfvo type="num">
                <xm:f>90</xm:f>
              </x14:cfvo>
              <x14:cfIcon iconSet="3Symbols" iconId="0"/>
              <x14:cfIcon iconSet="3Symbols" iconId="1"/>
              <x14:cfIcon iconSet="3Symbols" iconId="2"/>
            </x14:iconSet>
          </x14:cfRule>
          <xm:sqref>AD77:AD78</xm:sqref>
        </x14:conditionalFormatting>
        <x14:conditionalFormatting xmlns:xm="http://schemas.microsoft.com/office/excel/2006/main">
          <x14:cfRule type="iconSet" priority="1950" id="{715B38C2-1E39-4A1B-8E27-EB37D27FE4F6}">
            <x14:iconSet custom="1">
              <x14:cfvo type="percent">
                <xm:f>0</xm:f>
              </x14:cfvo>
              <x14:cfvo type="num">
                <xm:f>80</xm:f>
              </x14:cfvo>
              <x14:cfvo type="num">
                <xm:f>90</xm:f>
              </x14:cfvo>
              <x14:cfIcon iconSet="3Symbols" iconId="0"/>
              <x14:cfIcon iconSet="3Symbols" iconId="1"/>
              <x14:cfIcon iconSet="3Symbols" iconId="2"/>
            </x14:iconSet>
          </x14:cfRule>
          <xm:sqref>AD80</xm:sqref>
        </x14:conditionalFormatting>
        <x14:conditionalFormatting xmlns:xm="http://schemas.microsoft.com/office/excel/2006/main">
          <x14:cfRule type="iconSet" priority="1944" id="{ADE40CC5-B7CA-45AA-841B-EFE8510F6AAD}">
            <x14:iconSet custom="1">
              <x14:cfvo type="percent">
                <xm:f>0</xm:f>
              </x14:cfvo>
              <x14:cfvo type="num">
                <xm:f>80</xm:f>
              </x14:cfvo>
              <x14:cfvo type="num">
                <xm:f>90</xm:f>
              </x14:cfvo>
              <x14:cfIcon iconSet="3Symbols" iconId="0"/>
              <x14:cfIcon iconSet="3Symbols" iconId="1"/>
              <x14:cfIcon iconSet="3Symbols" iconId="2"/>
            </x14:iconSet>
          </x14:cfRule>
          <xm:sqref>AD81</xm:sqref>
        </x14:conditionalFormatting>
        <x14:conditionalFormatting xmlns:xm="http://schemas.microsoft.com/office/excel/2006/main">
          <x14:cfRule type="iconSet" priority="128" id="{F392A8EA-EBE6-47BD-80C1-5748DC34F0D2}">
            <x14:iconSet custom="1">
              <x14:cfvo type="percent">
                <xm:f>0</xm:f>
              </x14:cfvo>
              <x14:cfvo type="num">
                <xm:f>80</xm:f>
              </x14:cfvo>
              <x14:cfvo type="num">
                <xm:f>90</xm:f>
              </x14:cfvo>
              <x14:cfIcon iconSet="3Symbols" iconId="0"/>
              <x14:cfIcon iconSet="3Symbols" iconId="1"/>
              <x14:cfIcon iconSet="3Symbols" iconId="2"/>
            </x14:iconSet>
          </x14:cfRule>
          <xm:sqref>AE15</xm:sqref>
        </x14:conditionalFormatting>
        <x14:conditionalFormatting xmlns:xm="http://schemas.microsoft.com/office/excel/2006/main">
          <x14:cfRule type="iconSet" priority="69" id="{AA96F293-B246-4372-A312-300129E8C4ED}">
            <x14:iconSet custom="1">
              <x14:cfvo type="percent">
                <xm:f>0</xm:f>
              </x14:cfvo>
              <x14:cfvo type="num">
                <xm:f>80</xm:f>
              </x14:cfvo>
              <x14:cfvo type="num">
                <xm:f>90</xm:f>
              </x14:cfvo>
              <x14:cfIcon iconSet="3Symbols" iconId="0"/>
              <x14:cfIcon iconSet="3Symbols" iconId="1"/>
              <x14:cfIcon iconSet="3Symbols" iconId="2"/>
            </x14:iconSet>
          </x14:cfRule>
          <xm:sqref>AE19</xm:sqref>
        </x14:conditionalFormatting>
        <x14:conditionalFormatting xmlns:xm="http://schemas.microsoft.com/office/excel/2006/main">
          <x14:cfRule type="iconSet" priority="48" id="{13DBA9C1-3451-484C-9F04-130BD267FC61}">
            <x14:iconSet custom="1">
              <x14:cfvo type="percent">
                <xm:f>0</xm:f>
              </x14:cfvo>
              <x14:cfvo type="num">
                <xm:f>80</xm:f>
              </x14:cfvo>
              <x14:cfvo type="num">
                <xm:f>90</xm:f>
              </x14:cfvo>
              <x14:cfIcon iconSet="3Symbols" iconId="0"/>
              <x14:cfIcon iconSet="3Symbols" iconId="1"/>
              <x14:cfIcon iconSet="3Symbols" iconId="2"/>
            </x14:iconSet>
          </x14:cfRule>
          <xm:sqref>AE21</xm:sqref>
        </x14:conditionalFormatting>
        <x14:conditionalFormatting xmlns:xm="http://schemas.microsoft.com/office/excel/2006/main">
          <x14:cfRule type="iconSet" priority="28" id="{4F13A7F2-609A-4B65-8E0D-EA8E87DEC27E}">
            <x14:iconSet custom="1">
              <x14:cfvo type="percent">
                <xm:f>0</xm:f>
              </x14:cfvo>
              <x14:cfvo type="num">
                <xm:f>80</xm:f>
              </x14:cfvo>
              <x14:cfvo type="num">
                <xm:f>90</xm:f>
              </x14:cfvo>
              <x14:cfIcon iconSet="3Symbols" iconId="0"/>
              <x14:cfIcon iconSet="3Symbols" iconId="1"/>
              <x14:cfIcon iconSet="3Symbols" iconId="2"/>
            </x14:iconSet>
          </x14:cfRule>
          <xm:sqref>AE23</xm:sqref>
        </x14:conditionalFormatting>
        <x14:conditionalFormatting xmlns:xm="http://schemas.microsoft.com/office/excel/2006/main">
          <x14:cfRule type="iconSet" priority="1159" id="{0D539D83-1DEB-4809-8811-8E51510B05BE}">
            <x14:iconSet custom="1">
              <x14:cfvo type="percent">
                <xm:f>0</xm:f>
              </x14:cfvo>
              <x14:cfvo type="num">
                <xm:f>80</xm:f>
              </x14:cfvo>
              <x14:cfvo type="num">
                <xm:f>90</xm:f>
              </x14:cfvo>
              <x14:cfIcon iconSet="3Symbols" iconId="0"/>
              <x14:cfIcon iconSet="3Symbols" iconId="1"/>
              <x14:cfIcon iconSet="3Symbols" iconId="2"/>
            </x14:iconSet>
          </x14:cfRule>
          <xm:sqref>AE39:AE40</xm:sqref>
        </x14:conditionalFormatting>
        <x14:conditionalFormatting xmlns:xm="http://schemas.microsoft.com/office/excel/2006/main">
          <x14:cfRule type="iconSet" priority="1094" id="{3F4A183B-177D-4E6E-BB8D-BD751B0E74B6}">
            <x14:iconSet custom="1">
              <x14:cfvo type="percent">
                <xm:f>0</xm:f>
              </x14:cfvo>
              <x14:cfvo type="num">
                <xm:f>80</xm:f>
              </x14:cfvo>
              <x14:cfvo type="num">
                <xm:f>90</xm:f>
              </x14:cfvo>
              <x14:cfIcon iconSet="3Symbols" iconId="0"/>
              <x14:cfIcon iconSet="3Symbols" iconId="1"/>
              <x14:cfIcon iconSet="3Symbols" iconId="2"/>
            </x14:iconSet>
          </x14:cfRule>
          <xm:sqref>AE41</xm:sqref>
        </x14:conditionalFormatting>
        <x14:conditionalFormatting xmlns:xm="http://schemas.microsoft.com/office/excel/2006/main">
          <x14:cfRule type="iconSet" priority="1137" id="{914AC124-D9F8-40E7-A621-C313345D3A5E}">
            <x14:iconSet custom="1">
              <x14:cfvo type="percent">
                <xm:f>0</xm:f>
              </x14:cfvo>
              <x14:cfvo type="num">
                <xm:f>80</xm:f>
              </x14:cfvo>
              <x14:cfvo type="num">
                <xm:f>90</xm:f>
              </x14:cfvo>
              <x14:cfIcon iconSet="3Symbols" iconId="0"/>
              <x14:cfIcon iconSet="3Symbols" iconId="1"/>
              <x14:cfIcon iconSet="3Symbols" iconId="2"/>
            </x14:iconSet>
          </x14:cfRule>
          <xm:sqref>AE42</xm:sqref>
        </x14:conditionalFormatting>
        <x14:conditionalFormatting xmlns:xm="http://schemas.microsoft.com/office/excel/2006/main">
          <x14:cfRule type="iconSet" priority="1127" id="{824D2527-E5AE-4BF9-8B1B-7BD491A88A87}">
            <x14:iconSet custom="1">
              <x14:cfvo type="percent">
                <xm:f>0</xm:f>
              </x14:cfvo>
              <x14:cfvo type="num">
                <xm:f>80</xm:f>
              </x14:cfvo>
              <x14:cfvo type="num">
                <xm:f>90</xm:f>
              </x14:cfvo>
              <x14:cfIcon iconSet="3Symbols" iconId="0"/>
              <x14:cfIcon iconSet="3Symbols" iconId="1"/>
              <x14:cfIcon iconSet="3Symbols" iconId="2"/>
            </x14:iconSet>
          </x14:cfRule>
          <xm:sqref>AE43</xm:sqref>
        </x14:conditionalFormatting>
        <x14:conditionalFormatting xmlns:xm="http://schemas.microsoft.com/office/excel/2006/main">
          <x14:cfRule type="iconSet" priority="911" id="{33307613-A032-41D1-9D98-307A6C8863EC}">
            <x14:iconSet custom="1">
              <x14:cfvo type="percent">
                <xm:f>0</xm:f>
              </x14:cfvo>
              <x14:cfvo type="num">
                <xm:f>80</xm:f>
              </x14:cfvo>
              <x14:cfvo type="num">
                <xm:f>90</xm:f>
              </x14:cfvo>
              <x14:cfIcon iconSet="3Symbols" iconId="0"/>
              <x14:cfIcon iconSet="3Symbols" iconId="1"/>
              <x14:cfIcon iconSet="3Symbols" iconId="2"/>
            </x14:iconSet>
          </x14:cfRule>
          <xm:sqref>AE44</xm:sqref>
        </x14:conditionalFormatting>
        <x14:conditionalFormatting xmlns:xm="http://schemas.microsoft.com/office/excel/2006/main">
          <x14:cfRule type="iconSet" priority="152" id="{22EA721C-CFA2-460B-954A-AF4A8040DD59}">
            <x14:iconSet custom="1">
              <x14:cfvo type="percent">
                <xm:f>0</xm:f>
              </x14:cfvo>
              <x14:cfvo type="num">
                <xm:f>80</xm:f>
              </x14:cfvo>
              <x14:cfvo type="num">
                <xm:f>90</xm:f>
              </x14:cfvo>
              <x14:cfIcon iconSet="3Symbols" iconId="0"/>
              <x14:cfIcon iconSet="3Symbols" iconId="1"/>
              <x14:cfIcon iconSet="3Symbols" iconId="2"/>
            </x14:iconSet>
          </x14:cfRule>
          <xm:sqref>AE50</xm:sqref>
        </x14:conditionalFormatting>
        <x14:conditionalFormatting xmlns:xm="http://schemas.microsoft.com/office/excel/2006/main">
          <x14:cfRule type="iconSet" priority="1147" id="{196DD5B3-1C96-40DA-BA37-55EEC6D43350}">
            <x14:iconSet custom="1">
              <x14:cfvo type="percent">
                <xm:f>0</xm:f>
              </x14:cfvo>
              <x14:cfvo type="num">
                <xm:f>80</xm:f>
              </x14:cfvo>
              <x14:cfvo type="num">
                <xm:f>90</xm:f>
              </x14:cfvo>
              <x14:cfIcon iconSet="3Symbols" iconId="0"/>
              <x14:cfIcon iconSet="3Symbols" iconId="1"/>
              <x14:cfIcon iconSet="3Symbols" iconId="2"/>
            </x14:iconSet>
          </x14:cfRule>
          <xm:sqref>AE54:AE55</xm:sqref>
        </x14:conditionalFormatting>
        <x14:conditionalFormatting xmlns:xm="http://schemas.microsoft.com/office/excel/2006/main">
          <x14:cfRule type="iconSet" priority="1974" id="{F185CA1D-6EEA-4A90-A4B2-261423DFE44B}">
            <x14:iconSet custom="1">
              <x14:cfvo type="percent">
                <xm:f>0</xm:f>
              </x14:cfvo>
              <x14:cfvo type="num">
                <xm:f>80</xm:f>
              </x14:cfvo>
              <x14:cfvo type="num">
                <xm:f>90</xm:f>
              </x14:cfvo>
              <x14:cfIcon iconSet="3Symbols" iconId="0"/>
              <x14:cfIcon iconSet="3Symbols" iconId="1"/>
              <x14:cfIcon iconSet="3Symbols" iconId="2"/>
            </x14:iconSet>
          </x14:cfRule>
          <xm:sqref>AE60</xm:sqref>
        </x14:conditionalFormatting>
        <x14:conditionalFormatting xmlns:xm="http://schemas.microsoft.com/office/excel/2006/main">
          <x14:cfRule type="iconSet" priority="136" id="{A0EF7A03-CF45-4D35-A584-91D43D30C36B}">
            <x14:iconSet custom="1">
              <x14:cfvo type="percent">
                <xm:f>0</xm:f>
              </x14:cfvo>
              <x14:cfvo type="num">
                <xm:f>80</xm:f>
              </x14:cfvo>
              <x14:cfvo type="num">
                <xm:f>90</xm:f>
              </x14:cfvo>
              <x14:cfIcon iconSet="3Symbols" iconId="0"/>
              <x14:cfIcon iconSet="3Symbols" iconId="1"/>
              <x14:cfIcon iconSet="3Symbols" iconId="2"/>
            </x14:iconSet>
          </x14:cfRule>
          <xm:sqref>AE64</xm:sqref>
        </x14:conditionalFormatting>
        <x14:conditionalFormatting xmlns:xm="http://schemas.microsoft.com/office/excel/2006/main">
          <x14:cfRule type="iconSet" priority="170" id="{1446F8E3-E32F-4F9E-90F8-C3EFA02EE58F}">
            <x14:iconSet custom="1">
              <x14:cfvo type="percent">
                <xm:f>0</xm:f>
              </x14:cfvo>
              <x14:cfvo type="num">
                <xm:f>80</xm:f>
              </x14:cfvo>
              <x14:cfvo type="num">
                <xm:f>90</xm:f>
              </x14:cfvo>
              <x14:cfIcon iconSet="3Symbols" iconId="0"/>
              <x14:cfIcon iconSet="3Symbols" iconId="1"/>
              <x14:cfIcon iconSet="3Symbols" iconId="2"/>
            </x14:iconSet>
          </x14:cfRule>
          <xm:sqref>AE67</xm:sqref>
        </x14:conditionalFormatting>
        <x14:conditionalFormatting xmlns:xm="http://schemas.microsoft.com/office/excel/2006/main">
          <x14:cfRule type="iconSet" priority="1117" id="{DB6A2486-17E8-4FB8-800F-18629B9756C7}">
            <x14:iconSet custom="1">
              <x14:cfvo type="percent">
                <xm:f>0</xm:f>
              </x14:cfvo>
              <x14:cfvo type="num">
                <xm:f>80</xm:f>
              </x14:cfvo>
              <x14:cfvo type="num">
                <xm:f>90</xm:f>
              </x14:cfvo>
              <x14:cfIcon iconSet="3Symbols" iconId="0"/>
              <x14:cfIcon iconSet="3Symbols" iconId="1"/>
              <x14:cfIcon iconSet="3Symbols" iconId="2"/>
            </x14:iconSet>
          </x14:cfRule>
          <xm:sqref>AE72</xm:sqref>
        </x14:conditionalFormatting>
        <x14:conditionalFormatting xmlns:xm="http://schemas.microsoft.com/office/excel/2006/main">
          <x14:cfRule type="iconSet" priority="1108" id="{143ECEAC-5ABB-44B5-B025-9D198A1FD415}">
            <x14:iconSet custom="1">
              <x14:cfvo type="percent">
                <xm:f>0</xm:f>
              </x14:cfvo>
              <x14:cfvo type="num">
                <xm:f>80</xm:f>
              </x14:cfvo>
              <x14:cfvo type="num">
                <xm:f>90</xm:f>
              </x14:cfvo>
              <x14:cfIcon iconSet="3Symbols" iconId="0"/>
              <x14:cfIcon iconSet="3Symbols" iconId="1"/>
              <x14:cfIcon iconSet="3Symbols" iconId="2"/>
            </x14:iconSet>
          </x14:cfRule>
          <xm:sqref>AE73</xm:sqref>
        </x14:conditionalFormatting>
        <x14:conditionalFormatting xmlns:xm="http://schemas.microsoft.com/office/excel/2006/main">
          <x14:cfRule type="iconSet" priority="2523" id="{379E1DCC-89ED-4EB1-86BF-2CCCB81D4FEB}">
            <x14:iconSet custom="1">
              <x14:cfvo type="percent">
                <xm:f>0</xm:f>
              </x14:cfvo>
              <x14:cfvo type="num">
                <xm:f>80</xm:f>
              </x14:cfvo>
              <x14:cfvo type="num">
                <xm:f>90</xm:f>
              </x14:cfvo>
              <x14:cfIcon iconSet="3Symbols" iconId="0"/>
              <x14:cfIcon iconSet="3Symbols" iconId="1"/>
              <x14:cfIcon iconSet="3Symbols" iconId="2"/>
            </x14:iconSet>
          </x14:cfRule>
          <xm:sqref>AE98</xm:sqref>
        </x14:conditionalFormatting>
        <x14:conditionalFormatting xmlns:xm="http://schemas.microsoft.com/office/excel/2006/main">
          <x14:cfRule type="iconSet" priority="292" id="{7B79B5E3-8E55-47C8-9895-96E71A6513E5}">
            <x14:iconSet custom="1">
              <x14:cfvo type="percent">
                <xm:f>0</xm:f>
              </x14:cfvo>
              <x14:cfvo type="num">
                <xm:f>80</xm:f>
              </x14:cfvo>
              <x14:cfvo type="num">
                <xm:f>90</xm:f>
              </x14:cfvo>
              <x14:cfIcon iconSet="3Symbols" iconId="0"/>
              <x14:cfIcon iconSet="3Symbols" iconId="1"/>
              <x14:cfIcon iconSet="3Symbols" iconId="2"/>
            </x14:iconSet>
          </x14:cfRule>
          <xm:sqref>AE100</xm:sqref>
        </x14:conditionalFormatting>
        <x14:conditionalFormatting xmlns:xm="http://schemas.microsoft.com/office/excel/2006/main">
          <x14:cfRule type="iconSet" priority="1588" id="{CE69A7EB-3929-438E-A328-9CEF6D356BF5}">
            <x14:iconSet custom="1">
              <x14:cfvo type="percent">
                <xm:f>0</xm:f>
              </x14:cfvo>
              <x14:cfvo type="num">
                <xm:f>80</xm:f>
              </x14:cfvo>
              <x14:cfvo type="num">
                <xm:f>90</xm:f>
              </x14:cfvo>
              <x14:cfIcon iconSet="3Symbols" iconId="0"/>
              <x14:cfIcon iconSet="3Symbols" iconId="1"/>
              <x14:cfIcon iconSet="3Symbols" iconId="2"/>
            </x14:iconSet>
          </x14:cfRule>
          <xm:sqref>AE101</xm:sqref>
        </x14:conditionalFormatting>
        <x14:conditionalFormatting xmlns:xm="http://schemas.microsoft.com/office/excel/2006/main">
          <x14:cfRule type="iconSet" priority="280" id="{9BDC7B18-8BA3-4526-A450-72123E7B0F66}">
            <x14:iconSet custom="1">
              <x14:cfvo type="percent">
                <xm:f>0</xm:f>
              </x14:cfvo>
              <x14:cfvo type="num">
                <xm:f>80</xm:f>
              </x14:cfvo>
              <x14:cfvo type="num">
                <xm:f>90</xm:f>
              </x14:cfvo>
              <x14:cfIcon iconSet="3Symbols" iconId="0"/>
              <x14:cfIcon iconSet="3Symbols" iconId="1"/>
              <x14:cfIcon iconSet="3Symbols" iconId="2"/>
            </x14:iconSet>
          </x14:cfRule>
          <xm:sqref>AE105</xm:sqref>
        </x14:conditionalFormatting>
        <x14:conditionalFormatting xmlns:xm="http://schemas.microsoft.com/office/excel/2006/main">
          <x14:cfRule type="iconSet" priority="105" id="{BA5BE622-4989-429F-8418-7297C3628E97}">
            <x14:iconSet custom="1">
              <x14:cfvo type="percent">
                <xm:f>0</xm:f>
              </x14:cfvo>
              <x14:cfvo type="num">
                <xm:f>80</xm:f>
              </x14:cfvo>
              <x14:cfvo type="num">
                <xm:f>90</xm:f>
              </x14:cfvo>
              <x14:cfIcon iconSet="3Symbols" iconId="0"/>
              <x14:cfIcon iconSet="3Symbols" iconId="1"/>
              <x14:cfIcon iconSet="3Symbols" iconId="2"/>
            </x14:iconSet>
          </x14:cfRule>
          <xm:sqref>AF17</xm:sqref>
        </x14:conditionalFormatting>
        <x14:conditionalFormatting xmlns:xm="http://schemas.microsoft.com/office/excel/2006/main">
          <x14:cfRule type="iconSet" priority="77" id="{774CE3AC-346E-4C99-92F5-D7206310E429}">
            <x14:iconSet custom="1">
              <x14:cfvo type="percent">
                <xm:f>0</xm:f>
              </x14:cfvo>
              <x14:cfvo type="num">
                <xm:f>80</xm:f>
              </x14:cfvo>
              <x14:cfvo type="num">
                <xm:f>90</xm:f>
              </x14:cfvo>
              <x14:cfIcon iconSet="3Symbols" iconId="0"/>
              <x14:cfIcon iconSet="3Symbols" iconId="1"/>
              <x14:cfIcon iconSet="3Symbols" iconId="2"/>
            </x14:iconSet>
          </x14:cfRule>
          <xm:sqref>AF19</xm:sqref>
        </x14:conditionalFormatting>
        <x14:conditionalFormatting xmlns:xm="http://schemas.microsoft.com/office/excel/2006/main">
          <x14:cfRule type="iconSet" priority="148" id="{965B27A1-0B48-4DAD-AF3F-EB99F12EB180}">
            <x14:iconSet custom="1">
              <x14:cfvo type="percent">
                <xm:f>0</xm:f>
              </x14:cfvo>
              <x14:cfvo type="num">
                <xm:f>80</xm:f>
              </x14:cfvo>
              <x14:cfvo type="num">
                <xm:f>90</xm:f>
              </x14:cfvo>
              <x14:cfIcon iconSet="3Symbols" iconId="0"/>
              <x14:cfIcon iconSet="3Symbols" iconId="1"/>
              <x14:cfIcon iconSet="3Symbols" iconId="2"/>
            </x14:iconSet>
          </x14:cfRule>
          <xm:sqref>AF50</xm:sqref>
        </x14:conditionalFormatting>
        <x14:conditionalFormatting xmlns:xm="http://schemas.microsoft.com/office/excel/2006/main">
          <x14:cfRule type="iconSet" priority="602" id="{0757753F-1A32-4D38-A784-BCDDC1F83606}">
            <x14:iconSet custom="1">
              <x14:cfvo type="percent">
                <xm:f>0</xm:f>
              </x14:cfvo>
              <x14:cfvo type="num">
                <xm:f>80</xm:f>
              </x14:cfvo>
              <x14:cfvo type="num">
                <xm:f>90</xm:f>
              </x14:cfvo>
              <x14:cfIcon iconSet="3Symbols" iconId="0"/>
              <x14:cfIcon iconSet="3Symbols" iconId="1"/>
              <x14:cfIcon iconSet="3Symbols" iconId="2"/>
            </x14:iconSet>
          </x14:cfRule>
          <xm:sqref>AF58</xm:sqref>
        </x14:conditionalFormatting>
        <x14:conditionalFormatting xmlns:xm="http://schemas.microsoft.com/office/excel/2006/main">
          <x14:cfRule type="iconSet" priority="1104" id="{BE3AE66A-72A3-43B1-A337-C64A600DC2F7}">
            <x14:iconSet custom="1">
              <x14:cfvo type="percent">
                <xm:f>0</xm:f>
              </x14:cfvo>
              <x14:cfvo type="num">
                <xm:f>80</xm:f>
              </x14:cfvo>
              <x14:cfvo type="num">
                <xm:f>90</xm:f>
              </x14:cfvo>
              <x14:cfIcon iconSet="3Symbols" iconId="0"/>
              <x14:cfIcon iconSet="3Symbols" iconId="1"/>
              <x14:cfIcon iconSet="3Symbols" iconId="2"/>
            </x14:iconSet>
          </x14:cfRule>
          <xm:sqref>AF73</xm:sqref>
        </x14:conditionalFormatting>
        <x14:conditionalFormatting xmlns:xm="http://schemas.microsoft.com/office/excel/2006/main">
          <x14:cfRule type="iconSet" priority="854" id="{9D124D92-B680-40A7-8B98-FB707F0274F5}">
            <x14:iconSet custom="1">
              <x14:cfvo type="percent">
                <xm:f>0</xm:f>
              </x14:cfvo>
              <x14:cfvo type="num">
                <xm:f>80</xm:f>
              </x14:cfvo>
              <x14:cfvo type="num">
                <xm:f>90</xm:f>
              </x14:cfvo>
              <x14:cfIcon iconSet="3Symbols" iconId="0"/>
              <x14:cfIcon iconSet="3Symbols" iconId="1"/>
              <x14:cfIcon iconSet="3Symbols" iconId="2"/>
            </x14:iconSet>
          </x14:cfRule>
          <xm:sqref>AF77</xm:sqref>
        </x14:conditionalFormatting>
        <x14:conditionalFormatting xmlns:xm="http://schemas.microsoft.com/office/excel/2006/main">
          <x14:cfRule type="iconSet" priority="2714" id="{0E25298C-9654-405B-B4A1-F8BB1324F419}">
            <x14:iconSet custom="1">
              <x14:cfvo type="percent">
                <xm:f>0</xm:f>
              </x14:cfvo>
              <x14:cfvo type="num">
                <xm:f>80</xm:f>
              </x14:cfvo>
              <x14:cfvo type="num">
                <xm:f>90</xm:f>
              </x14:cfvo>
              <x14:cfIcon iconSet="3Symbols" iconId="0"/>
              <x14:cfIcon iconSet="3Symbols" iconId="1"/>
              <x14:cfIcon iconSet="3Symbols" iconId="2"/>
            </x14:iconSet>
          </x14:cfRule>
          <xm:sqref>AG6</xm:sqref>
        </x14:conditionalFormatting>
        <x14:conditionalFormatting xmlns:xm="http://schemas.microsoft.com/office/excel/2006/main">
          <x14:cfRule type="iconSet" priority="113" id="{4D33E6EF-4E19-4D37-9E77-49FF2D95A591}">
            <x14:iconSet custom="1">
              <x14:cfvo type="percent">
                <xm:f>0</xm:f>
              </x14:cfvo>
              <x14:cfvo type="num">
                <xm:f>80</xm:f>
              </x14:cfvo>
              <x14:cfvo type="num">
                <xm:f>90</xm:f>
              </x14:cfvo>
              <x14:cfIcon iconSet="3Symbols" iconId="0"/>
              <x14:cfIcon iconSet="3Symbols" iconId="1"/>
              <x14:cfIcon iconSet="3Symbols" iconId="2"/>
            </x14:iconSet>
          </x14:cfRule>
          <xm:sqref>AG17</xm:sqref>
        </x14:conditionalFormatting>
        <x14:conditionalFormatting xmlns:xm="http://schemas.microsoft.com/office/excel/2006/main">
          <x14:cfRule type="iconSet" priority="85" id="{CB5F202F-EDDF-4CC4-8734-21EC994A0E8B}">
            <x14:iconSet custom="1">
              <x14:cfvo type="percent">
                <xm:f>0</xm:f>
              </x14:cfvo>
              <x14:cfvo type="num">
                <xm:f>80</xm:f>
              </x14:cfvo>
              <x14:cfvo type="num">
                <xm:f>90</xm:f>
              </x14:cfvo>
              <x14:cfIcon iconSet="3Symbols" iconId="0"/>
              <x14:cfIcon iconSet="3Symbols" iconId="1"/>
              <x14:cfIcon iconSet="3Symbols" iconId="2"/>
            </x14:iconSet>
          </x14:cfRule>
          <xm:sqref>AG19</xm:sqref>
        </x14:conditionalFormatting>
        <x14:conditionalFormatting xmlns:xm="http://schemas.microsoft.com/office/excel/2006/main">
          <x14:cfRule type="iconSet" priority="777" id="{E2401863-5D56-42B2-80F2-96FDF831A8F3}">
            <x14:iconSet custom="1">
              <x14:cfvo type="percent">
                <xm:f>0</xm:f>
              </x14:cfvo>
              <x14:cfvo type="num">
                <xm:f>80</xm:f>
              </x14:cfvo>
              <x14:cfvo type="num">
                <xm:f>90</xm:f>
              </x14:cfvo>
              <x14:cfIcon iconSet="3Symbols" iconId="0"/>
              <x14:cfIcon iconSet="3Symbols" iconId="1"/>
              <x14:cfIcon iconSet="3Symbols" iconId="2"/>
            </x14:iconSet>
          </x14:cfRule>
          <xm:sqref>AG23</xm:sqref>
        </x14:conditionalFormatting>
        <x14:conditionalFormatting xmlns:xm="http://schemas.microsoft.com/office/excel/2006/main">
          <x14:cfRule type="iconSet" priority="2710" id="{61492DDD-1056-46C4-BBF1-EEE82A198737}">
            <x14:iconSet custom="1">
              <x14:cfvo type="percent">
                <xm:f>0</xm:f>
              </x14:cfvo>
              <x14:cfvo type="num">
                <xm:f>80</xm:f>
              </x14:cfvo>
              <x14:cfvo type="num">
                <xm:f>90</xm:f>
              </x14:cfvo>
              <x14:cfIcon iconSet="3Symbols" iconId="0"/>
              <x14:cfIcon iconSet="3Symbols" iconId="1"/>
              <x14:cfIcon iconSet="3Symbols" iconId="2"/>
            </x14:iconSet>
          </x14:cfRule>
          <xm:sqref>AG69</xm:sqref>
        </x14:conditionalFormatting>
        <x14:conditionalFormatting xmlns:xm="http://schemas.microsoft.com/office/excel/2006/main">
          <x14:cfRule type="iconSet" priority="2743" id="{F9DD7E61-C979-4D7F-83C2-B1CB7002D630}">
            <x14:iconSet custom="1">
              <x14:cfvo type="percent">
                <xm:f>0</xm:f>
              </x14:cfvo>
              <x14:cfvo type="num">
                <xm:f>80</xm:f>
              </x14:cfvo>
              <x14:cfvo type="num">
                <xm:f>90</xm:f>
              </x14:cfvo>
              <x14:cfIcon iconSet="3Symbols" iconId="0"/>
              <x14:cfIcon iconSet="3Symbols" iconId="1"/>
              <x14:cfIcon iconSet="3Symbols" iconId="2"/>
            </x14:iconSet>
          </x14:cfRule>
          <xm:sqref>AG70</xm:sqref>
        </x14:conditionalFormatting>
        <x14:conditionalFormatting xmlns:xm="http://schemas.microsoft.com/office/excel/2006/main">
          <x14:cfRule type="iconSet" priority="2706" id="{CAD21CA6-702D-404C-B9E0-8CC88A0C377D}">
            <x14:iconSet custom="1">
              <x14:cfvo type="percent">
                <xm:f>0</xm:f>
              </x14:cfvo>
              <x14:cfvo type="num">
                <xm:f>80</xm:f>
              </x14:cfvo>
              <x14:cfvo type="num">
                <xm:f>90</xm:f>
              </x14:cfvo>
              <x14:cfIcon iconSet="3Symbols" iconId="0"/>
              <x14:cfIcon iconSet="3Symbols" iconId="1"/>
              <x14:cfIcon iconSet="3Symbols" iconId="2"/>
            </x14:iconSet>
          </x14:cfRule>
          <xm:sqref>AG80</xm:sqref>
        </x14:conditionalFormatting>
        <x14:conditionalFormatting xmlns:xm="http://schemas.microsoft.com/office/excel/2006/main">
          <x14:cfRule type="iconSet" priority="2702" id="{18944538-B50E-4410-8656-E8878026F9FA}">
            <x14:iconSet custom="1">
              <x14:cfvo type="percent">
                <xm:f>0</xm:f>
              </x14:cfvo>
              <x14:cfvo type="num">
                <xm:f>80</xm:f>
              </x14:cfvo>
              <x14:cfvo type="num">
                <xm:f>90</xm:f>
              </x14:cfvo>
              <x14:cfIcon iconSet="3Symbols" iconId="0"/>
              <x14:cfIcon iconSet="3Symbols" iconId="1"/>
              <x14:cfIcon iconSet="3Symbols" iconId="2"/>
            </x14:iconSet>
          </x14:cfRule>
          <xm:sqref>AG81</xm:sqref>
        </x14:conditionalFormatting>
        <x14:conditionalFormatting xmlns:xm="http://schemas.microsoft.com/office/excel/2006/main">
          <x14:cfRule type="iconSet" priority="2682" id="{AD5EA522-7DDC-48E2-8DD3-A4F703CD0A40}">
            <x14:iconSet custom="1">
              <x14:cfvo type="percent">
                <xm:f>0</xm:f>
              </x14:cfvo>
              <x14:cfvo type="num">
                <xm:f>80</xm:f>
              </x14:cfvo>
              <x14:cfvo type="num">
                <xm:f>90</xm:f>
              </x14:cfvo>
              <x14:cfIcon iconSet="3Symbols" iconId="0"/>
              <x14:cfIcon iconSet="3Symbols" iconId="1"/>
              <x14:cfIcon iconSet="3Symbols" iconId="2"/>
            </x14:iconSet>
          </x14:cfRule>
          <xm:sqref>AG82</xm:sqref>
        </x14:conditionalFormatting>
        <x14:conditionalFormatting xmlns:xm="http://schemas.microsoft.com/office/excel/2006/main">
          <x14:cfRule type="iconSet" priority="2678" id="{3091D369-0E19-4C72-962E-C9FAA048BC34}">
            <x14:iconSet custom="1">
              <x14:cfvo type="percent">
                <xm:f>0</xm:f>
              </x14:cfvo>
              <x14:cfvo type="num">
                <xm:f>80</xm:f>
              </x14:cfvo>
              <x14:cfvo type="num">
                <xm:f>90</xm:f>
              </x14:cfvo>
              <x14:cfIcon iconSet="3Symbols" iconId="0"/>
              <x14:cfIcon iconSet="3Symbols" iconId="1"/>
              <x14:cfIcon iconSet="3Symbols" iconId="2"/>
            </x14:iconSet>
          </x14:cfRule>
          <xm:sqref>AG83</xm:sqref>
        </x14:conditionalFormatting>
        <x14:conditionalFormatting xmlns:xm="http://schemas.microsoft.com/office/excel/2006/main">
          <x14:cfRule type="iconSet" priority="2674" id="{88576AB8-C5EE-43DF-9B6F-8FAE441455FE}">
            <x14:iconSet custom="1">
              <x14:cfvo type="percent">
                <xm:f>0</xm:f>
              </x14:cfvo>
              <x14:cfvo type="num">
                <xm:f>80</xm:f>
              </x14:cfvo>
              <x14:cfvo type="num">
                <xm:f>90</xm:f>
              </x14:cfvo>
              <x14:cfIcon iconSet="3Symbols" iconId="0"/>
              <x14:cfIcon iconSet="3Symbols" iconId="1"/>
              <x14:cfIcon iconSet="3Symbols" iconId="2"/>
            </x14:iconSet>
          </x14:cfRule>
          <xm:sqref>AG84</xm:sqref>
        </x14:conditionalFormatting>
        <x14:conditionalFormatting xmlns:xm="http://schemas.microsoft.com/office/excel/2006/main">
          <x14:cfRule type="iconSet" priority="2670" id="{F4832163-AC58-4237-8361-48D4D546232C}">
            <x14:iconSet custom="1">
              <x14:cfvo type="percent">
                <xm:f>0</xm:f>
              </x14:cfvo>
              <x14:cfvo type="num">
                <xm:f>80</xm:f>
              </x14:cfvo>
              <x14:cfvo type="num">
                <xm:f>90</xm:f>
              </x14:cfvo>
              <x14:cfIcon iconSet="3Symbols" iconId="0"/>
              <x14:cfIcon iconSet="3Symbols" iconId="1"/>
              <x14:cfIcon iconSet="3Symbols" iconId="2"/>
            </x14:iconSet>
          </x14:cfRule>
          <xm:sqref>AG85</xm:sqref>
        </x14:conditionalFormatting>
        <x14:conditionalFormatting xmlns:xm="http://schemas.microsoft.com/office/excel/2006/main">
          <x14:cfRule type="iconSet" priority="2377" id="{451F1C64-8DA1-41C7-B5CE-017E4CE3668E}">
            <x14:iconSet custom="1">
              <x14:cfvo type="percent">
                <xm:f>0</xm:f>
              </x14:cfvo>
              <x14:cfvo type="num">
                <xm:f>80</xm:f>
              </x14:cfvo>
              <x14:cfvo type="num">
                <xm:f>90</xm:f>
              </x14:cfvo>
              <x14:cfIcon iconSet="3Symbols" iconId="0"/>
              <x14:cfIcon iconSet="3Symbols" iconId="1"/>
              <x14:cfIcon iconSet="3Symbols" iconId="2"/>
            </x14:iconSet>
          </x14:cfRule>
          <xm:sqref>AG86</xm:sqref>
        </x14:conditionalFormatting>
        <x14:conditionalFormatting xmlns:xm="http://schemas.microsoft.com/office/excel/2006/main">
          <x14:cfRule type="iconSet" priority="2370" id="{D0BED148-C3FD-48AF-A8D9-D376466B7EEE}">
            <x14:iconSet custom="1">
              <x14:cfvo type="percent">
                <xm:f>0</xm:f>
              </x14:cfvo>
              <x14:cfvo type="num">
                <xm:f>80</xm:f>
              </x14:cfvo>
              <x14:cfvo type="num">
                <xm:f>90</xm:f>
              </x14:cfvo>
              <x14:cfIcon iconSet="3Symbols" iconId="0"/>
              <x14:cfIcon iconSet="3Symbols" iconId="1"/>
              <x14:cfIcon iconSet="3Symbols" iconId="2"/>
            </x14:iconSet>
          </x14:cfRule>
          <xm:sqref>AG87</xm:sqref>
        </x14:conditionalFormatting>
        <x14:conditionalFormatting xmlns:xm="http://schemas.microsoft.com/office/excel/2006/main">
          <x14:cfRule type="iconSet" priority="454" id="{00BD6C64-6543-47BC-B887-82303E22FACB}">
            <x14:iconSet custom="1">
              <x14:cfvo type="percent">
                <xm:f>0</xm:f>
              </x14:cfvo>
              <x14:cfvo type="num">
                <xm:f>80</xm:f>
              </x14:cfvo>
              <x14:cfvo type="num">
                <xm:f>90</xm:f>
              </x14:cfvo>
              <x14:cfIcon iconSet="3Symbols" iconId="0"/>
              <x14:cfIcon iconSet="3Symbols" iconId="1"/>
              <x14:cfIcon iconSet="3Symbols" iconId="2"/>
            </x14:iconSet>
          </x14:cfRule>
          <xm:sqref>AG88</xm:sqref>
        </x14:conditionalFormatting>
        <x14:conditionalFormatting xmlns:xm="http://schemas.microsoft.com/office/excel/2006/main">
          <x14:cfRule type="iconSet" priority="2358" id="{94A7D292-98FB-4243-8944-D5AB452D85B2}">
            <x14:iconSet custom="1">
              <x14:cfvo type="percent">
                <xm:f>0</xm:f>
              </x14:cfvo>
              <x14:cfvo type="num">
                <xm:f>80</xm:f>
              </x14:cfvo>
              <x14:cfvo type="num">
                <xm:f>90</xm:f>
              </x14:cfvo>
              <x14:cfIcon iconSet="3Symbols" iconId="0"/>
              <x14:cfIcon iconSet="3Symbols" iconId="1"/>
              <x14:cfIcon iconSet="3Symbols" iconId="2"/>
            </x14:iconSet>
          </x14:cfRule>
          <xm:sqref>AG89</xm:sqref>
        </x14:conditionalFormatting>
        <x14:conditionalFormatting xmlns:xm="http://schemas.microsoft.com/office/excel/2006/main">
          <x14:cfRule type="iconSet" priority="2528" id="{CA2EB1F4-07DF-44BC-8210-58D54D848CE5}">
            <x14:iconSet custom="1">
              <x14:cfvo type="percent">
                <xm:f>0</xm:f>
              </x14:cfvo>
              <x14:cfvo type="num">
                <xm:f>80</xm:f>
              </x14:cfvo>
              <x14:cfvo type="num">
                <xm:f>90</xm:f>
              </x14:cfvo>
              <x14:cfIcon iconSet="3Symbols" iconId="0"/>
              <x14:cfIcon iconSet="3Symbols" iconId="1"/>
              <x14:cfIcon iconSet="3Symbols" iconId="2"/>
            </x14:iconSet>
          </x14:cfRule>
          <xm:sqref>AG91</xm:sqref>
        </x14:conditionalFormatting>
        <x14:conditionalFormatting xmlns:xm="http://schemas.microsoft.com/office/excel/2006/main">
          <x14:cfRule type="iconSet" priority="1227" id="{44BC2E31-865E-4D51-82BC-E9AE654FEDDA}">
            <x14:iconSet custom="1">
              <x14:cfvo type="percent">
                <xm:f>0</xm:f>
              </x14:cfvo>
              <x14:cfvo type="num">
                <xm:f>80</xm:f>
              </x14:cfvo>
              <x14:cfvo type="num">
                <xm:f>90</xm:f>
              </x14:cfvo>
              <x14:cfIcon iconSet="3Symbols" iconId="0"/>
              <x14:cfIcon iconSet="3Symbols" iconId="1"/>
              <x14:cfIcon iconSet="3Symbols" iconId="2"/>
            </x14:iconSet>
          </x14:cfRule>
          <xm:sqref>AG92</xm:sqref>
        </x14:conditionalFormatting>
        <x14:conditionalFormatting xmlns:xm="http://schemas.microsoft.com/office/excel/2006/main">
          <x14:cfRule type="iconSet" priority="2515" id="{5B6F0584-A3E0-4354-A3F1-7FE9F8EB27EA}">
            <x14:iconSet custom="1">
              <x14:cfvo type="percent">
                <xm:f>0</xm:f>
              </x14:cfvo>
              <x14:cfvo type="num">
                <xm:f>80</xm:f>
              </x14:cfvo>
              <x14:cfvo type="num">
                <xm:f>90</xm:f>
              </x14:cfvo>
              <x14:cfIcon iconSet="3Symbols" iconId="0"/>
              <x14:cfIcon iconSet="3Symbols" iconId="1"/>
              <x14:cfIcon iconSet="3Symbols" iconId="2"/>
            </x14:iconSet>
          </x14:cfRule>
          <xm:sqref>AG93</xm:sqref>
        </x14:conditionalFormatting>
        <x14:conditionalFormatting xmlns:xm="http://schemas.microsoft.com/office/excel/2006/main">
          <x14:cfRule type="iconSet" priority="2343" id="{0E0A2EE9-6252-4B96-87AF-E4F616058C56}">
            <x14:iconSet custom="1">
              <x14:cfvo type="percent">
                <xm:f>0</xm:f>
              </x14:cfvo>
              <x14:cfvo type="num">
                <xm:f>80</xm:f>
              </x14:cfvo>
              <x14:cfvo type="num">
                <xm:f>90</xm:f>
              </x14:cfvo>
              <x14:cfIcon iconSet="3Symbols" iconId="0"/>
              <x14:cfIcon iconSet="3Symbols" iconId="1"/>
              <x14:cfIcon iconSet="3Symbols" iconId="2"/>
            </x14:iconSet>
          </x14:cfRule>
          <xm:sqref>AG94</xm:sqref>
        </x14:conditionalFormatting>
        <x14:conditionalFormatting xmlns:xm="http://schemas.microsoft.com/office/excel/2006/main">
          <x14:cfRule type="iconSet" priority="2338" id="{77697551-3747-493D-B7FB-3104A24599E7}">
            <x14:iconSet custom="1">
              <x14:cfvo type="percent">
                <xm:f>0</xm:f>
              </x14:cfvo>
              <x14:cfvo type="num">
                <xm:f>80</xm:f>
              </x14:cfvo>
              <x14:cfvo type="num">
                <xm:f>90</xm:f>
              </x14:cfvo>
              <x14:cfIcon iconSet="3Symbols" iconId="0"/>
              <x14:cfIcon iconSet="3Symbols" iconId="1"/>
              <x14:cfIcon iconSet="3Symbols" iconId="2"/>
            </x14:iconSet>
          </x14:cfRule>
          <xm:sqref>AG95</xm:sqref>
        </x14:conditionalFormatting>
        <x14:conditionalFormatting xmlns:xm="http://schemas.microsoft.com/office/excel/2006/main">
          <x14:cfRule type="iconSet" priority="2501" id="{AC376883-02ED-4C8D-BE90-112C133E508F}">
            <x14:iconSet custom="1">
              <x14:cfvo type="percent">
                <xm:f>0</xm:f>
              </x14:cfvo>
              <x14:cfvo type="num">
                <xm:f>80</xm:f>
              </x14:cfvo>
              <x14:cfvo type="num">
                <xm:f>90</xm:f>
              </x14:cfvo>
              <x14:cfIcon iconSet="3Symbols" iconId="0"/>
              <x14:cfIcon iconSet="3Symbols" iconId="1"/>
              <x14:cfIcon iconSet="3Symbols" iconId="2"/>
            </x14:iconSet>
          </x14:cfRule>
          <xm:sqref>AG96:AG97</xm:sqref>
        </x14:conditionalFormatting>
        <x14:conditionalFormatting xmlns:xm="http://schemas.microsoft.com/office/excel/2006/main">
          <x14:cfRule type="iconSet" priority="2510" id="{B5E0E24E-E249-4535-97BA-D2F5A50559CC}">
            <x14:iconSet custom="1">
              <x14:cfvo type="percent">
                <xm:f>0</xm:f>
              </x14:cfvo>
              <x14:cfvo type="num">
                <xm:f>80</xm:f>
              </x14:cfvo>
              <x14:cfvo type="num">
                <xm:f>90</xm:f>
              </x14:cfvo>
              <x14:cfIcon iconSet="3Symbols" iconId="0"/>
              <x14:cfIcon iconSet="3Symbols" iconId="1"/>
              <x14:cfIcon iconSet="3Symbols" iconId="2"/>
            </x14:iconSet>
          </x14:cfRule>
          <xm:sqref>AG98</xm:sqref>
        </x14:conditionalFormatting>
        <x14:conditionalFormatting xmlns:xm="http://schemas.microsoft.com/office/excel/2006/main">
          <x14:cfRule type="iconSet" priority="2519" id="{BF87EBF6-ECE0-415B-9E5C-F1624928471B}">
            <x14:iconSet custom="1">
              <x14:cfvo type="percent">
                <xm:f>0</xm:f>
              </x14:cfvo>
              <x14:cfvo type="num">
                <xm:f>80</xm:f>
              </x14:cfvo>
              <x14:cfvo type="num">
                <xm:f>90</xm:f>
              </x14:cfvo>
              <x14:cfIcon iconSet="3Symbols" iconId="0"/>
              <x14:cfIcon iconSet="3Symbols" iconId="1"/>
              <x14:cfIcon iconSet="3Symbols" iconId="2"/>
            </x14:iconSet>
          </x14:cfRule>
          <xm:sqref>AG99</xm:sqref>
        </x14:conditionalFormatting>
        <x14:conditionalFormatting xmlns:xm="http://schemas.microsoft.com/office/excel/2006/main">
          <x14:cfRule type="iconSet" priority="1579" id="{1EF65E48-B42C-4843-B99E-A6D1CE3FC131}">
            <x14:iconSet custom="1">
              <x14:cfvo type="percent">
                <xm:f>0</xm:f>
              </x14:cfvo>
              <x14:cfvo type="num">
                <xm:f>80</xm:f>
              </x14:cfvo>
              <x14:cfvo type="num">
                <xm:f>90</xm:f>
              </x14:cfvo>
              <x14:cfIcon iconSet="3Symbols" iconId="0"/>
              <x14:cfIcon iconSet="3Symbols" iconId="1"/>
              <x14:cfIcon iconSet="3Symbols" iconId="2"/>
            </x14:iconSet>
          </x14:cfRule>
          <xm:sqref>AG101</xm:sqref>
        </x14:conditionalFormatting>
        <x14:conditionalFormatting xmlns:xm="http://schemas.microsoft.com/office/excel/2006/main">
          <x14:cfRule type="iconSet" priority="2411" id="{602E31C5-058C-41E8-B3E2-020AFBE6B467}">
            <x14:iconSet custom="1">
              <x14:cfvo type="percent">
                <xm:f>0</xm:f>
              </x14:cfvo>
              <x14:cfvo type="num">
                <xm:f>80</xm:f>
              </x14:cfvo>
              <x14:cfvo type="num">
                <xm:f>90</xm:f>
              </x14:cfvo>
              <x14:cfIcon iconSet="3Symbols" iconId="0"/>
              <x14:cfIcon iconSet="3Symbols" iconId="1"/>
              <x14:cfIcon iconSet="3Symbols" iconId="2"/>
            </x14:iconSet>
          </x14:cfRule>
          <xm:sqref>AG102</xm:sqref>
        </x14:conditionalFormatting>
        <x14:conditionalFormatting xmlns:xm="http://schemas.microsoft.com/office/excel/2006/main">
          <x14:cfRule type="iconSet" priority="2738" id="{690EEEB0-A962-46F6-8C7C-DE487D529044}">
            <x14:iconSet custom="1">
              <x14:cfvo type="percent">
                <xm:f>0</xm:f>
              </x14:cfvo>
              <x14:cfvo type="num">
                <xm:f>80</xm:f>
              </x14:cfvo>
              <x14:cfvo type="num">
                <xm:f>90</xm:f>
              </x14:cfvo>
              <x14:cfIcon iconSet="3Symbols" iconId="0"/>
              <x14:cfIcon iconSet="3Symbols" iconId="1"/>
              <x14:cfIcon iconSet="3Symbols" iconId="2"/>
            </x14:iconSet>
          </x14:cfRule>
          <xm:sqref>AG103</xm:sqref>
        </x14:conditionalFormatting>
        <x14:conditionalFormatting xmlns:xm="http://schemas.microsoft.com/office/excel/2006/main">
          <x14:cfRule type="iconSet" priority="410" id="{11598F8D-6505-407F-AD5F-80EF3743E970}">
            <x14:iconSet custom="1">
              <x14:cfvo type="percent">
                <xm:f>0</xm:f>
              </x14:cfvo>
              <x14:cfvo type="num">
                <xm:f>80</xm:f>
              </x14:cfvo>
              <x14:cfvo type="num">
                <xm:f>90</xm:f>
              </x14:cfvo>
              <x14:cfIcon iconSet="3Symbols" iconId="0"/>
              <x14:cfIcon iconSet="3Symbols" iconId="1"/>
              <x14:cfIcon iconSet="3Symbols" iconId="2"/>
            </x14:iconSet>
          </x14:cfRule>
          <xm:sqref>AG104</xm:sqref>
        </x14:conditionalFormatting>
        <x14:conditionalFormatting xmlns:xm="http://schemas.microsoft.com/office/excel/2006/main">
          <x14:cfRule type="iconSet" priority="390" id="{243E10E9-C2AE-45DF-B390-EA49EA5654BA}">
            <x14:iconSet custom="1">
              <x14:cfvo type="percent">
                <xm:f>0</xm:f>
              </x14:cfvo>
              <x14:cfvo type="num">
                <xm:f>80</xm:f>
              </x14:cfvo>
              <x14:cfvo type="num">
                <xm:f>90</xm:f>
              </x14:cfvo>
              <x14:cfIcon iconSet="3Symbols" iconId="0"/>
              <x14:cfIcon iconSet="3Symbols" iconId="1"/>
              <x14:cfIcon iconSet="3Symbols" iconId="2"/>
            </x14:iconSet>
          </x14:cfRule>
          <xm:sqref>AG105</xm:sqref>
        </x14:conditionalFormatting>
        <x14:conditionalFormatting xmlns:xm="http://schemas.microsoft.com/office/excel/2006/main">
          <x14:cfRule type="iconSet" priority="97" id="{E308D4B3-0085-413E-A38E-D70F783395D7}">
            <x14:iconSet custom="1">
              <x14:cfvo type="percent">
                <xm:f>0</xm:f>
              </x14:cfvo>
              <x14:cfvo type="num">
                <xm:f>80</xm:f>
              </x14:cfvo>
              <x14:cfvo type="num">
                <xm:f>90</xm:f>
              </x14:cfvo>
              <x14:cfIcon iconSet="3Symbols" iconId="0"/>
              <x14:cfIcon iconSet="3Symbols" iconId="1"/>
              <x14:cfIcon iconSet="3Symbols" iconId="2"/>
            </x14:iconSet>
          </x14:cfRule>
          <xm:sqref>AH19:AI19</xm:sqref>
        </x14:conditionalFormatting>
        <x14:conditionalFormatting xmlns:xm="http://schemas.microsoft.com/office/excel/2006/main">
          <x14:cfRule type="iconSet" priority="406" id="{EF4D744F-459B-4F5B-8C7B-56822E851973}">
            <x14:iconSet custom="1">
              <x14:cfvo type="percent">
                <xm:f>0</xm:f>
              </x14:cfvo>
              <x14:cfvo type="num">
                <xm:f>80</xm:f>
              </x14:cfvo>
              <x14:cfvo type="num">
                <xm:f>90</xm:f>
              </x14:cfvo>
              <x14:cfIcon iconSet="3Symbols" iconId="0"/>
              <x14:cfIcon iconSet="3Symbols" iconId="1"/>
              <x14:cfIcon iconSet="3Symbols" iconId="2"/>
            </x14:iconSet>
          </x14:cfRule>
          <xm:sqref>AI104</xm:sqref>
        </x14:conditionalFormatting>
        <x14:conditionalFormatting xmlns:xm="http://schemas.microsoft.com/office/excel/2006/main">
          <x14:cfRule type="iconSet" priority="101" id="{0B34B7DD-B73B-4A20-8A9F-B16B189068F7}">
            <x14:iconSet custom="1">
              <x14:cfvo type="percent">
                <xm:f>0</xm:f>
              </x14:cfvo>
              <x14:cfvo type="num">
                <xm:f>80</xm:f>
              </x14:cfvo>
              <x14:cfvo type="num">
                <xm:f>90</xm:f>
              </x14:cfvo>
              <x14:cfIcon iconSet="3Symbols" iconId="0"/>
              <x14:cfIcon iconSet="3Symbols" iconId="1"/>
              <x14:cfIcon iconSet="3Symbols" iconId="2"/>
            </x14:iconSet>
          </x14:cfRule>
          <xm:sqref>AJ17</xm:sqref>
        </x14:conditionalFormatting>
        <x14:conditionalFormatting xmlns:xm="http://schemas.microsoft.com/office/excel/2006/main">
          <x14:cfRule type="iconSet" priority="65" id="{D3394C84-A21B-4A5A-9845-3BCBD47DA207}">
            <x14:iconSet custom="1">
              <x14:cfvo type="percent">
                <xm:f>0</xm:f>
              </x14:cfvo>
              <x14:cfvo type="num">
                <xm:f>80</xm:f>
              </x14:cfvo>
              <x14:cfvo type="num">
                <xm:f>90</xm:f>
              </x14:cfvo>
              <x14:cfIcon iconSet="3Symbols" iconId="0"/>
              <x14:cfIcon iconSet="3Symbols" iconId="1"/>
              <x14:cfIcon iconSet="3Symbols" iconId="2"/>
            </x14:iconSet>
          </x14:cfRule>
          <xm:sqref>AJ19</xm:sqref>
        </x14:conditionalFormatting>
        <x14:conditionalFormatting xmlns:xm="http://schemas.microsoft.com/office/excel/2006/main">
          <x14:cfRule type="iconSet" priority="40" id="{67599AAC-3950-4D33-8E38-96FFF35B06F5}">
            <x14:iconSet custom="1">
              <x14:cfvo type="percent">
                <xm:f>0</xm:f>
              </x14:cfvo>
              <x14:cfvo type="num">
                <xm:f>80</xm:f>
              </x14:cfvo>
              <x14:cfvo type="num">
                <xm:f>90</xm:f>
              </x14:cfvo>
              <x14:cfIcon iconSet="3Symbols" iconId="0"/>
              <x14:cfIcon iconSet="3Symbols" iconId="1"/>
              <x14:cfIcon iconSet="3Symbols" iconId="2"/>
            </x14:iconSet>
          </x14:cfRule>
          <xm:sqref>AJ21</xm:sqref>
        </x14:conditionalFormatting>
        <x14:conditionalFormatting xmlns:xm="http://schemas.microsoft.com/office/excel/2006/main">
          <x14:cfRule type="iconSet" priority="754" id="{0F4CEC70-A45B-4068-B9EF-30EFDD9F921F}">
            <x14:iconSet custom="1">
              <x14:cfvo type="percent">
                <xm:f>0</xm:f>
              </x14:cfvo>
              <x14:cfvo type="num">
                <xm:f>80</xm:f>
              </x14:cfvo>
              <x14:cfvo type="num">
                <xm:f>90</xm:f>
              </x14:cfvo>
              <x14:cfIcon iconSet="3Symbols" iconId="0"/>
              <x14:cfIcon iconSet="3Symbols" iconId="1"/>
              <x14:cfIcon iconSet="3Symbols" iconId="2"/>
            </x14:iconSet>
          </x14:cfRule>
          <xm:sqref>AJ23</xm:sqref>
        </x14:conditionalFormatting>
        <x14:conditionalFormatting xmlns:xm="http://schemas.microsoft.com/office/excel/2006/main">
          <x14:cfRule type="iconSet" priority="1353" id="{7F9DE889-3B80-4C56-A00C-D152E9296979}">
            <x14:iconSet custom="1">
              <x14:cfvo type="percent">
                <xm:f>0</xm:f>
              </x14:cfvo>
              <x14:cfvo type="num">
                <xm:f>80</xm:f>
              </x14:cfvo>
              <x14:cfvo type="num">
                <xm:f>90</xm:f>
              </x14:cfvo>
              <x14:cfIcon iconSet="3Symbols" iconId="0"/>
              <x14:cfIcon iconSet="3Symbols" iconId="1"/>
              <x14:cfIcon iconSet="3Symbols" iconId="2"/>
            </x14:iconSet>
          </x14:cfRule>
          <xm:sqref>AJ72</xm:sqref>
        </x14:conditionalFormatting>
        <x14:conditionalFormatting xmlns:xm="http://schemas.microsoft.com/office/excel/2006/main">
          <x14:cfRule type="iconSet" priority="491" id="{3E537850-5022-4AFC-A9F7-A6F2ED520AAF}">
            <x14:iconSet custom="1">
              <x14:cfvo type="percent">
                <xm:f>0</xm:f>
              </x14:cfvo>
              <x14:cfvo type="num">
                <xm:f>80</xm:f>
              </x14:cfvo>
              <x14:cfvo type="num">
                <xm:f>90</xm:f>
              </x14:cfvo>
              <x14:cfIcon iconSet="3Symbols" iconId="0"/>
              <x14:cfIcon iconSet="3Symbols" iconId="1"/>
              <x14:cfIcon iconSet="3Symbols" iconId="2"/>
            </x14:iconSet>
          </x14:cfRule>
          <xm:sqref>AJ75</xm:sqref>
        </x14:conditionalFormatting>
        <x14:conditionalFormatting xmlns:xm="http://schemas.microsoft.com/office/excel/2006/main">
          <x14:cfRule type="iconSet" priority="109" id="{8CDEA4D9-1AA1-459F-823A-BE8250139EC3}">
            <x14:iconSet custom="1">
              <x14:cfvo type="percent">
                <xm:f>0</xm:f>
              </x14:cfvo>
              <x14:cfvo type="num">
                <xm:f>80</xm:f>
              </x14:cfvo>
              <x14:cfvo type="num">
                <xm:f>90</xm:f>
              </x14:cfvo>
              <x14:cfIcon iconSet="3Symbols" iconId="0"/>
              <x14:cfIcon iconSet="3Symbols" iconId="1"/>
              <x14:cfIcon iconSet="3Symbols" iconId="2"/>
            </x14:iconSet>
          </x14:cfRule>
          <xm:sqref>AK17</xm:sqref>
        </x14:conditionalFormatting>
        <x14:conditionalFormatting xmlns:xm="http://schemas.microsoft.com/office/excel/2006/main">
          <x14:cfRule type="iconSet" priority="61" id="{1C4C979C-4037-4A1F-A40E-E9D76D197C42}">
            <x14:iconSet custom="1">
              <x14:cfvo type="percent">
                <xm:f>0</xm:f>
              </x14:cfvo>
              <x14:cfvo type="num">
                <xm:f>80</xm:f>
              </x14:cfvo>
              <x14:cfvo type="num">
                <xm:f>90</xm:f>
              </x14:cfvo>
              <x14:cfIcon iconSet="3Symbols" iconId="0"/>
              <x14:cfIcon iconSet="3Symbols" iconId="1"/>
              <x14:cfIcon iconSet="3Symbols" iconId="2"/>
            </x14:iconSet>
          </x14:cfRule>
          <xm:sqref>AK19</xm:sqref>
        </x14:conditionalFormatting>
        <x14:conditionalFormatting xmlns:xm="http://schemas.microsoft.com/office/excel/2006/main">
          <x14:cfRule type="iconSet" priority="36" id="{66473452-57CC-412A-9075-F2DF472958C3}">
            <x14:iconSet custom="1">
              <x14:cfvo type="percent">
                <xm:f>0</xm:f>
              </x14:cfvo>
              <x14:cfvo type="num">
                <xm:f>80</xm:f>
              </x14:cfvo>
              <x14:cfvo type="num">
                <xm:f>90</xm:f>
              </x14:cfvo>
              <x14:cfIcon iconSet="3Symbols" iconId="0"/>
              <x14:cfIcon iconSet="3Symbols" iconId="1"/>
              <x14:cfIcon iconSet="3Symbols" iconId="2"/>
            </x14:iconSet>
          </x14:cfRule>
          <xm:sqref>AK21</xm:sqref>
        </x14:conditionalFormatting>
        <x14:conditionalFormatting xmlns:xm="http://schemas.microsoft.com/office/excel/2006/main">
          <x14:cfRule type="iconSet" priority="773" id="{1F2144DE-3E57-4A95-B62D-FEF01FF16278}">
            <x14:iconSet custom="1">
              <x14:cfvo type="percent">
                <xm:f>0</xm:f>
              </x14:cfvo>
              <x14:cfvo type="num">
                <xm:f>80</xm:f>
              </x14:cfvo>
              <x14:cfvo type="num">
                <xm:f>90</xm:f>
              </x14:cfvo>
              <x14:cfIcon iconSet="3Symbols" iconId="0"/>
              <x14:cfIcon iconSet="3Symbols" iconId="1"/>
              <x14:cfIcon iconSet="3Symbols" iconId="2"/>
            </x14:iconSet>
          </x14:cfRule>
          <xm:sqref>AK23</xm:sqref>
        </x14:conditionalFormatting>
        <x14:conditionalFormatting xmlns:xm="http://schemas.microsoft.com/office/excel/2006/main">
          <x14:cfRule type="iconSet" priority="495" id="{518F5FA9-3089-4D1A-91A1-E7D29490CA27}">
            <x14:iconSet custom="1">
              <x14:cfvo type="percent">
                <xm:f>0</xm:f>
              </x14:cfvo>
              <x14:cfvo type="num">
                <xm:f>80</xm:f>
              </x14:cfvo>
              <x14:cfvo type="num">
                <xm:f>90</xm:f>
              </x14:cfvo>
              <x14:cfIcon iconSet="3Symbols" iconId="0"/>
              <x14:cfIcon iconSet="3Symbols" iconId="1"/>
              <x14:cfIcon iconSet="3Symbols" iconId="2"/>
            </x14:iconSet>
          </x14:cfRule>
          <xm:sqref>AK75</xm:sqref>
        </x14:conditionalFormatting>
        <x14:conditionalFormatting xmlns:xm="http://schemas.microsoft.com/office/excel/2006/main">
          <x14:cfRule type="iconSet" priority="1384" id="{B7069DDD-08AB-4783-A69D-E3A14AF8F502}">
            <x14:iconSet custom="1">
              <x14:cfvo type="percent">
                <xm:f>0</xm:f>
              </x14:cfvo>
              <x14:cfvo type="num">
                <xm:f>80</xm:f>
              </x14:cfvo>
              <x14:cfvo type="num">
                <xm:f>90</xm:f>
              </x14:cfvo>
              <x14:cfIcon iconSet="3Symbols" iconId="0"/>
              <x14:cfIcon iconSet="3Symbols" iconId="1"/>
              <x14:cfIcon iconSet="3Symbols" iconId="2"/>
            </x14:iconSet>
          </x14:cfRule>
          <xm:sqref>AK77</xm:sqref>
        </x14:conditionalFormatting>
        <x14:conditionalFormatting xmlns:xm="http://schemas.microsoft.com/office/excel/2006/main">
          <x14:cfRule type="iconSet" priority="17" id="{144F1410-355D-453B-8F44-3F7EED0D9AC3}">
            <x14:iconSet custom="1">
              <x14:cfvo type="percent">
                <xm:f>0</xm:f>
              </x14:cfvo>
              <x14:cfvo type="num">
                <xm:f>80</xm:f>
              </x14:cfvo>
              <x14:cfvo type="num">
                <xm:f>90</xm:f>
              </x14:cfvo>
              <x14:cfIcon iconSet="3Symbols" iconId="0"/>
              <x14:cfIcon iconSet="3Symbols" iconId="1"/>
              <x14:cfIcon iconSet="3Symbols" iconId="2"/>
            </x14:iconSet>
          </x14:cfRule>
          <xm:sqref>AE58</xm:sqref>
        </x14:conditionalFormatting>
        <x14:conditionalFormatting xmlns:xm="http://schemas.microsoft.com/office/excel/2006/main">
          <x14:cfRule type="iconSet" priority="11" id="{BDAD7462-AC2A-4D35-A075-450EA8CA904B}">
            <x14:iconSet custom="1">
              <x14:cfvo type="percent">
                <xm:f>0</xm:f>
              </x14:cfvo>
              <x14:cfvo type="num">
                <xm:f>80</xm:f>
              </x14:cfvo>
              <x14:cfvo type="num">
                <xm:f>90</xm:f>
              </x14:cfvo>
              <x14:cfIcon iconSet="3Symbols" iconId="0"/>
              <x14:cfIcon iconSet="3Symbols" iconId="1"/>
              <x14:cfIcon iconSet="3Symbols" iconId="2"/>
            </x14:iconSet>
          </x14:cfRule>
          <xm:sqref>AK78</xm:sqref>
        </x14:conditionalFormatting>
      </x14:conditionalFormattings>
    </ext>
    <ext xmlns:x14="http://schemas.microsoft.com/office/spreadsheetml/2009/9/main" uri="{CCE6A557-97BC-4b89-ADB6-D9C93CAAB3DF}">
      <x14:dataValidations xmlns:xm="http://schemas.microsoft.com/office/excel/2006/main" count="1">
        <x14:dataValidation type="list" allowBlank="1">
          <x14:formula1>
            <xm:f>VARIABLES!$C$4:$C$9</xm:f>
          </x14:formula1>
          <xm:sqref>K41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273E7A770BA7D4CA09DE0D58ACD549A" ma:contentTypeVersion="8" ma:contentTypeDescription="Crear nuevo documento." ma:contentTypeScope="" ma:versionID="ccd7726de71b9b291ebb34e2d2e16692">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074f2cb3cb490afc4913877764ea91f5" ns1:_="" ns2:_="">
    <xsd:import namespace="http://schemas.microsoft.com/sharepoint/v3"/>
    <xsd:import namespace="a7912b74-821a-4119-aad9-e1c9b233eb5e"/>
    <xsd:element name="properties">
      <xsd:complexType>
        <xsd:sequence>
          <xsd:element name="documentManagement">
            <xsd:complexType>
              <xsd:all>
                <xsd:element ref="ns2:Año"/>
                <xsd:element ref="ns2:Categoría_x0020_Documento"/>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2"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3" ma:displayName="Categoría Documento" ma:format="Dropdown" ma:internalName="Categor_x00ed_a_x0020_Documento" ma:readOnly="false">
      <xsd:simpleType>
        <xsd:restriction base="dms:Choice">
          <xsd:enumeration value="SPI"/>
          <xsd:enumeration value="Tablero"/>
          <xsd:enumeration value="Informe"/>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Tipo de contenido"/>
        <xsd:element ref="dc:title"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2023</Año>
    <Categoría_x0020_Documento xmlns="a7912b74-821a-4119-aad9-e1c9b233eb5e">Tablero</Categoría_x0020_Documento>
    <VariationsItemGroupID xmlns="http://schemas.microsoft.com/sharepoint/v3">edc8a8e7-2310-4c0f-9174-3defb7badc67</VariationsItemGroupID>
  </documentManagement>
</p:properties>
</file>

<file path=customXml/itemProps1.xml><?xml version="1.0" encoding="utf-8"?>
<ds:datastoreItem xmlns:ds="http://schemas.openxmlformats.org/officeDocument/2006/customXml" ds:itemID="{597EE927-912B-4FCE-8DED-C127A1F943BE}"/>
</file>

<file path=customXml/itemProps2.xml><?xml version="1.0" encoding="utf-8"?>
<ds:datastoreItem xmlns:ds="http://schemas.openxmlformats.org/officeDocument/2006/customXml" ds:itemID="{5594FD3C-A0CC-4F03-9C12-97465E39F998}">
  <ds:schemaRefs>
    <ds:schemaRef ds:uri="http://schemas.microsoft.com/sharepoint/v3/contenttype/forms"/>
  </ds:schemaRefs>
</ds:datastoreItem>
</file>

<file path=customXml/itemProps3.xml><?xml version="1.0" encoding="utf-8"?>
<ds:datastoreItem xmlns:ds="http://schemas.openxmlformats.org/officeDocument/2006/customXml" ds:itemID="{CF543647-F791-46D6-A507-6C8B7239C52E}">
  <ds:schemaRefs>
    <ds:schemaRef ds:uri="a7912b74-821a-4119-aad9-e1c9b233eb5e"/>
    <ds:schemaRef ds:uri="http://www.w3.org/XML/1998/namespace"/>
    <ds:schemaRef ds:uri="http://schemas.microsoft.com/office/2006/documentManagement/types"/>
    <ds:schemaRef ds:uri="http://purl.org/dc/elements/1.1/"/>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INSTRUCTIVO</vt:lpstr>
      <vt:lpstr>VARIABLES</vt:lpstr>
      <vt:lpstr>IIICUATRI2023</vt:lpstr>
      <vt:lpstr>IIICUATRI2023!Área_de_impresión</vt:lpstr>
      <vt:lpstr>FRECUENCIA</vt:lpstr>
      <vt:lpstr>IIICUATRI2023!Print_Area</vt:lpstr>
      <vt:lpstr>INSTRUCTIVO!Print_Area</vt:lpstr>
      <vt:lpstr>IIICUATRI2023!Print_Titles</vt:lpstr>
      <vt:lpstr>PROCESOSUPRA2014</vt:lpstr>
      <vt:lpstr>TIPOINDICADOR</vt:lpstr>
      <vt:lpstr>IIICUATRI2023!Títulos_a_imprimir</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Tablero de Control Indicadores III Cuatrimestre 2023</dc:title>
  <dc:creator>PC38</dc:creator>
  <cp:lastModifiedBy>Fabio Andrés Alarcón Muñoz</cp:lastModifiedBy>
  <cp:revision/>
  <cp:lastPrinted>2023-11-16T16:49:06Z</cp:lastPrinted>
  <dcterms:created xsi:type="dcterms:W3CDTF">2013-06-11T19:49:19Z</dcterms:created>
  <dcterms:modified xsi:type="dcterms:W3CDTF">2024-05-29T21:09:27Z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0x010100D273E7A770BA7D4CA09DE0D58ACD549A</vt:lpwstr>
  </property>
</Properties>
</file>