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0"/>
  <workbookPr/>
  <mc:AlternateContent xmlns:mc="http://schemas.openxmlformats.org/markup-compatibility/2006">
    <mc:Choice Requires="x15">
      <x15ac:absPath xmlns:x15ac="http://schemas.microsoft.com/office/spreadsheetml/2010/11/ac" url="https://upra-my.sharepoint.com/personal/alexandra_sotelo_upra_gov_co/Documents/UnidadAgrícolaFamiliar/UAF_2021/AnexosMetodología/"/>
    </mc:Choice>
  </mc:AlternateContent>
  <xr:revisionPtr revIDLastSave="9" documentId="11_B869311930BACDD2B02683816CA4B442B77D0574" xr6:coauthVersionLast="47" xr6:coauthVersionMax="47" xr10:uidLastSave="{89137FFD-1417-4E7B-B9E5-E5CF9E2D2C98}"/>
  <bookViews>
    <workbookView xWindow="28680" yWindow="-120" windowWidth="29040" windowHeight="15840" firstSheet="9" activeTab="9" xr2:uid="{00000000-000D-0000-FFFF-FFFF00000000}"/>
  </bookViews>
  <sheets>
    <sheet name="UFH" sheetId="1" r:id="rId1"/>
    <sheet name="Mercados objetivo" sheetId="11" r:id="rId2"/>
    <sheet name="PortafolioSistemas" sheetId="3" r:id="rId3"/>
    <sheet name="AMR" sheetId="2" r:id="rId4"/>
    <sheet name="E-EC" sheetId="4" r:id="rId5"/>
    <sheet name="E-Vivienda" sheetId="5" r:id="rId6"/>
    <sheet name="E-Infraestructura" sheetId="6" r:id="rId7"/>
    <sheet name="E-ECE" sheetId="8" r:id="rId8"/>
    <sheet name="UAF" sheetId="9" r:id="rId9"/>
    <sheet name="Adjudicabilidad" sheetId="10" r:id="rId10"/>
  </sheets>
  <externalReferences>
    <externalReference r:id="rId11"/>
  </externalReferences>
  <definedNames>
    <definedName name="_xlnm._FilterDatabase" localSheetId="9" hidden="1">Adjudicabilidad!$B$1:$F$38</definedName>
    <definedName name="_xlnm._FilterDatabase" localSheetId="2" hidden="1">PortafolioSistemas!$A$1:$E$311</definedName>
    <definedName name="_xlnm._FilterDatabase" localSheetId="8" hidden="1">UAF!$B$2:$D$32</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 i="10" l="1"/>
  <c r="H6" i="10"/>
  <c r="H7" i="10"/>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4" i="10"/>
  <c r="G4" i="10" l="1"/>
  <c r="E4" i="10"/>
  <c r="C4" i="10"/>
  <c r="G37" i="10"/>
  <c r="E37" i="10"/>
  <c r="C37" i="10"/>
  <c r="G36" i="10"/>
  <c r="E36" i="10"/>
  <c r="C36" i="10"/>
  <c r="G35" i="10"/>
  <c r="E35" i="10"/>
  <c r="C35" i="10"/>
  <c r="G34" i="10"/>
  <c r="E34" i="10"/>
  <c r="C34" i="10"/>
  <c r="G33" i="10"/>
  <c r="E33" i="10"/>
  <c r="C33" i="10"/>
  <c r="G32" i="10"/>
  <c r="E32" i="10"/>
  <c r="C32" i="10"/>
  <c r="G31" i="10"/>
  <c r="E31" i="10"/>
  <c r="C31" i="10"/>
  <c r="G30" i="10"/>
  <c r="E30" i="10"/>
  <c r="C30" i="10"/>
  <c r="G29" i="10"/>
  <c r="E29" i="10"/>
  <c r="C29" i="10"/>
  <c r="G28" i="10"/>
  <c r="E28" i="10"/>
  <c r="C28" i="10"/>
  <c r="G27" i="10"/>
  <c r="E27" i="10"/>
  <c r="C27" i="10"/>
  <c r="G26" i="10"/>
  <c r="E26" i="10"/>
  <c r="C26" i="10"/>
  <c r="G25" i="10"/>
  <c r="E25" i="10"/>
  <c r="C25" i="10"/>
  <c r="G24" i="10"/>
  <c r="E24" i="10"/>
  <c r="C24" i="10"/>
  <c r="G23" i="10"/>
  <c r="E23" i="10"/>
  <c r="C23" i="10"/>
  <c r="G22" i="10"/>
  <c r="E22" i="10"/>
  <c r="C22" i="10"/>
  <c r="G21" i="10"/>
  <c r="E21" i="10"/>
  <c r="C21" i="10"/>
  <c r="G20" i="10"/>
  <c r="E20" i="10"/>
  <c r="C20" i="10"/>
  <c r="G19" i="10"/>
  <c r="E19" i="10"/>
  <c r="C19" i="10"/>
  <c r="G18" i="10"/>
  <c r="E18" i="10"/>
  <c r="C18" i="10"/>
  <c r="G17" i="10"/>
  <c r="E17" i="10"/>
  <c r="C17" i="10"/>
  <c r="G16" i="10"/>
  <c r="E16" i="10"/>
  <c r="C16" i="10"/>
  <c r="G15" i="10"/>
  <c r="E15" i="10"/>
  <c r="C15" i="10"/>
  <c r="G14" i="10"/>
  <c r="E14" i="10"/>
  <c r="C14" i="10"/>
  <c r="G13" i="10"/>
  <c r="E13" i="10"/>
  <c r="C13" i="10"/>
  <c r="G12" i="10"/>
  <c r="E12" i="10"/>
  <c r="C12" i="10"/>
  <c r="G11" i="10"/>
  <c r="E11" i="10"/>
  <c r="C11" i="10"/>
  <c r="G10" i="10"/>
  <c r="E10" i="10"/>
  <c r="C10" i="10"/>
  <c r="G9" i="10"/>
  <c r="E9" i="10"/>
  <c r="C9" i="10"/>
  <c r="G8" i="10"/>
  <c r="E8" i="10"/>
  <c r="C8" i="10"/>
  <c r="G7" i="10"/>
  <c r="E7" i="10"/>
  <c r="C7" i="10"/>
  <c r="G6" i="10"/>
  <c r="E6" i="10"/>
  <c r="C6" i="10"/>
  <c r="G5" i="10"/>
  <c r="E5" i="10"/>
  <c r="C5" i="10"/>
  <c r="C32" i="8"/>
  <c r="B32" i="8"/>
  <c r="C2" i="5"/>
</calcChain>
</file>

<file path=xl/sharedStrings.xml><?xml version="1.0" encoding="utf-8"?>
<sst xmlns="http://schemas.openxmlformats.org/spreadsheetml/2006/main" count="1746" uniqueCount="216">
  <si>
    <t>ID</t>
  </si>
  <si>
    <t>Clase suelo</t>
  </si>
  <si>
    <t>UFH</t>
  </si>
  <si>
    <t>DESCRIPCIÓN O RESEÑA</t>
  </si>
  <si>
    <t>NO. DE POLÍGONOS</t>
  </si>
  <si>
    <t>ÁREA</t>
  </si>
  <si>
    <t>VEREDAS*</t>
  </si>
  <si>
    <t>UNIDADES FÍSICAS HOMOGÉNEAS DEL MUNICIPIO DE AYAPEL</t>
  </si>
  <si>
    <t>Vai-80</t>
  </si>
  <si>
    <t>Tierras de clima cálido húmedo, localizadas en el paisaje de la planicie aluvial en el tipo de relieve de plano aluvial, de relieve ligeramente plano con pendientes entre el 1 y 3 %. Presentan inundaciones largas. Los suelos se han originado a partir de depósitos aluviales medios; se caracterizan por texturas medias; moderadamente bien drenados, moderadamente profundos. Fertilidad química media.</t>
  </si>
  <si>
    <t>Alfonso Lopez, Bocas de Seheve, Caracolí, Cecilia, Guaduas, Las Peñitas, Los Negritos, Santa Elena 2, Totumo Abajo, Totumo Caño Prieto, Totumo Medio, Totumo Papayo, Vereda  EL Cuchillo, Vereda Alemania, Vereda El Pañuelo, Vereda El Playon, Vereda Guartinaja, Vereda Totumo Oriente, (en blanco).</t>
  </si>
  <si>
    <t>Va-67</t>
  </si>
  <si>
    <t>Tierras de clima cálido húmedo, localizadas en el paisaje de la planicie aluvial en el tipo de relieve de terrazas, de relieve ligeramente plano con pendientes entre el 1 y 3 %. Los suelos se han originado a partir de sedimentos mixtos fluvio lacustres; se caracterizan por texturas medias; bien drenados, moderadamente profundos. Fertilidad química baja.</t>
  </si>
  <si>
    <t>Boca Pinto, Caño Barro, Caño Pescado 1, Cecilia La Lucha, Colombia, Las Mercedes, Los Pajaros, Playa Blanca, Playa Blanca Las Las Contras, Playa Blanca Las Palmas, Pueblo Nuevo- Popales</t>
  </si>
  <si>
    <t>Vai-67</t>
  </si>
  <si>
    <t>Tierras de clima cálido húmedo, localizadas en los paisajes de la planicie aluvial y fluvio lacustre en el tipo de relieve de terrazas, de relieve ligeramente plano con pendientes entre el 1 y 3 %. Presentan inundaciones de larga duración. Los suelos se han originado a partir de sedimentos mixtos fluvio lacustres y depósitos aluviales finos; se caracterizan por texturas medias; pobremente drenados, moderadamente profundos y superficiales. Fertilidad química alta y media.</t>
  </si>
  <si>
    <t>Alfonso Lopez, Barandilla, Barcelona, Bocas de Seheve, Caño Pescado 1, Caracolí, Cecilia, Cecilia La Lucha, Corea, Costa Azul, El Grillo, Guaduas, Guayabal, La Balsa Alfonso Lopez, Las Catas, Las Mucuras, Los Negritos, Los Nidos, Los Pajaros, Mata de Caña Sincelejito, Nuevo Mundo, Plan de Mesa, Rondón, Santa Elena 1, Santa Elena 2, Sincelejito, Totumo Abajo, Totumo Caño Prieto,  Totumo Medio, Vereda  EL Cuchillo, Vereda Alemania, Vereda El Pañuelo, Vereda El Playon, Vereda Guartinaja, Vereda Totumo Oriente, (en blanco)</t>
  </si>
  <si>
    <t>Vc-67</t>
  </si>
  <si>
    <t>Tierras de clima cálido húmedo, localizadas en el paisaje de lomerío en el tipo de relieve lomas y colinas, de relieve ondulado con pendientes entre el 7 y 12 %. Los suelos se han originado a partir de arcillolitas y areniscas con gravillas; se caracterizan por texturas medias; bien drenados, moderadamente profundos. Fertilidad química baja.</t>
  </si>
  <si>
    <t>Cadillal, El Grillo, El Papayo- Palotal, La Balsa Palotal, Las Delicias, Mata de Caña Las Delicias, Palotal, (en blanco)</t>
  </si>
  <si>
    <t>Vcs1-67</t>
  </si>
  <si>
    <t>Tierras de clima cálido húmedo, localizadas en el paisaje de lomerío en el tipo de relieve lomas y colinas, de relieve ondulado con pendientes entre el 7 y 12 %. Presenta susceptibilidad moderada a la pérdida de suelo. Los suelos se han originado a partir de arcillolitas y areniscas con gravillas; se caracterizan por texturas medias; bien drenados, moderadamente profundos. Fertilidad química baja.</t>
  </si>
  <si>
    <t>Cadillal, El Almendro, El Grillo, El Papayo- Palotal, La Balsa Palotal, La Virgen, Las Delicias, Las Margaritas, Mata de Caña Las Delicias, Palotal, (en blanco)</t>
  </si>
  <si>
    <t>Ua-67</t>
  </si>
  <si>
    <t>Tierras de clima cálido muy húmedo, localizadas en el paisaje de la planicie aluvial en el tipo de relieve de terrazas, de relieve ligeramente plano con pendientes entre el 1 y 3 %. Los suelos se han originado a partir de sedimentos mixtos fluvio lacustres; se caracterizan por texturas medias; bien drenados, moderadamente profundos. Fertilidad química baja.</t>
  </si>
  <si>
    <t>Aguas Claras, Caño Gil, Caño Pescado 1, Caño Pescado 2, Playa Blanca Las Contras, Pueblo Nuevo- Popales, San Isidro, (en blanco)</t>
  </si>
  <si>
    <t>Uai-67</t>
  </si>
  <si>
    <t>Tierras de clima cálido muy húmedo, localizadas en los paisajes de la planicie aluvial y planicie fluvio lacustre en el tipo de relieves de plano de inundación y terrazas, de relieve ligeramente plano con pendientes entre el 1 y 3 %. Presentan inundaciones de larga duración. Los suelos se han originado a partir de sedimentos aluviales, sedimentos mixtos fluvio lacustres y depósitos aluviales finos; se caracterizan por texturas medias; bien drenados y pobremente drenados, moderadamente profundos y superficiales. Fertilidad química alta y media.</t>
  </si>
  <si>
    <t>Aguas Claras, Caño Gil, Caño Pescado 1, Caño Pescado 2, Costa Azul, Los Nidos, Nuevo Mundo, (en blanco)</t>
  </si>
  <si>
    <t>Va-55</t>
  </si>
  <si>
    <t>Tierras de clima cálido húmedo, localizadas en el paisaje de la planicie aluvial en el tipo de relieve de vallecitos, de relieve ligeramente plano con pendientes entre el 1 y 3 %. Los suelos se han originado a partir de sedimentos mixtos; se caracterizan por texturas medias; imperfectamente drenados, superficiales. Fertilidad química baja.</t>
  </si>
  <si>
    <t>11 Cawi, Cadillal, Caño Barro, El Almendro, El Cedro, El Grillo, El Guamo, El Papayo- Palotal, La Balsa Palotal, Las Catas, Las Delicias, Las Escobillas, Las Minas Palotal, Marralú, Miralindo, Pajonal, Palotal, Playa Blanca Las Palmas, Pueblo Nuevo- Popales, Pueblo Santo, Quebrada Seca, Quebradona, Zona Abscrita a La Cabecera Municipal, (en blanco)</t>
  </si>
  <si>
    <t>Vai-55</t>
  </si>
  <si>
    <t>Tierras de clima cálido húmedo, localizadas en el paisaje de la planicie aluvial en el tipo de relieve de plano de inundación, de relieve ligeramente plano con pendientes entre el 1 y 3 %. Presentan inundaciones de muy larga duración. Los suelos se han originado a partir depósitos aluviales finos, sedimentos mixtos fluvio lacustres; se caracterizan por texturas medias; pobre e imperfectamente drenados, superficiales. Fertilidad química alta y media.</t>
  </si>
  <si>
    <t>Alfonso Lopez, Barandilla, Barcelona, Boca Pinto, Bocas de Seheve, Caño Pescado 1, Caracolí, Cecilia, Cecilia La Lucha, Cienaga de Ayapel, Colombia, Corea, Costa Azul, El Grillo, EL Oriente Playa Blanca, Guaduas, Guayabal, Hoyos del Bagre, La Balsa Alfonso Lopez, Las Catas, Las Delicias, Las Escobillas, Las Escobillitas, Las Mercedes, Las Mucuras, Las Peñitas, Los Cawises, Los Negritos, Los Nidos, Los Pajaros, Marralú, Mata de Caña Sincelejito, Miralindo, Nuevo Mundo, Palotal, Peru, Pinto, Plan de Mesa, Playa Blanca, Playa Blanca La Loma, Playa Blanca Las Contras, Playa Blanca Las Palmas, Pueblo Nuevo- Popales, Rondón, Santa Elena 1, Santa Rosa, Sincelejito, Totumo Abajo, Totumo Caño Prieto, Totumo Medio, Totumo Papayo, Vereda Alemania, Vereda  EL Cuchillo, Vereda El Pañuelo, Vereda Totumo Oriente, Zona Abscrita a La Cabecera Municipal, (en blanco)</t>
  </si>
  <si>
    <t>VaL-55</t>
  </si>
  <si>
    <t>Tierras de clima cálido húmedo, localizadas en el paisaje de la planicie aluvial, en el tipo de relieve de terrazas, de relieve ligeramente plano con pendientes entre el 1 y 3 %. Los suelos se han originado a partir de sedimentos medianos fluvio lacustres; se caracterizan por texturas finas; bien drenados, profundos, afectados por alta saturación de aluminio (&gt; 60 %). Fertilidad química baja.</t>
  </si>
  <si>
    <t>11 Cawi, Barcelona Palotal, El Cedro, El Grillo, El Guamo, Hoyos del Bagre, La Estaca, Las Catas, Las Delicias, Las Escobillas, Las Escobillitas, Las Mucuras, Marralú, Miralindo, Palotal, Pueblo Nuevo- Popales, Pueblo Santo, Quebrada Seca, Santa Rosa, Trejo, Zona Abscrita a La Cabecera Municipal, (en blanco)</t>
  </si>
  <si>
    <t>Vd-55</t>
  </si>
  <si>
    <t>Tierras de clima cálido húmedo, localizadas en los paisajes de lomerío en el tipo de relieve de lomas y colinas, de relieve fuertemente ondulado con pendientes entre el 12 y 25 %. Los suelos se han originado a partir de arcillolitas y areniscas con gravillas; se caracterizan por texturas medias; bien drenados, moderadamente profundos. Fertilidad química baja.</t>
  </si>
  <si>
    <t>Cadillal, El Almendro, El Grillo, El Papayo- Palotal, La Balsa Palotal, La Virgen, Las Catas, Las Delicias, Las Margaritas, Mata de Caña Las Delicias, Pajonal, Palotal, Quebradona, (en blanco)</t>
  </si>
  <si>
    <t>Vds1-55</t>
  </si>
  <si>
    <t>Tierras de clima cálido húmedo, localizadas en el paisaje de lomerío en el tipo de relieve de lomas y colinas, de relieve fuertemente ondulado con pendientes entre el 12 y 25 %. Presentan moderada susceptibilidad a la pérdida de suelo. Los suelos se han originado a partir de arcillolitas y areniscas con gravillas; se caracterizan por texturas medias; bien drenados, moderadamente profundos. Fertilidad química baja.</t>
  </si>
  <si>
    <t>Cadillal, El Almendro, El Grillo, El Papayo- Palotal, La Balsa Palotal, La Virgen, Las Catas, Las Delicias, Las Margaritas, Las Minas Palotal, Mata de Caña Las Delicias, Palotal, Quebradona, (en blanco)</t>
  </si>
  <si>
    <t>Vd2s1-55</t>
  </si>
  <si>
    <t>Tierras de clima cálido húmedo, localizadas en el paisaje de lomerío en el tipo de relieve de lomas y colinas, de relieve fuertemente ondulado con pendientes entre el 12 y 25 %. Presentan erosión moderada. Los suelos se han originado a partir de arcillolitas y areniscas con gravillas; se caracterizan por texturas medias; bien drenados, moderadamente profundos. Fertilidad química baja.</t>
  </si>
  <si>
    <t>El Grillo, (en blanco)</t>
  </si>
  <si>
    <t>Ua-55</t>
  </si>
  <si>
    <t>Tierras de clima cálido muy húmedo, localizadas en el paisaje de la planicie aluvial, en el tipo de relieves de vallecitos, de relieve ligeramente plano con pendientes entre el 1 y 3 %. Los suelos se han originado a partir de sedimentos mixtos; se caracterizan por texturas medias; imperfectamente drenados, superficiales. Fertilidad química baja.</t>
  </si>
  <si>
    <t>Aguas Claras, Caño Barro, La Trinidad, Pueblo Nuevo- Popales, Quebrada Seca, Trejo, (en blanco)</t>
  </si>
  <si>
    <t>Uai-55</t>
  </si>
  <si>
    <t>Tierras de clima cálido muy húmedo, localizadas en el paisaje de la planicie aluvial en tipo de relieve de plano de inundación, de relieve ligeramente plano con pendientes entre el 1 y 3 %. Presentan inundaciones muy largas. Los suelos se han originado a partir de depósitos aluviales finos y sedimentos mixtos fluvio lacustres; se caracterizan por texturas medias; pobre e imperfectamente drenados, superficiales. Fertilidad química alta y media.</t>
  </si>
  <si>
    <t>Aguas Claras, Caño Pescado 1, Caño Pescado 2, Costa Azul, EL Oriente Playa Blanca, Pueblo Nuevo- Popales, Nuevo Mundo, (en blanco)</t>
  </si>
  <si>
    <t>UaL-55</t>
  </si>
  <si>
    <t>Tierras de clima cálido muy húmedo, localizadas en el paisaje de la planicie aluvial, en el tipo de relieve de terrazas, de relieve ligeramente plano con pendientes entre el 1 y 3 %. Los suelos se han originado a partir de sedimentos medianos fluvio lacustres; se caracterizan por texturas finas; bien drenados, profundos, afectados por alta saturación de aluminio (&gt; 60 %). Fertilidad química baja.</t>
  </si>
  <si>
    <t>Aguas Claras, Caño Pescado 2, La Estaca, Pueblo Nuevo- Popales, Trejo, (en blanco)</t>
  </si>
  <si>
    <t>Vai-49</t>
  </si>
  <si>
    <t>Tierras de clima cálido húmedo, localizadas en los paisajes de la planicie aluvial y lomerío en tipo de relieve de plano de inundación y vallecitos, de relieve ligeramente plano con pendientes entre el 1 y 3 %. Presentan inundaciones largas y muy largas. Los suelos se han originado a partir de sedimentos mixtos coluvio aluviales y sedimentos aluviales; se caracterizan por texturas medias; pobremente drenados, superficiales. Fertilidad química alta y media.</t>
  </si>
  <si>
    <t>Caño Pescado 1, El Grillo, EL Oriente Playa Blanca, Guayabal, El Grillo, Las Catas, Las Mercedes, Los Pajaros, Palotal, Playa Blanca Las Las Contras, Pueblo Nuevo- Popales, Santa Elena 1, (en blanco)</t>
  </si>
  <si>
    <t>Vas1-49</t>
  </si>
  <si>
    <t>Tierras de clima cálido húmedo, localizadas en el paisaje de la planicie aluvial en tipo de relieve de plano de vallecitos, de relieve ligeramente plano con pendientes entre el 1 y 3 %. Presentan inundaciones cortas y son moderadamente susceptibles a la pérdida de suelo. Los suelos se han originado a partir de sedimentos mixtos; se caracterizan por texturas medias; imperfectamente drenados, superficiales. Fertilidad química baja.</t>
  </si>
  <si>
    <t>11 Cawi, Las Delicias, Las Minas Palotal, Quebradona</t>
  </si>
  <si>
    <t>VbL-49</t>
  </si>
  <si>
    <t>Tierras de clima cálido húmedo, localizadas en el paisaje de la planicie aluvial, en el tipo de relieve de terrazas, de relieve ligeramente ondulado con pendientes entre el 3 y 7 %. Los suelos se han originado a partir de sedimentos medianos fluvio lacustres; se caracterizan por texturas finas; bien drenados, profundos, afectados por alta saturación de aluminio (&gt; 60 %). Fertilidad química baja.</t>
  </si>
  <si>
    <t>11 Cawi, Barcelona Palotal, Cadillal, Caño Barro, El Cedro, El Grillo, El Guamo, Hoyos del Bagre, La Estaca, La Virgen, Las Catas, Las Delicias, Las Escobillas, Las Escobillitas, Las Mercedes, Las Minas Palotal, Los Cawises, Marralú, Mata de Caña Las Delicias, Miralindo, Pajonal, Palotal, Playa Blanca, Playa Blanca La Loma, Playa Blanca Las Las Contras, Playa Blanca Las Palmas, Pueblo Santo, Quebrada Seca, Quebradona, Santa Rosa, Tierralta Playa Blanca, Trejo, Zona Abscrita a La Cabecera Municipal,  (en blanco)</t>
  </si>
  <si>
    <t>VbLs1-49</t>
  </si>
  <si>
    <t>Tierras de clima cálido húmedo, localizadas en el paisaje de la planicie aluvial, en el tipo de relieve de terrazas, de relieve ligeramente ondulado con pendientes entre el 3 y 7 %. Presentan moderada susceptibilidad a la pérdida de suelo. Los suelos se han originado a partir de sedimentos medianos fluvio lacustres; se caracterizan por texturas finas; bien drenados, profundos, afectados por alta saturación de aluminio (&gt; 60 %). Fertilidad química baja.</t>
  </si>
  <si>
    <t>11 Cawi, Caño Barro, Cecilia La Lucha, Colombia, Las Catas, Las Delicias, Los Cawises, Palotal, Peru, Playa Blanca, Playa Blanca Las Las Contras, Playa Blanca Las Palmas, Pueblo Nuevo- Popales, Zona Abscrita a La Cabecera Municipal, (en blanco)</t>
  </si>
  <si>
    <t>VbL2s1-49</t>
  </si>
  <si>
    <t>Tierras de clima cálido húmedo, localizadas en el paisaje de la planicie aluvial, en el tipo de relieve de terrazas, de relieve ligeramente ondulado con pendientes entre el 3 y 7 %. Presentan erosión moderada y moderada susceptibilidad a la pérdida de suelo. Los suelos se han originado a partir de sedimentos medianos fluvio lacustres; se caracterizan por texturas finas; bien drenados, profundos, afectados por alta saturación de aluminio (&gt; 60 %). Fertilidad química baja.</t>
  </si>
  <si>
    <t>Las Mucuras, Marralú, Santa Rosa, Zona Abscrita a La Cabecera Municipal, (en blanco)</t>
  </si>
  <si>
    <t>VcL-49</t>
  </si>
  <si>
    <t>Tierras de clima cálido húmedo, localizadas en el paisaje de la planicie aluvial, en el tipo de relieve de terrazas, de relieve ondulado con pendientes entre el 7 y 12 %. Los suelos se han originado a partir de sedimentos medianos fluvio lacustres; se caracterizan por texturas finas; bien drenados, profundos, afectados por alta saturación de aluminio (&gt; 60 %). Fertilidad química baja.</t>
  </si>
  <si>
    <t>11 Cawi, El Almendro, El Grillo, El Guamo, La Virgen, Las Escobillitas, Las Minas Palotal, Pajonal, Quebradona, (en blanco)</t>
  </si>
  <si>
    <t>VcLs1-49</t>
  </si>
  <si>
    <t>Tierras de clima cálido húmedo, localizadas en el paisaje de la planicie aluvial, en el tipo de relieve de terrazas, de relieve ondulado con pendientes entre el 7 y 12 %. Presentan moderada susceptibilidad a la pérdida de suelo. Los suelos se han originado a partir de sedimentos medianos fluvio lacustres; se caracterizan por texturas finas; bien drenados, profundos, afectados por alta saturación de aluminio (&gt; 60 %). Fertilidad química baja.</t>
  </si>
  <si>
    <t>El Almendro, El Guamo, La Virgen, Las Minas Palotal, Pajonal, Quebradona</t>
  </si>
  <si>
    <t>Uai-49</t>
  </si>
  <si>
    <t>Tierras de clima cálido muy húmedo, localizadas en el paisaje de la planicie aluvial en tipo de relieve de plano de inundación, de relieve ligeramente plano con pendientes entre el 1 y 3 %. Presentan inundaciones muy largas. Los suelos se han originado a partir de sedimentos aluviales; se caracterizan por texturas medias; pobremente drenados, superficiales. Fertilidad química alta.</t>
  </si>
  <si>
    <t>Caño Gil, Caño Pescado 1, Caño Pescado 2, (en blanco)</t>
  </si>
  <si>
    <t>UbL-49</t>
  </si>
  <si>
    <t>Tierras de clima cálido muy húmedo, localizadas en el paisaje de la planicie aluvial, en el tipo de relieve de terrazas, de relieve ligeramente ondulado con pendientes entre el 3 y 7 %. Los suelos se han originado a partir de sedimentos medianos fluvio lacustres; se caracterizan por texturas finas; bien drenados, profundos, afectados por alta saturación de aluminio (&gt; 60 %). Fertilidad química baja.</t>
  </si>
  <si>
    <t>Aguas Claras, Caño Barro, La Estaca, La Trinidad, Pueblo Nuevo- Popales, Quebrada Seca, San Isidro, Trejo, (en blanco)</t>
  </si>
  <si>
    <t>UbLs1-49</t>
  </si>
  <si>
    <t>Tierras de clima cálido muy húmedo, localizadas en el paisaje de la planicie aluvial, en el tipo de relieve de terrazas, de relieve ligeramente ondulado con pendientes entre el 3 y 7 %. Presentan moderada susceptibilidad a la pérdida de suelo. Los suelos se han originado a partir de sedimentos medianos fluvio lacustres; se caracterizan por texturas finas; bien drenados, profundos, afectados por alta saturación de aluminio (&gt; 60 %). Fertilidad química baja.</t>
  </si>
  <si>
    <t>Caño Barro, La Estaca, La Trinidad, Pueblo Nuevo- Popales, San Isidro, Trejo, (en blanco)</t>
  </si>
  <si>
    <t>Va-44</t>
  </si>
  <si>
    <t>Tierras de clima cálido húmedo, localizadas en el paisaje de lomerío, en el tipo de relieves de vallecitos coluvio aluviales, de relieve ligeramente plano con pendientes entre el 1 y 3 %. Los suelos se han originado a partir de sedimentos mixtos; se caracterizan por texturas medias; imperfectamente drenados, superficiales. Fertilidad química media.</t>
  </si>
  <si>
    <t>Pueblo Santo, (en blanco)</t>
  </si>
  <si>
    <t>Vbi-44</t>
  </si>
  <si>
    <t>Tierras de clima cálido húmedo, localizadas en el paisaje de lomerío en tipo de relieve de vallecitos, de relieve ligeramente ondulado con pendientes entre el 3 y 7 %. Presentan inundaciones largas. Los suelos se han originado a partir de sedimentos mixtos coluvio aluviales y sedimentos aluviales; se caracterizan por texturas medias; pobremente drenados, superficiales. Fertilidad química media.</t>
  </si>
  <si>
    <t>Cadillal, El Almendro, El Grillo, El Papayo- Palotal, La Virgen, Las Delicias, Las Margaritas, Mata de Caña Las Delicias, Quebradona, (en blanco)</t>
  </si>
  <si>
    <t>Vd2s1-38</t>
  </si>
  <si>
    <t>Tierras de clima cálido húmedo, localizadas en el paisaje de lomerío, en el tipo de relieve de lomas y colinas, de relieve fuertemente ondulado con pendientes entre el 12 y 25 %. Presentan erosión moderada y moderada susceptibilidad a la pérdida de suelo. Los suelos se han originado a partir de areniscas y arcillolitas; se caracterizan por texturas medias; bien drenados, profundos. Fertilidad química baja.</t>
  </si>
  <si>
    <t>(en blanco)</t>
  </si>
  <si>
    <t>Vais3-6</t>
  </si>
  <si>
    <t>Tierras de clima cálido húmedo, localizadas en el paisaje de la planicie fluvio lacustre en tipo de relieve de terrazas, de relieve ligeramente plano con pendientes entre el 1 y 3 %. Presentan inundaciones largas y muy fuerte susceptibilidad a la pérdida de suelo. Los suelos se han originado a partir de depósitos aluviales; se caracterizan por texturas medias; pobremente drenados, superficiales. Fertilidad química media.</t>
  </si>
  <si>
    <t>Las Mucuras, (en blanco)</t>
  </si>
  <si>
    <t>Código unidad física</t>
  </si>
  <si>
    <t>Alternativa productiva</t>
  </si>
  <si>
    <t>Línea productiva</t>
  </si>
  <si>
    <t>Mercado_Objetivo</t>
  </si>
  <si>
    <t xml:space="preserve">Observación </t>
  </si>
  <si>
    <t>02Vai-80</t>
  </si>
  <si>
    <t>N/A</t>
  </si>
  <si>
    <t>Sin valor potencial</t>
  </si>
  <si>
    <t>04Va-67</t>
  </si>
  <si>
    <t>Arroz</t>
  </si>
  <si>
    <t>Agrícola</t>
  </si>
  <si>
    <t>Cabecera municipal</t>
  </si>
  <si>
    <t>Unidad física líder</t>
  </si>
  <si>
    <t>Yuca</t>
  </si>
  <si>
    <t>Avícola</t>
  </si>
  <si>
    <t>Pecuaria</t>
  </si>
  <si>
    <t>04Vai-67</t>
  </si>
  <si>
    <t>04Vc-67</t>
  </si>
  <si>
    <t>Bovinos</t>
  </si>
  <si>
    <t>Centro poblado</t>
  </si>
  <si>
    <t>Caña panelera</t>
  </si>
  <si>
    <t>Porcicultura</t>
  </si>
  <si>
    <t>Maíz</t>
  </si>
  <si>
    <t>04Vcs1-67</t>
  </si>
  <si>
    <t>04Ua-67</t>
  </si>
  <si>
    <t>N/a</t>
  </si>
  <si>
    <t>04Uai-67</t>
  </si>
  <si>
    <t>Sin insumos para calcular factores espaciales</t>
  </si>
  <si>
    <t>06Va -55</t>
  </si>
  <si>
    <t>06Vai -55</t>
  </si>
  <si>
    <t>06VaL -55</t>
  </si>
  <si>
    <t>06Vd-55</t>
  </si>
  <si>
    <t>Piscicultura - Cachama</t>
  </si>
  <si>
    <t>06Vds1-55</t>
  </si>
  <si>
    <t>06Vd2s1-55</t>
  </si>
  <si>
    <t>06Ua-55</t>
  </si>
  <si>
    <t>06Uai-55</t>
  </si>
  <si>
    <t>06UaL-55</t>
  </si>
  <si>
    <t>07Vai-49</t>
  </si>
  <si>
    <t>07Vas1-49</t>
  </si>
  <si>
    <t>07VbL-49</t>
  </si>
  <si>
    <t>07VbLs1-49</t>
  </si>
  <si>
    <t>07VbL2s1-49</t>
  </si>
  <si>
    <t>07VcL-49</t>
  </si>
  <si>
    <t>07VcLs1-49</t>
  </si>
  <si>
    <t>07Uai-49</t>
  </si>
  <si>
    <t>07UbL-49</t>
  </si>
  <si>
    <t>07UbLs1-49</t>
  </si>
  <si>
    <t>08Va-44</t>
  </si>
  <si>
    <t>08Vbi-44</t>
  </si>
  <si>
    <t>09Vd2s1-38</t>
  </si>
  <si>
    <t>13Vais3-6</t>
  </si>
  <si>
    <t>Portafolio sistemas productivos</t>
  </si>
  <si>
    <t>Descripción</t>
  </si>
  <si>
    <t>Nivel de desarrollo tecnológico</t>
  </si>
  <si>
    <t>Transición tecnológica líneas pecuarias</t>
  </si>
  <si>
    <t>Observaciones</t>
  </si>
  <si>
    <t>Sistema Productivo A:</t>
  </si>
  <si>
    <t>Nivel bajo tradicional</t>
  </si>
  <si>
    <t>Nivel de desarrollo tecnológico imputado por el menor valor de la UFH más cercana</t>
  </si>
  <si>
    <t>Avicultura</t>
  </si>
  <si>
    <t>No está categorizado</t>
  </si>
  <si>
    <t>sin información</t>
  </si>
  <si>
    <t>Avicultura (Excepción por bioseguridad*)</t>
  </si>
  <si>
    <t>No categorizado, ya que esta línea productiva fue incluida posterior a la validación de aptitud.</t>
  </si>
  <si>
    <t>Sistema Productivo B:</t>
  </si>
  <si>
    <t>Caña Panelera</t>
  </si>
  <si>
    <t>Sistema Productivo C:</t>
  </si>
  <si>
    <t>Sistema Productivo D:</t>
  </si>
  <si>
    <t xml:space="preserve">Sistema Productivo E: </t>
  </si>
  <si>
    <t>Sistema Productivo F:</t>
  </si>
  <si>
    <t>Sistema Productivo G:</t>
  </si>
  <si>
    <t>Sistema Productivo H:</t>
  </si>
  <si>
    <t>Ojo</t>
  </si>
  <si>
    <t>Sin transición tecnológica</t>
  </si>
  <si>
    <t>Transita desde el nivel bajo tradicional (D) hasta el nivel medio bajo tradicional (C).</t>
  </si>
  <si>
    <t>Piscicultura Cachama</t>
  </si>
  <si>
    <t>Nivel medio bajo tradicional</t>
  </si>
  <si>
    <t>Transita desde el nivel tecnológico medio bajo tradicional (C) hasta el nivel tecnológico medio alto tecnificado (B).</t>
  </si>
  <si>
    <t>Sin información</t>
  </si>
  <si>
    <t>Bovinos*</t>
  </si>
  <si>
    <t xml:space="preserve">Maíz </t>
  </si>
  <si>
    <t>Avicultura*</t>
  </si>
  <si>
    <t>Unidad Física Homogénea</t>
  </si>
  <si>
    <t>Área mínima rentable - AMR (ha)</t>
  </si>
  <si>
    <t>Mínima</t>
  </si>
  <si>
    <t>Máxima</t>
  </si>
  <si>
    <t/>
  </si>
  <si>
    <t>Sin sistemas productivos asociados a estas UFH</t>
  </si>
  <si>
    <t>Tienen sistemas asociados a UFH, sin embargo no hay resultado de rangos de AMR</t>
  </si>
  <si>
    <t>06Va-55</t>
  </si>
  <si>
    <t>06Vai-55</t>
  </si>
  <si>
    <t>06VaL-55</t>
  </si>
  <si>
    <t>Estándar - Economía del Cuidado (ha)</t>
  </si>
  <si>
    <t>Área (m2)</t>
  </si>
  <si>
    <t>Área (ha)</t>
  </si>
  <si>
    <t>Éstandar de vivienda rural</t>
  </si>
  <si>
    <r>
      <t>Estándar - Infraestructura (m</t>
    </r>
    <r>
      <rPr>
        <b/>
        <vertAlign val="superscript"/>
        <sz val="11"/>
        <color rgb="FFFFFFFF"/>
        <rFont val="Arial"/>
        <family val="2"/>
      </rPr>
      <t>2</t>
    </r>
    <r>
      <rPr>
        <b/>
        <sz val="11"/>
        <color rgb="FFFFFFFF"/>
        <rFont val="Arial"/>
        <family val="2"/>
      </rPr>
      <t>)</t>
    </r>
  </si>
  <si>
    <t>Estándar - Infraestructura (ha)</t>
  </si>
  <si>
    <t>Estándar - Estado de conservación de Ecosistemas (ha)</t>
  </si>
  <si>
    <t>Unidad física Homogénea</t>
  </si>
  <si>
    <t>Rango UAF (ha)</t>
  </si>
  <si>
    <t>Observación</t>
  </si>
  <si>
    <t>Ausencia de valor potencial y/o aptitud</t>
  </si>
  <si>
    <t>Ausencia de modelaciones que cumplan en su integridad con los criterios contenidos en la metodología</t>
  </si>
  <si>
    <t>Ausencia de insumos para cálculo de factores espaciales</t>
  </si>
  <si>
    <t xml:space="preserve">Área con exclusión </t>
  </si>
  <si>
    <t xml:space="preserve">Área total de aplicabilidad UAF </t>
  </si>
  <si>
    <t>Total área (ha)</t>
  </si>
  <si>
    <t>(ha)</t>
  </si>
  <si>
    <t>%</t>
  </si>
  <si>
    <t>Área adjudicable condicionada</t>
  </si>
  <si>
    <t>Área adjudicable NO condicionada</t>
  </si>
  <si>
    <t>02Uai-80</t>
  </si>
  <si>
    <t>05Ua-61</t>
  </si>
  <si>
    <t>CA</t>
  </si>
  <si>
    <t>ZU</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</si>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</sst>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_-;\-* #,##0_-;_-* &quot;-&quot;_-;_-@_-"/>
    <numFmt numFmtId="165" formatCode="_-* #,##0.00_-;\-* #,##0.00_-;_-* &quot;-&quot;_-;_-@_-"/>
    <numFmt numFmtId="166" formatCode="0.000000"/>
  </numFmts>
  <fonts count="18">
    <font>
      <sz val="11"/>
      <color theme="1"/>
      <name val="Calibri"/>
      <family val="2"/>
      <scheme val="minor"/>
    </font>
    <font>
      <b/>
      <sz val="10"/>
      <color rgb="FFFFFFFF"/>
      <name val="Arial"/>
      <family val="2"/>
    </font>
    <font>
      <sz val="10"/>
      <color rgb="FF000000"/>
      <name val="Arial"/>
      <family val="2"/>
    </font>
    <font>
      <sz val="10"/>
      <color theme="1"/>
      <name val="Arial"/>
      <family val="2"/>
    </font>
    <font>
      <sz val="10"/>
      <color rgb="FFFFFFFF"/>
      <name val="Arial"/>
      <family val="2"/>
    </font>
    <font>
      <sz val="10"/>
      <color rgb="FFFF0000"/>
      <name val="Arial"/>
      <family val="2"/>
    </font>
    <font>
      <sz val="11"/>
      <color theme="1"/>
      <name val="Calibri"/>
      <family val="2"/>
      <scheme val="minor"/>
    </font>
    <font>
      <b/>
      <sz val="11"/>
      <color rgb="FFFFFFFF"/>
      <name val="Arial"/>
      <family val="2"/>
    </font>
    <font>
      <sz val="11"/>
      <color theme="1"/>
      <name val="Arial"/>
      <family val="2"/>
    </font>
    <font>
      <sz val="11"/>
      <color rgb="FFFF0000"/>
      <name val="Arial"/>
      <family val="2"/>
    </font>
    <font>
      <sz val="11"/>
      <color rgb="FF000000"/>
      <name val="Arial"/>
      <family val="2"/>
    </font>
    <font>
      <b/>
      <vertAlign val="superscript"/>
      <sz val="11"/>
      <color rgb="FFFFFFFF"/>
      <name val="Arial"/>
      <family val="2"/>
    </font>
    <font>
      <b/>
      <sz val="10"/>
      <color theme="1"/>
      <name val="Arial"/>
      <family val="2"/>
    </font>
    <font>
      <b/>
      <sz val="11"/>
      <color theme="0"/>
      <name val="Arial"/>
    </font>
    <font>
      <sz val="11"/>
      <color rgb="FFFFFFFF"/>
      <name val="Arial"/>
    </font>
    <font>
      <sz val="11"/>
      <color theme="1"/>
      <name val="Arial"/>
    </font>
    <font>
      <sz val="11"/>
      <color rgb="FF000000"/>
      <name val="Arial"/>
    </font>
    <font>
      <b/>
      <sz val="11"/>
      <color rgb="FFFFFFFF"/>
      <name val="Arial"/>
    </font>
  </fonts>
  <fills count="15">
    <fill>
      <patternFill patternType="none"/>
    </fill>
    <fill>
      <patternFill patternType="gray125"/>
    </fill>
    <fill>
      <patternFill patternType="solid">
        <fgColor rgb="FF4A66AC"/>
        <bgColor indexed="64"/>
      </patternFill>
    </fill>
    <fill>
      <patternFill patternType="solid">
        <fgColor rgb="FF005CE6"/>
        <bgColor indexed="64"/>
      </patternFill>
    </fill>
    <fill>
      <patternFill patternType="solid">
        <fgColor rgb="FF00FFFF"/>
        <bgColor indexed="64"/>
      </patternFill>
    </fill>
    <fill>
      <patternFill patternType="solid">
        <fgColor rgb="FF38D400"/>
        <bgColor indexed="64"/>
      </patternFill>
    </fill>
    <fill>
      <patternFill patternType="solid">
        <fgColor rgb="FFAAFF00"/>
        <bgColor indexed="64"/>
      </patternFill>
    </fill>
    <fill>
      <patternFill patternType="solid">
        <fgColor rgb="FFFFF29C"/>
        <bgColor indexed="64"/>
      </patternFill>
    </fill>
    <fill>
      <patternFill patternType="solid">
        <fgColor rgb="FFFFFF00"/>
        <bgColor indexed="64"/>
      </patternFill>
    </fill>
    <fill>
      <patternFill patternType="solid">
        <fgColor rgb="FF473626"/>
        <bgColor indexed="64"/>
      </patternFill>
    </fill>
    <fill>
      <patternFill patternType="solid">
        <fgColor rgb="FF4A66AC"/>
        <bgColor rgb="FF000000"/>
      </patternFill>
    </fill>
    <fill>
      <patternFill patternType="solid">
        <fgColor rgb="FFFF0000"/>
        <bgColor indexed="64"/>
      </patternFill>
    </fill>
    <fill>
      <patternFill patternType="solid">
        <fgColor rgb="FFAAFF00"/>
        <bgColor rgb="FF000000"/>
      </patternFill>
    </fill>
    <fill>
      <patternFill patternType="solid">
        <fgColor theme="9" tint="-0.249977111117893"/>
        <bgColor indexed="64"/>
      </patternFill>
    </fill>
    <fill>
      <patternFill patternType="solid">
        <fgColor theme="4"/>
        <bgColor indexed="64"/>
      </patternFill>
    </fill>
  </fills>
  <borders count="5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000000"/>
      </left>
      <right style="medium">
        <color rgb="FF000000"/>
      </right>
      <top/>
      <bottom style="medium">
        <color rgb="FF000000"/>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style="medium">
        <color rgb="FF000000"/>
      </left>
      <right style="medium">
        <color rgb="FF000000"/>
      </right>
      <top style="medium">
        <color rgb="FF000000"/>
      </top>
      <bottom style="dashed">
        <color rgb="FF000000"/>
      </bottom>
      <diagonal/>
    </border>
    <border>
      <left style="medium">
        <color rgb="FF000000"/>
      </left>
      <right style="medium">
        <color rgb="FF000000"/>
      </right>
      <top style="dashed">
        <color rgb="FF000000"/>
      </top>
      <bottom style="dashed">
        <color rgb="FF000000"/>
      </bottom>
      <diagonal/>
    </border>
    <border>
      <left style="medium">
        <color rgb="FF000000"/>
      </left>
      <right style="medium">
        <color rgb="FF000000"/>
      </right>
      <top style="dashed">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dashed">
        <color rgb="FF000000"/>
      </bottom>
      <diagonal/>
    </border>
    <border>
      <left style="medium">
        <color rgb="FF000000"/>
      </left>
      <right/>
      <top style="dashed">
        <color rgb="FF000000"/>
      </top>
      <bottom style="dashed">
        <color rgb="FF000000"/>
      </bottom>
      <diagonal/>
    </border>
    <border>
      <left style="medium">
        <color rgb="FF000000"/>
      </left>
      <right/>
      <top style="dashed">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dashed">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dashed">
        <color rgb="FF000000"/>
      </top>
      <bottom/>
      <diagonal/>
    </border>
    <border>
      <left style="medium">
        <color rgb="FF000000"/>
      </left>
      <right/>
      <top style="medium">
        <color rgb="FF000000"/>
      </top>
      <bottom/>
      <diagonal/>
    </border>
    <border>
      <left/>
      <right style="medium">
        <color rgb="FF000000"/>
      </right>
      <top style="medium">
        <color rgb="FF000000"/>
      </top>
      <bottom style="dashed">
        <color rgb="FF000000"/>
      </bottom>
      <diagonal/>
    </border>
    <border>
      <left/>
      <right style="medium">
        <color rgb="FF000000"/>
      </right>
      <top style="dashed">
        <color rgb="FF000000"/>
      </top>
      <bottom style="dashed">
        <color rgb="FF000000"/>
      </bottom>
      <diagonal/>
    </border>
    <border>
      <left/>
      <right style="medium">
        <color rgb="FF000000"/>
      </right>
      <top style="dashed">
        <color rgb="FF000000"/>
      </top>
      <bottom style="medium">
        <color rgb="FF000000"/>
      </bottom>
      <diagonal/>
    </border>
    <border>
      <left style="medium">
        <color rgb="FF000000"/>
      </left>
      <right style="medium">
        <color rgb="FF000000"/>
      </right>
      <top/>
      <bottom style="dashed">
        <color rgb="FF000000"/>
      </bottom>
      <diagonal/>
    </border>
    <border>
      <left/>
      <right/>
      <top/>
      <bottom style="dashed">
        <color rgb="FF000000"/>
      </bottom>
      <diagonal/>
    </border>
    <border>
      <left/>
      <right/>
      <top style="dashed">
        <color rgb="FF000000"/>
      </top>
      <bottom style="dashed">
        <color rgb="FF000000"/>
      </bottom>
      <diagonal/>
    </border>
    <border>
      <left/>
      <right/>
      <top style="dashed">
        <color rgb="FF000000"/>
      </top>
      <bottom/>
      <diagonal/>
    </border>
    <border>
      <left/>
      <right style="medium">
        <color rgb="FF000000"/>
      </right>
      <top style="dashed">
        <color rgb="FF000000"/>
      </top>
      <bottom/>
      <diagonal/>
    </border>
    <border>
      <left style="medium">
        <color rgb="FF000000"/>
      </left>
      <right style="medium">
        <color rgb="FF000000"/>
      </right>
      <top/>
      <bottom/>
      <diagonal/>
    </border>
    <border>
      <left/>
      <right style="medium">
        <color rgb="FF000000"/>
      </right>
      <top/>
      <bottom style="dashed">
        <color rgb="FF000000"/>
      </bottom>
      <diagonal/>
    </border>
    <border>
      <left/>
      <right/>
      <top style="medium">
        <color rgb="FF000000"/>
      </top>
      <bottom style="dashed">
        <color rgb="FF000000"/>
      </bottom>
      <diagonal/>
    </border>
    <border>
      <left/>
      <right/>
      <top style="dashed">
        <color rgb="FF000000"/>
      </top>
      <bottom style="medium">
        <color rgb="FF000000"/>
      </bottom>
      <diagonal/>
    </border>
    <border>
      <left style="medium">
        <color rgb="FF000000"/>
      </left>
      <right/>
      <top/>
      <bottom style="dashed">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top/>
      <bottom/>
      <diagonal/>
    </border>
    <border>
      <left style="medium">
        <color rgb="FF000000"/>
      </left>
      <right/>
      <top/>
      <bottom style="medium">
        <color rgb="FF000000"/>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rgb="FF000000"/>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
    <xf numFmtId="0" fontId="0" fillId="0" borderId="0"/>
    <xf numFmtId="164" fontId="6" fillId="0" borderId="0" applyFont="0" applyFill="0" applyBorder="0" applyAlignment="0" applyProtection="0"/>
  </cellStyleXfs>
  <cellXfs count="273">
    <xf numFmtId="0" fontId="0" fillId="0" borderId="0" xfId="0"/>
    <xf numFmtId="0" fontId="1" fillId="2" borderId="1"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17" xfId="0" applyFont="1" applyBorder="1" applyAlignment="1">
      <alignment vertical="center" wrapText="1"/>
    </xf>
    <xf numFmtId="0" fontId="2" fillId="0" borderId="18" xfId="0" applyFont="1" applyBorder="1" applyAlignment="1">
      <alignment vertical="center" wrapText="1"/>
    </xf>
    <xf numFmtId="0" fontId="2" fillId="0" borderId="19" xfId="0" applyFont="1" applyBorder="1" applyAlignment="1">
      <alignment vertical="center" wrapText="1"/>
    </xf>
    <xf numFmtId="0" fontId="2" fillId="0" borderId="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5" xfId="0" applyFont="1" applyBorder="1" applyAlignment="1">
      <alignment vertical="center" wrapText="1"/>
    </xf>
    <xf numFmtId="0" fontId="2" fillId="0" borderId="26" xfId="0" applyFont="1" applyBorder="1" applyAlignment="1">
      <alignment horizontal="justify" vertical="center" wrapText="1"/>
    </xf>
    <xf numFmtId="0" fontId="2" fillId="0" borderId="28" xfId="0" applyFont="1" applyBorder="1" applyAlignment="1">
      <alignment horizontal="justify" vertical="center" wrapText="1"/>
    </xf>
    <xf numFmtId="0" fontId="2" fillId="0" borderId="17" xfId="0" applyFont="1" applyBorder="1" applyAlignment="1">
      <alignment horizontal="justify" vertical="center" wrapText="1"/>
    </xf>
    <xf numFmtId="0" fontId="2" fillId="0" borderId="18" xfId="0" applyFont="1" applyBorder="1" applyAlignment="1">
      <alignment horizontal="justify" vertical="center" wrapText="1"/>
    </xf>
    <xf numFmtId="0" fontId="2" fillId="0" borderId="19" xfId="0" applyFont="1" applyBorder="1" applyAlignment="1">
      <alignment horizontal="justify" vertical="center" wrapText="1"/>
    </xf>
    <xf numFmtId="0" fontId="2" fillId="0" borderId="27" xfId="0" applyFont="1" applyBorder="1" applyAlignment="1">
      <alignment horizontal="justify" vertical="center" wrapText="1"/>
    </xf>
    <xf numFmtId="0" fontId="2" fillId="0" borderId="21" xfId="0" applyFont="1" applyBorder="1" applyAlignment="1">
      <alignment horizontal="justify" vertical="center" wrapText="1"/>
    </xf>
    <xf numFmtId="0" fontId="2" fillId="0" borderId="22" xfId="0" applyFont="1" applyBorder="1" applyAlignment="1">
      <alignment horizontal="justify" vertical="center" wrapText="1"/>
    </xf>
    <xf numFmtId="0" fontId="2" fillId="0" borderId="23" xfId="0" applyFont="1" applyBorder="1" applyAlignment="1">
      <alignment horizontal="justify" vertical="center" wrapText="1"/>
    </xf>
    <xf numFmtId="0" fontId="2" fillId="0" borderId="25" xfId="0" applyFont="1" applyBorder="1" applyAlignment="1">
      <alignment horizontal="justify" vertical="center" wrapText="1"/>
    </xf>
    <xf numFmtId="0" fontId="2" fillId="0" borderId="33" xfId="0" applyFont="1" applyBorder="1" applyAlignment="1">
      <alignment horizontal="justify" vertical="center" wrapText="1"/>
    </xf>
    <xf numFmtId="0" fontId="2" fillId="0" borderId="34" xfId="0" applyFont="1" applyBorder="1" applyAlignment="1">
      <alignment horizontal="justify" vertical="center" wrapText="1"/>
    </xf>
    <xf numFmtId="0" fontId="2" fillId="0" borderId="35" xfId="0" applyFont="1" applyBorder="1" applyAlignment="1">
      <alignment horizontal="justify" vertical="center" wrapText="1"/>
    </xf>
    <xf numFmtId="0" fontId="2" fillId="0" borderId="32" xfId="0" applyFont="1" applyBorder="1" applyAlignment="1">
      <alignment horizontal="justify" vertical="center" wrapText="1"/>
    </xf>
    <xf numFmtId="0" fontId="2" fillId="0" borderId="41" xfId="0" applyFont="1" applyBorder="1" applyAlignment="1">
      <alignment horizontal="justify" vertical="center" wrapText="1"/>
    </xf>
    <xf numFmtId="0" fontId="2" fillId="0" borderId="32" xfId="0" applyFont="1" applyBorder="1" applyAlignment="1">
      <alignment vertical="center" wrapText="1"/>
    </xf>
    <xf numFmtId="0" fontId="2" fillId="0" borderId="27" xfId="0" applyFont="1" applyBorder="1" applyAlignment="1">
      <alignment vertical="center" wrapText="1"/>
    </xf>
    <xf numFmtId="0" fontId="2" fillId="0" borderId="20" xfId="0" applyFont="1" applyBorder="1" applyAlignment="1">
      <alignment vertical="center" wrapText="1"/>
    </xf>
    <xf numFmtId="0" fontId="2" fillId="0" borderId="41" xfId="0" applyFont="1" applyBorder="1" applyAlignment="1">
      <alignment vertical="center" wrapText="1"/>
    </xf>
    <xf numFmtId="0" fontId="1" fillId="2" borderId="16"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 fillId="0" borderId="26" xfId="0" applyFont="1" applyBorder="1" applyAlignment="1">
      <alignment horizontal="left" vertical="center" wrapText="1"/>
    </xf>
    <xf numFmtId="0" fontId="3" fillId="0" borderId="0" xfId="0" applyFont="1"/>
    <xf numFmtId="0" fontId="3" fillId="0" borderId="11" xfId="0" applyFont="1" applyBorder="1" applyAlignment="1">
      <alignment horizontal="center" vertical="center"/>
    </xf>
    <xf numFmtId="0" fontId="3" fillId="0" borderId="3" xfId="0" applyFont="1" applyBorder="1" applyAlignment="1">
      <alignment horizontal="center" vertical="center" wrapText="1"/>
    </xf>
    <xf numFmtId="0" fontId="4" fillId="3" borderId="6"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6" xfId="0" applyFont="1" applyBorder="1" applyAlignment="1">
      <alignment horizontal="justify" vertical="center" wrapText="1"/>
    </xf>
    <xf numFmtId="4" fontId="3" fillId="0" borderId="6"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 fillId="4" borderId="4" xfId="0" applyFont="1" applyFill="1" applyBorder="1" applyAlignment="1">
      <alignment horizontal="center" vertical="center" wrapText="1"/>
    </xf>
    <xf numFmtId="0" fontId="3" fillId="0" borderId="1" xfId="0" applyFont="1" applyBorder="1" applyAlignment="1">
      <alignment horizontal="justify" vertical="center" wrapText="1"/>
    </xf>
    <xf numFmtId="4" fontId="3" fillId="0" borderId="1" xfId="0" applyNumberFormat="1" applyFont="1" applyBorder="1" applyAlignment="1">
      <alignment horizontal="center" vertical="center" wrapText="1"/>
    </xf>
    <xf numFmtId="0" fontId="2" fillId="4" borderId="6" xfId="0" applyFont="1" applyFill="1" applyBorder="1" applyAlignment="1">
      <alignment horizontal="center" vertical="center" wrapText="1"/>
    </xf>
    <xf numFmtId="0" fontId="3" fillId="0" borderId="7" xfId="0" applyFont="1" applyBorder="1" applyAlignment="1">
      <alignment horizontal="center" vertical="center" wrapText="1"/>
    </xf>
    <xf numFmtId="0" fontId="2" fillId="4" borderId="2"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2" xfId="0" applyFont="1" applyBorder="1" applyAlignment="1">
      <alignment horizontal="justify" vertical="center" wrapText="1"/>
    </xf>
    <xf numFmtId="4" fontId="3" fillId="0" borderId="2" xfId="0" applyNumberFormat="1" applyFont="1" applyBorder="1" applyAlignment="1">
      <alignment horizontal="center" vertical="center" wrapText="1"/>
    </xf>
    <xf numFmtId="0" fontId="2"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3" fillId="0" borderId="0" xfId="0" applyFont="1" applyAlignment="1">
      <alignment vertical="center"/>
    </xf>
    <xf numFmtId="0" fontId="3" fillId="0" borderId="20" xfId="0" applyFont="1" applyBorder="1" applyAlignment="1">
      <alignment vertical="center"/>
    </xf>
    <xf numFmtId="0" fontId="3" fillId="0" borderId="32" xfId="0" applyFont="1" applyBorder="1" applyAlignment="1">
      <alignment vertical="center" wrapText="1"/>
    </xf>
    <xf numFmtId="0" fontId="3" fillId="0" borderId="22" xfId="0" applyFont="1" applyBorder="1" applyAlignment="1">
      <alignment vertical="center"/>
    </xf>
    <xf numFmtId="0" fontId="3" fillId="0" borderId="18" xfId="0" applyFont="1" applyBorder="1" applyAlignment="1">
      <alignment vertical="center" wrapText="1"/>
    </xf>
    <xf numFmtId="0" fontId="5" fillId="0" borderId="25" xfId="0" applyFont="1" applyBorder="1" applyAlignment="1">
      <alignment vertical="center"/>
    </xf>
    <xf numFmtId="0" fontId="5" fillId="0" borderId="27" xfId="0" applyFont="1" applyBorder="1" applyAlignment="1">
      <alignment vertical="center" wrapText="1"/>
    </xf>
    <xf numFmtId="0" fontId="3" fillId="0" borderId="24" xfId="0" applyFont="1" applyBorder="1" applyAlignment="1">
      <alignment vertical="center" wrapText="1"/>
    </xf>
    <xf numFmtId="0" fontId="3" fillId="0" borderId="34" xfId="0" applyFont="1" applyBorder="1" applyAlignment="1">
      <alignment vertical="center"/>
    </xf>
    <xf numFmtId="0" fontId="3" fillId="0" borderId="17" xfId="0" applyFont="1" applyBorder="1" applyAlignment="1">
      <alignment vertical="center" wrapText="1"/>
    </xf>
    <xf numFmtId="0" fontId="5" fillId="0" borderId="40" xfId="0" applyFont="1" applyBorder="1" applyAlignment="1">
      <alignment vertical="center"/>
    </xf>
    <xf numFmtId="0" fontId="5" fillId="0" borderId="19" xfId="0" applyFont="1" applyBorder="1" applyAlignment="1">
      <alignment vertical="center" wrapText="1"/>
    </xf>
    <xf numFmtId="0" fontId="3" fillId="0" borderId="33" xfId="0" applyFont="1" applyBorder="1" applyAlignment="1">
      <alignment vertical="center"/>
    </xf>
    <xf numFmtId="0" fontId="5" fillId="0" borderId="35" xfId="0" applyFont="1" applyBorder="1" applyAlignment="1">
      <alignment vertical="center"/>
    </xf>
    <xf numFmtId="0" fontId="5" fillId="0" borderId="21" xfId="0" applyFont="1" applyBorder="1" applyAlignment="1">
      <alignment vertical="center"/>
    </xf>
    <xf numFmtId="0" fontId="5" fillId="0" borderId="17" xfId="0" applyFont="1" applyBorder="1" applyAlignment="1">
      <alignment vertical="center" wrapText="1"/>
    </xf>
    <xf numFmtId="0" fontId="3" fillId="0" borderId="23" xfId="0" applyFont="1" applyBorder="1" applyAlignment="1">
      <alignment vertical="center"/>
    </xf>
    <xf numFmtId="0" fontId="3" fillId="0" borderId="19" xfId="0" applyFont="1" applyBorder="1" applyAlignment="1">
      <alignment vertical="center" wrapText="1"/>
    </xf>
    <xf numFmtId="0" fontId="5" fillId="0" borderId="33" xfId="0" applyFont="1" applyBorder="1" applyAlignment="1">
      <alignment vertical="center"/>
    </xf>
    <xf numFmtId="0" fontId="5" fillId="0" borderId="32" xfId="0" applyFont="1" applyBorder="1" applyAlignment="1">
      <alignment vertical="center" wrapText="1"/>
    </xf>
    <xf numFmtId="0" fontId="5" fillId="0" borderId="34" xfId="0" applyFont="1" applyBorder="1" applyAlignment="1">
      <alignment vertical="center"/>
    </xf>
    <xf numFmtId="0" fontId="5" fillId="0" borderId="18" xfId="0" applyFont="1" applyBorder="1" applyAlignment="1">
      <alignment vertical="center" wrapText="1"/>
    </xf>
    <xf numFmtId="0" fontId="5" fillId="0" borderId="41" xfId="0" applyFont="1" applyBorder="1" applyAlignment="1">
      <alignment vertical="center"/>
    </xf>
    <xf numFmtId="0" fontId="3" fillId="0" borderId="25" xfId="0" applyFont="1" applyBorder="1" applyAlignment="1">
      <alignment vertical="center"/>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9" xfId="0" applyFont="1" applyBorder="1" applyAlignment="1">
      <alignment vertical="center" wrapText="1"/>
    </xf>
    <xf numFmtId="0" fontId="3" fillId="0" borderId="18" xfId="0" applyFont="1" applyBorder="1" applyAlignment="1">
      <alignment vertical="center"/>
    </xf>
    <xf numFmtId="0" fontId="3" fillId="0" borderId="30" xfId="0" applyFont="1" applyBorder="1" applyAlignment="1">
      <alignment vertical="center" wrapText="1"/>
    </xf>
    <xf numFmtId="0" fontId="3" fillId="0" borderId="27" xfId="0" applyFont="1" applyBorder="1" applyAlignment="1">
      <alignment vertical="center"/>
    </xf>
    <xf numFmtId="0" fontId="3" fillId="0" borderId="31" xfId="0" applyFont="1" applyBorder="1" applyAlignment="1">
      <alignment vertical="center" wrapText="1"/>
    </xf>
    <xf numFmtId="0" fontId="3" fillId="0" borderId="38" xfId="0" applyFont="1" applyBorder="1" applyAlignment="1">
      <alignment vertical="center" wrapText="1"/>
    </xf>
    <xf numFmtId="0" fontId="5" fillId="0" borderId="18" xfId="0" applyFont="1" applyBorder="1" applyAlignment="1">
      <alignment vertical="center"/>
    </xf>
    <xf numFmtId="0" fontId="5" fillId="0" borderId="30" xfId="0" applyFont="1" applyBorder="1" applyAlignment="1">
      <alignment vertical="center" wrapText="1"/>
    </xf>
    <xf numFmtId="0" fontId="3" fillId="0" borderId="36" xfId="0" applyFont="1" applyBorder="1" applyAlignment="1">
      <alignment vertical="center" wrapText="1"/>
    </xf>
    <xf numFmtId="0" fontId="5" fillId="0" borderId="19" xfId="0" applyFont="1" applyBorder="1" applyAlignment="1">
      <alignment vertical="center"/>
    </xf>
    <xf numFmtId="0" fontId="5" fillId="0" borderId="31" xfId="0" applyFont="1" applyBorder="1" applyAlignment="1">
      <alignment vertical="center" wrapText="1"/>
    </xf>
    <xf numFmtId="0" fontId="3" fillId="0" borderId="41" xfId="0" applyFont="1" applyBorder="1" applyAlignment="1">
      <alignment vertical="center"/>
    </xf>
    <xf numFmtId="0" fontId="5" fillId="0" borderId="22" xfId="0" applyFont="1" applyBorder="1" applyAlignment="1">
      <alignment vertical="center"/>
    </xf>
    <xf numFmtId="0" fontId="3" fillId="0" borderId="19" xfId="0" applyFont="1" applyBorder="1" applyAlignment="1">
      <alignment vertical="center"/>
    </xf>
    <xf numFmtId="0" fontId="3" fillId="0" borderId="26" xfId="0" applyFont="1" applyBorder="1" applyAlignment="1">
      <alignment vertical="center"/>
    </xf>
    <xf numFmtId="0" fontId="3" fillId="0" borderId="11" xfId="0" applyFont="1" applyBorder="1" applyAlignment="1">
      <alignment vertical="center"/>
    </xf>
    <xf numFmtId="0" fontId="3" fillId="0" borderId="42" xfId="0" applyFont="1" applyBorder="1" applyAlignment="1">
      <alignment vertical="center"/>
    </xf>
    <xf numFmtId="0" fontId="5" fillId="0" borderId="44" xfId="0" applyFont="1" applyBorder="1" applyAlignment="1">
      <alignment vertical="center"/>
    </xf>
    <xf numFmtId="0" fontId="5" fillId="0" borderId="37" xfId="0" applyFont="1" applyBorder="1" applyAlignment="1">
      <alignment vertical="center" wrapText="1"/>
    </xf>
    <xf numFmtId="0" fontId="3" fillId="0" borderId="21" xfId="0" applyFont="1" applyBorder="1" applyAlignment="1">
      <alignment vertical="center"/>
    </xf>
    <xf numFmtId="0" fontId="5" fillId="0" borderId="23" xfId="0" applyFont="1" applyBorder="1" applyAlignment="1">
      <alignment vertical="center"/>
    </xf>
    <xf numFmtId="0" fontId="3" fillId="0" borderId="39" xfId="0" applyFont="1" applyBorder="1" applyAlignment="1">
      <alignment vertical="center"/>
    </xf>
    <xf numFmtId="0" fontId="3" fillId="0" borderId="35" xfId="0" applyFont="1" applyBorder="1" applyAlignment="1">
      <alignment vertical="center"/>
    </xf>
    <xf numFmtId="0" fontId="3" fillId="0" borderId="40" xfId="0" applyFont="1" applyBorder="1" applyAlignment="1">
      <alignment vertical="center"/>
    </xf>
    <xf numFmtId="0" fontId="3" fillId="0" borderId="32" xfId="0" applyFont="1" applyBorder="1" applyAlignment="1">
      <alignment vertical="center"/>
    </xf>
    <xf numFmtId="0" fontId="3" fillId="0" borderId="45" xfId="0" applyFont="1" applyBorder="1" applyAlignment="1">
      <alignment vertical="center"/>
    </xf>
    <xf numFmtId="0" fontId="5" fillId="0" borderId="11" xfId="0" applyFont="1" applyBorder="1" applyAlignment="1">
      <alignment wrapText="1"/>
    </xf>
    <xf numFmtId="0" fontId="5" fillId="0" borderId="36" xfId="0" applyFont="1" applyBorder="1" applyAlignment="1">
      <alignment vertical="center" wrapText="1"/>
    </xf>
    <xf numFmtId="0" fontId="3" fillId="0" borderId="46" xfId="0" applyFont="1" applyBorder="1" applyAlignment="1">
      <alignment vertical="center"/>
    </xf>
    <xf numFmtId="0" fontId="5" fillId="0" borderId="24" xfId="0" applyFont="1" applyBorder="1" applyAlignment="1">
      <alignment wrapText="1"/>
    </xf>
    <xf numFmtId="0" fontId="5" fillId="0" borderId="39" xfId="0" applyFont="1" applyBorder="1" applyAlignment="1">
      <alignment vertical="center"/>
    </xf>
    <xf numFmtId="0" fontId="5" fillId="0" borderId="42" xfId="0" applyFont="1" applyBorder="1" applyAlignment="1">
      <alignment vertical="center"/>
    </xf>
    <xf numFmtId="0" fontId="5" fillId="0" borderId="43" xfId="0" applyFont="1" applyBorder="1" applyAlignment="1">
      <alignment vertical="center" wrapText="1"/>
    </xf>
    <xf numFmtId="0" fontId="1" fillId="2" borderId="20"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8" borderId="3" xfId="0" applyFont="1" applyFill="1" applyBorder="1" applyAlignment="1">
      <alignment horizontal="center" vertical="center" wrapText="1"/>
    </xf>
    <xf numFmtId="0" fontId="1" fillId="9" borderId="3" xfId="0" applyFont="1" applyFill="1" applyBorder="1" applyAlignment="1">
      <alignment horizontal="center" vertical="center" wrapText="1"/>
    </xf>
    <xf numFmtId="0" fontId="1" fillId="10" borderId="9" xfId="0" applyFont="1" applyFill="1" applyBorder="1" applyAlignment="1">
      <alignment horizontal="center" vertical="center" wrapText="1"/>
    </xf>
    <xf numFmtId="0" fontId="1" fillId="10" borderId="51" xfId="0" applyFont="1" applyFill="1" applyBorder="1" applyAlignment="1">
      <alignment horizontal="center" vertical="center" wrapText="1"/>
    </xf>
    <xf numFmtId="0" fontId="5" fillId="0" borderId="0" xfId="0" applyFont="1" applyAlignment="1">
      <alignment vertical="center"/>
    </xf>
    <xf numFmtId="0" fontId="5" fillId="0" borderId="20" xfId="0" applyFont="1" applyBorder="1" applyAlignment="1">
      <alignment vertical="center"/>
    </xf>
    <xf numFmtId="0" fontId="3" fillId="0" borderId="47" xfId="0" applyFont="1" applyBorder="1" applyAlignment="1">
      <alignment vertical="center"/>
    </xf>
    <xf numFmtId="0" fontId="3" fillId="0" borderId="6"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6" xfId="0" applyFont="1" applyFill="1" applyBorder="1" applyAlignment="1">
      <alignment horizontal="justify" vertical="center" wrapText="1"/>
    </xf>
    <xf numFmtId="0" fontId="3" fillId="0" borderId="1" xfId="0" applyFont="1" applyFill="1" applyBorder="1" applyAlignment="1">
      <alignment horizontal="justify" vertical="center" wrapText="1"/>
    </xf>
    <xf numFmtId="0" fontId="3" fillId="0" borderId="2" xfId="0" applyFont="1" applyFill="1" applyBorder="1" applyAlignment="1">
      <alignment horizontal="justify" vertical="center" wrapText="1"/>
    </xf>
    <xf numFmtId="0" fontId="3" fillId="0" borderId="4" xfId="0" applyFont="1" applyFill="1" applyBorder="1" applyAlignment="1">
      <alignment horizontal="justify" vertical="center" wrapText="1"/>
    </xf>
    <xf numFmtId="0" fontId="3" fillId="0" borderId="6" xfId="0" applyFont="1" applyFill="1" applyBorder="1" applyAlignment="1">
      <alignment vertical="center" wrapText="1"/>
    </xf>
    <xf numFmtId="0" fontId="3" fillId="0" borderId="8" xfId="0" applyFont="1" applyFill="1" applyBorder="1" applyAlignment="1">
      <alignment horizontal="justify" vertical="center" wrapText="1"/>
    </xf>
    <xf numFmtId="0" fontId="3" fillId="0" borderId="20" xfId="0" applyFont="1" applyBorder="1" applyAlignment="1">
      <alignment vertical="center" wrapText="1"/>
    </xf>
    <xf numFmtId="0" fontId="3" fillId="0" borderId="46" xfId="0" applyFont="1" applyBorder="1" applyAlignment="1">
      <alignment vertical="center" wrapText="1"/>
    </xf>
    <xf numFmtId="0" fontId="2" fillId="12" borderId="6" xfId="0" applyFont="1" applyFill="1" applyBorder="1" applyAlignment="1">
      <alignment horizontal="center" vertical="center" wrapText="1"/>
    </xf>
    <xf numFmtId="0" fontId="8" fillId="0" borderId="0" xfId="0" applyFont="1"/>
    <xf numFmtId="0" fontId="7" fillId="2" borderId="1" xfId="0" applyFont="1" applyFill="1" applyBorder="1" applyAlignment="1">
      <alignment horizontal="center" vertical="center" wrapText="1"/>
    </xf>
    <xf numFmtId="0" fontId="9" fillId="3" borderId="48" xfId="0" applyFont="1" applyFill="1" applyBorder="1" applyAlignment="1">
      <alignment horizontal="center" vertical="center" wrapText="1"/>
    </xf>
    <xf numFmtId="0" fontId="8" fillId="11" borderId="0" xfId="0" applyFont="1" applyFill="1"/>
    <xf numFmtId="0" fontId="8" fillId="4" borderId="49" xfId="0" applyFont="1" applyFill="1" applyBorder="1" applyAlignment="1">
      <alignment horizontal="center" vertical="center" wrapText="1"/>
    </xf>
    <xf numFmtId="0" fontId="8" fillId="8" borderId="0" xfId="0" applyFont="1" applyFill="1"/>
    <xf numFmtId="0" fontId="10" fillId="4" borderId="48" xfId="0" applyFont="1" applyFill="1" applyBorder="1" applyAlignment="1">
      <alignment horizontal="center" vertical="center" wrapText="1"/>
    </xf>
    <xf numFmtId="0" fontId="8" fillId="0" borderId="52" xfId="0" applyFont="1" applyBorder="1"/>
    <xf numFmtId="0" fontId="10" fillId="4" borderId="50" xfId="0" applyFont="1" applyFill="1" applyBorder="1" applyAlignment="1">
      <alignment horizontal="center" vertical="center" wrapText="1"/>
    </xf>
    <xf numFmtId="0" fontId="10" fillId="4" borderId="4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0" fillId="5" borderId="48" xfId="0" applyFont="1" applyFill="1" applyBorder="1" applyAlignment="1">
      <alignment horizontal="center" vertical="center" wrapText="1"/>
    </xf>
    <xf numFmtId="0" fontId="10" fillId="5" borderId="49"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10" fillId="6" borderId="48" xfId="0" applyFont="1" applyFill="1" applyBorder="1" applyAlignment="1">
      <alignment horizontal="center" vertical="center" wrapText="1"/>
    </xf>
    <xf numFmtId="0" fontId="10" fillId="6" borderId="49" xfId="0" applyFont="1" applyFill="1" applyBorder="1" applyAlignment="1">
      <alignment horizontal="center" vertical="center" wrapText="1"/>
    </xf>
    <xf numFmtId="0" fontId="10" fillId="6" borderId="50" xfId="0" applyFont="1" applyFill="1" applyBorder="1" applyAlignment="1">
      <alignment horizontal="center" vertical="center" wrapText="1"/>
    </xf>
    <xf numFmtId="0" fontId="10" fillId="7" borderId="48" xfId="0" applyFont="1" applyFill="1" applyBorder="1" applyAlignment="1">
      <alignment horizontal="center" vertical="center" wrapText="1"/>
    </xf>
    <xf numFmtId="0" fontId="9" fillId="7" borderId="48" xfId="0" applyFont="1" applyFill="1" applyBorder="1" applyAlignment="1">
      <alignment horizontal="center" vertical="center" wrapText="1"/>
    </xf>
    <xf numFmtId="0" fontId="10" fillId="8" borderId="48" xfId="0" applyFont="1" applyFill="1" applyBorder="1" applyAlignment="1">
      <alignment horizontal="center" vertical="center" wrapText="1"/>
    </xf>
    <xf numFmtId="0" fontId="7" fillId="9" borderId="11" xfId="0" applyFont="1" applyFill="1" applyBorder="1" applyAlignment="1">
      <alignment horizontal="center" vertical="center" wrapText="1"/>
    </xf>
    <xf numFmtId="0" fontId="8" fillId="0" borderId="52" xfId="0" applyFont="1" applyBorder="1" applyAlignment="1">
      <alignment horizontal="center"/>
    </xf>
    <xf numFmtId="165" fontId="8" fillId="11" borderId="53" xfId="1" applyNumberFormat="1" applyFont="1" applyFill="1" applyBorder="1" applyAlignment="1">
      <alignment horizontal="center"/>
    </xf>
    <xf numFmtId="165" fontId="8" fillId="8" borderId="52" xfId="1" applyNumberFormat="1" applyFont="1" applyFill="1" applyBorder="1" applyAlignment="1">
      <alignment horizontal="center"/>
    </xf>
    <xf numFmtId="165" fontId="8" fillId="11" borderId="52" xfId="1" applyNumberFormat="1" applyFont="1" applyFill="1" applyBorder="1" applyAlignment="1">
      <alignment horizontal="center"/>
    </xf>
    <xf numFmtId="2" fontId="10" fillId="0" borderId="54" xfId="0" applyNumberFormat="1" applyFont="1" applyBorder="1" applyAlignment="1">
      <alignment horizontal="center" vertical="center"/>
    </xf>
    <xf numFmtId="0" fontId="7" fillId="2" borderId="55" xfId="0" applyFont="1" applyFill="1" applyBorder="1" applyAlignment="1">
      <alignment horizontal="center" vertical="center" wrapText="1"/>
    </xf>
    <xf numFmtId="0" fontId="7" fillId="2" borderId="51" xfId="0" applyFont="1" applyFill="1" applyBorder="1" applyAlignment="1">
      <alignment horizontal="center" vertical="center" wrapText="1"/>
    </xf>
    <xf numFmtId="2" fontId="8" fillId="0" borderId="52" xfId="0" applyNumberFormat="1" applyFont="1" applyBorder="1" applyAlignment="1">
      <alignment horizontal="center"/>
    </xf>
    <xf numFmtId="0" fontId="1" fillId="10" borderId="20" xfId="0" applyFont="1" applyFill="1" applyBorder="1" applyAlignment="1">
      <alignment horizontal="center" vertical="center" wrapText="1"/>
    </xf>
    <xf numFmtId="0" fontId="2" fillId="0" borderId="11" xfId="0" applyFont="1" applyBorder="1" applyAlignment="1">
      <alignment horizontal="center" vertical="center"/>
    </xf>
    <xf numFmtId="166" fontId="10" fillId="0" borderId="54" xfId="0" applyNumberFormat="1" applyFont="1" applyBorder="1" applyAlignment="1">
      <alignment horizontal="center" vertical="center"/>
    </xf>
    <xf numFmtId="166" fontId="10" fillId="0" borderId="53" xfId="0" applyNumberFormat="1" applyFont="1" applyBorder="1" applyAlignment="1">
      <alignment horizontal="center" vertical="center"/>
    </xf>
    <xf numFmtId="0" fontId="3" fillId="0" borderId="54" xfId="0" applyFont="1" applyBorder="1" applyAlignment="1">
      <alignment horizontal="center" vertical="center"/>
    </xf>
    <xf numFmtId="0" fontId="3" fillId="0" borderId="53" xfId="0" applyFont="1" applyBorder="1" applyAlignment="1">
      <alignment horizontal="center" vertical="center"/>
    </xf>
    <xf numFmtId="2" fontId="3" fillId="0" borderId="54" xfId="0" applyNumberFormat="1" applyFont="1" applyBorder="1" applyAlignment="1">
      <alignment horizontal="center" vertical="center"/>
    </xf>
    <xf numFmtId="2" fontId="3" fillId="0" borderId="53" xfId="0" applyNumberFormat="1" applyFont="1" applyBorder="1" applyAlignment="1">
      <alignment horizontal="center" vertical="center"/>
    </xf>
    <xf numFmtId="0" fontId="2" fillId="4" borderId="10" xfId="0" applyFont="1" applyFill="1" applyBorder="1" applyAlignment="1">
      <alignment horizontal="center" vertical="center" wrapText="1"/>
    </xf>
    <xf numFmtId="0" fontId="3" fillId="0" borderId="52" xfId="0" applyFont="1" applyBorder="1" applyAlignment="1">
      <alignment horizontal="center" vertical="center"/>
    </xf>
    <xf numFmtId="0" fontId="2" fillId="0" borderId="44" xfId="0" applyFont="1" applyBorder="1" applyAlignment="1">
      <alignment horizontal="justify" vertical="center" wrapText="1"/>
    </xf>
    <xf numFmtId="0" fontId="3" fillId="0" borderId="37" xfId="0" applyFont="1" applyBorder="1" applyAlignment="1">
      <alignment vertical="center" wrapText="1"/>
    </xf>
    <xf numFmtId="0" fontId="2" fillId="0" borderId="20" xfId="0" applyFont="1" applyBorder="1" applyAlignment="1">
      <alignment horizontal="justify" vertical="center" wrapText="1"/>
    </xf>
    <xf numFmtId="0" fontId="3" fillId="0" borderId="0" xfId="0" applyFont="1" applyBorder="1" applyAlignment="1">
      <alignment vertical="center"/>
    </xf>
    <xf numFmtId="0" fontId="2" fillId="5" borderId="20" xfId="0" applyFont="1" applyFill="1" applyBorder="1" applyAlignment="1">
      <alignment horizontal="center" vertical="center" wrapText="1"/>
    </xf>
    <xf numFmtId="0" fontId="5" fillId="0" borderId="26" xfId="0" applyFont="1" applyBorder="1" applyAlignment="1">
      <alignment horizontal="justify" vertical="center" wrapText="1"/>
    </xf>
    <xf numFmtId="0" fontId="5" fillId="0" borderId="47" xfId="0" applyFont="1" applyBorder="1" applyAlignment="1">
      <alignment vertical="center"/>
    </xf>
    <xf numFmtId="0" fontId="5" fillId="0" borderId="20" xfId="0" applyFont="1" applyBorder="1" applyAlignment="1">
      <alignment vertical="center" wrapText="1"/>
    </xf>
    <xf numFmtId="0" fontId="2" fillId="0" borderId="52" xfId="0" applyFont="1" applyBorder="1" applyAlignment="1">
      <alignment horizontal="center" vertical="center"/>
    </xf>
    <xf numFmtId="0" fontId="4" fillId="3" borderId="52" xfId="0" applyFont="1" applyFill="1" applyBorder="1" applyAlignment="1">
      <alignment horizontal="center" vertical="center" wrapText="1"/>
    </xf>
    <xf numFmtId="2" fontId="3" fillId="0" borderId="52" xfId="0" applyNumberFormat="1" applyFont="1" applyBorder="1"/>
    <xf numFmtId="0" fontId="3" fillId="4" borderId="52" xfId="0" applyFont="1" applyFill="1" applyBorder="1" applyAlignment="1">
      <alignment horizontal="center" vertical="center" wrapText="1"/>
    </xf>
    <xf numFmtId="0" fontId="2" fillId="4" borderId="52" xfId="0" applyFont="1" applyFill="1" applyBorder="1" applyAlignment="1">
      <alignment horizontal="center" vertical="center" wrapText="1"/>
    </xf>
    <xf numFmtId="0" fontId="2" fillId="13" borderId="52" xfId="0" applyFont="1" applyFill="1" applyBorder="1" applyAlignment="1">
      <alignment horizontal="center" vertical="center" wrapText="1"/>
    </xf>
    <xf numFmtId="0" fontId="2" fillId="5" borderId="52" xfId="0" applyFont="1" applyFill="1" applyBorder="1" applyAlignment="1">
      <alignment horizontal="center" vertical="center" wrapText="1"/>
    </xf>
    <xf numFmtId="0" fontId="2" fillId="6" borderId="52" xfId="0" applyFont="1" applyFill="1" applyBorder="1" applyAlignment="1">
      <alignment horizontal="center" vertical="center" wrapText="1"/>
    </xf>
    <xf numFmtId="0" fontId="2" fillId="7" borderId="52" xfId="0" applyFont="1" applyFill="1" applyBorder="1" applyAlignment="1">
      <alignment horizontal="center" vertical="center" wrapText="1"/>
    </xf>
    <xf numFmtId="0" fontId="2" fillId="8" borderId="52" xfId="0" applyFont="1" applyFill="1" applyBorder="1" applyAlignment="1">
      <alignment horizontal="center" vertical="center" wrapText="1"/>
    </xf>
    <xf numFmtId="0" fontId="1" fillId="9" borderId="52" xfId="0" applyFont="1" applyFill="1" applyBorder="1" applyAlignment="1">
      <alignment horizontal="center" vertical="center" wrapText="1"/>
    </xf>
    <xf numFmtId="0" fontId="12" fillId="0" borderId="52" xfId="0" applyFont="1" applyBorder="1" applyAlignment="1">
      <alignment horizontal="center"/>
    </xf>
    <xf numFmtId="165" fontId="12" fillId="0" borderId="52" xfId="1" applyNumberFormat="1" applyFont="1" applyBorder="1" applyAlignment="1">
      <alignment horizontal="center"/>
    </xf>
    <xf numFmtId="0" fontId="3" fillId="0" borderId="52" xfId="0" applyFont="1" applyBorder="1"/>
    <xf numFmtId="2" fontId="3" fillId="0" borderId="52" xfId="1" applyNumberFormat="1" applyFont="1" applyBorder="1"/>
    <xf numFmtId="0" fontId="0" fillId="0" borderId="52" xfId="0" applyBorder="1" applyAlignment="1">
      <alignment horizontal="center"/>
    </xf>
    <xf numFmtId="0" fontId="1" fillId="2" borderId="4"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7" borderId="6"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0" borderId="13" xfId="0" applyFont="1" applyBorder="1" applyAlignment="1">
      <alignment horizontal="left" vertical="center" wrapText="1"/>
    </xf>
    <xf numFmtId="0" fontId="2" fillId="5" borderId="8"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0" borderId="0" xfId="0" applyFont="1" applyBorder="1" applyAlignment="1">
      <alignment horizontal="left" vertical="center" wrapText="1"/>
    </xf>
    <xf numFmtId="0" fontId="2" fillId="0" borderId="15" xfId="0" applyFont="1" applyBorder="1" applyAlignment="1">
      <alignment horizontal="left" vertical="center" wrapText="1"/>
    </xf>
    <xf numFmtId="0" fontId="1" fillId="10" borderId="2" xfId="0" applyFont="1" applyFill="1" applyBorder="1" applyAlignment="1">
      <alignment horizontal="center" vertical="center" wrapText="1"/>
    </xf>
    <xf numFmtId="0" fontId="1" fillId="10" borderId="52" xfId="0" applyFont="1" applyFill="1" applyBorder="1" applyAlignment="1">
      <alignment horizontal="center" vertical="center" wrapText="1"/>
    </xf>
    <xf numFmtId="0" fontId="13" fillId="14" borderId="52" xfId="0" applyFont="1" applyFill="1" applyBorder="1" applyAlignment="1">
      <alignment horizontal="center" vertical="center"/>
    </xf>
    <xf numFmtId="0" fontId="13" fillId="14" borderId="52" xfId="0" applyFont="1" applyFill="1" applyBorder="1" applyAlignment="1">
      <alignment horizontal="center"/>
    </xf>
    <xf numFmtId="0" fontId="14" fillId="3" borderId="52" xfId="0" applyFont="1" applyFill="1" applyBorder="1" applyAlignment="1">
      <alignment horizontal="center" vertical="center" wrapText="1"/>
    </xf>
    <xf numFmtId="0" fontId="15" fillId="0" borderId="52" xfId="0" applyFont="1" applyBorder="1"/>
    <xf numFmtId="0" fontId="16" fillId="4" borderId="52" xfId="0" applyFont="1" applyFill="1" applyBorder="1" applyAlignment="1">
      <alignment horizontal="center" vertical="center" wrapText="1"/>
    </xf>
    <xf numFmtId="0" fontId="16" fillId="7" borderId="52" xfId="0" applyFont="1" applyFill="1" applyBorder="1" applyAlignment="1">
      <alignment horizontal="center" vertical="center" wrapText="1"/>
    </xf>
    <xf numFmtId="0" fontId="16" fillId="8" borderId="52" xfId="0" applyFont="1" applyFill="1" applyBorder="1" applyAlignment="1">
      <alignment horizontal="center" vertical="center" wrapText="1"/>
    </xf>
    <xf numFmtId="0" fontId="17" fillId="9" borderId="52" xfId="0" applyFont="1" applyFill="1" applyBorder="1" applyAlignment="1">
      <alignment horizontal="center" vertical="center" wrapText="1"/>
    </xf>
    <xf numFmtId="0" fontId="15" fillId="4" borderId="52" xfId="0" applyFont="1" applyFill="1" applyBorder="1" applyAlignment="1">
      <alignment horizontal="center" vertical="center" wrapText="1"/>
    </xf>
    <xf numFmtId="0" fontId="16" fillId="5" borderId="52" xfId="0" applyFont="1" applyFill="1" applyBorder="1" applyAlignment="1">
      <alignment horizontal="center" vertical="center" wrapText="1"/>
    </xf>
    <xf numFmtId="0" fontId="16" fillId="6" borderId="52"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6" fillId="6" borderId="52" xfId="0" applyFont="1" applyFill="1" applyBorder="1" applyAlignment="1">
      <alignment horizontal="center" vertical="center" wrapText="1"/>
    </xf>
    <xf numFmtId="0" fontId="16" fillId="5" borderId="52" xfId="0" applyFont="1" applyFill="1" applyBorder="1" applyAlignment="1">
      <alignment horizontal="center" vertical="center" wrapText="1"/>
    </xf>
    <xf numFmtId="0" fontId="15" fillId="4" borderId="52" xfId="0" applyFont="1" applyFill="1" applyBorder="1" applyAlignment="1">
      <alignment horizontal="center"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3" fillId="4" borderId="5"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 fillId="0" borderId="16" xfId="0" applyFont="1" applyBorder="1" applyAlignment="1">
      <alignment horizontal="left" vertical="center" wrapText="1"/>
    </xf>
    <xf numFmtId="0" fontId="2" fillId="0" borderId="0" xfId="0" applyFont="1" applyBorder="1" applyAlignment="1">
      <alignment horizontal="left" vertical="center" wrapText="1"/>
    </xf>
    <xf numFmtId="0" fontId="2" fillId="0" borderId="15" xfId="0" applyFont="1" applyBorder="1" applyAlignment="1">
      <alignment horizontal="left" vertical="center"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0" borderId="24" xfId="0" applyFont="1" applyBorder="1" applyAlignment="1">
      <alignment horizontal="left" vertical="center" wrapText="1"/>
    </xf>
    <xf numFmtId="0" fontId="2" fillId="0" borderId="37"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Fill="1" applyBorder="1" applyAlignment="1">
      <alignment horizontal="left" vertical="center" wrapText="1"/>
    </xf>
    <xf numFmtId="0" fontId="2" fillId="0" borderId="13" xfId="0" applyFont="1" applyFill="1" applyBorder="1" applyAlignment="1">
      <alignment horizontal="left" vertical="center" wrapText="1"/>
    </xf>
    <xf numFmtId="0" fontId="2" fillId="0" borderId="14" xfId="0" applyFont="1" applyFill="1" applyBorder="1" applyAlignment="1">
      <alignment horizontal="left" vertical="center" wrapText="1"/>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0" borderId="28" xfId="0" applyFont="1" applyBorder="1" applyAlignment="1">
      <alignment horizontal="left" vertical="center" wrapText="1"/>
    </xf>
    <xf numFmtId="0" fontId="2" fillId="0" borderId="44" xfId="0" applyFont="1" applyBorder="1" applyAlignment="1">
      <alignment horizontal="left" vertical="center" wrapText="1"/>
    </xf>
    <xf numFmtId="0" fontId="2" fillId="0" borderId="45" xfId="0" applyFont="1" applyBorder="1" applyAlignment="1">
      <alignment horizontal="left" vertical="center" wrapText="1"/>
    </xf>
    <xf numFmtId="0" fontId="2" fillId="7" borderId="5" xfId="0" applyFont="1" applyFill="1" applyBorder="1" applyAlignment="1">
      <alignment horizontal="center" vertical="center" wrapText="1"/>
    </xf>
    <xf numFmtId="0" fontId="2" fillId="7" borderId="6"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1" fillId="10" borderId="3" xfId="0" applyFont="1" applyFill="1" applyBorder="1" applyAlignment="1">
      <alignment horizontal="center" vertical="center" wrapText="1"/>
    </xf>
    <xf numFmtId="0" fontId="1" fillId="10" borderId="14" xfId="0" applyFont="1" applyFill="1" applyBorder="1" applyAlignment="1">
      <alignment horizontal="center" vertical="center" wrapText="1"/>
    </xf>
    <xf numFmtId="0" fontId="1" fillId="10" borderId="15" xfId="0" applyFont="1" applyFill="1" applyBorder="1" applyAlignment="1">
      <alignment horizontal="center" vertical="center" wrapText="1"/>
    </xf>
    <xf numFmtId="0" fontId="1" fillId="10" borderId="56" xfId="0" applyFont="1" applyFill="1" applyBorder="1" applyAlignment="1">
      <alignment horizontal="center" vertical="center" wrapText="1"/>
    </xf>
    <xf numFmtId="0" fontId="1" fillId="10" borderId="57" xfId="0" applyFont="1" applyFill="1" applyBorder="1" applyAlignment="1">
      <alignment horizontal="center" vertical="center" wrapText="1"/>
    </xf>
    <xf numFmtId="0" fontId="1" fillId="10" borderId="53" xfId="0" applyFont="1" applyFill="1" applyBorder="1" applyAlignment="1">
      <alignment horizontal="center" vertical="center" wrapText="1"/>
    </xf>
    <xf numFmtId="0" fontId="1" fillId="10" borderId="52" xfId="0" applyFont="1" applyFill="1" applyBorder="1" applyAlignment="1">
      <alignment horizontal="center" vertical="center" wrapText="1"/>
    </xf>
  </cellXfs>
  <cellStyles count="2">
    <cellStyle name="Millares [0]" xfId="1" builtinId="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57150</xdr:colOff>
      <xdr:row>1</xdr:row>
      <xdr:rowOff>209550</xdr:rowOff>
    </xdr:from>
    <xdr:to>
      <xdr:col>18</xdr:col>
      <xdr:colOff>752475</xdr:colOff>
      <xdr:row>5</xdr:row>
      <xdr:rowOff>1238250</xdr:rowOff>
    </xdr:to>
    <xdr:pic>
      <xdr:nvPicPr>
        <xdr:cNvPr id="3" name="Imagen 2">
          <a:extLst>
            <a:ext uri="{FF2B5EF4-FFF2-40B4-BE49-F238E27FC236}">
              <a16:creationId xmlns:a16="http://schemas.microsoft.com/office/drawing/2014/main" id="{AAD4E1F4-FC47-4D23-91BB-8DA79E2A5F8D}"/>
            </a:ext>
          </a:extLst>
        </xdr:cNvPr>
        <xdr:cNvPicPr>
          <a:picLocks noChangeAspect="1"/>
        </xdr:cNvPicPr>
      </xdr:nvPicPr>
      <xdr:blipFill>
        <a:blip xmlns:r="http://schemas.openxmlformats.org/officeDocument/2006/relationships" r:embed="rId1"/>
        <a:stretch>
          <a:fillRect/>
        </a:stretch>
      </xdr:blipFill>
      <xdr:spPr>
        <a:xfrm>
          <a:off x="10239375" y="657225"/>
          <a:ext cx="8315325" cy="8315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218539</xdr:colOff>
      <xdr:row>0</xdr:row>
      <xdr:rowOff>95250</xdr:rowOff>
    </xdr:from>
    <xdr:to>
      <xdr:col>18</xdr:col>
      <xdr:colOff>121025</xdr:colOff>
      <xdr:row>38</xdr:row>
      <xdr:rowOff>62477</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9124414" y="95250"/>
          <a:ext cx="6760486" cy="65490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ropbox\2.%20Laboral\UPRA\UAF\Modelo%20financiero\Factores%20espaciales\Resultados\20210419_DT_Resultados_Planadas&amp;Ayap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FH Ayapel"/>
      <sheetName val="UFH Planadas"/>
      <sheetName val="BD"/>
      <sheetName val="BD TIR&gt;0"/>
      <sheetName val="Planadas TIR&gt;0"/>
      <sheetName val="Ayapel TIR&gt;0"/>
      <sheetName val="Planadas TIR&gt;0 UF"/>
      <sheetName val="Ayapel TIR&gt;0 UF"/>
      <sheetName val="BD TIR&gt;0 IISMO&lt;40"/>
      <sheetName val="Ayapel TIR&gt;0 UF Sistemas"/>
      <sheetName val="E-EC UF"/>
      <sheetName val="E-INFRA UF"/>
      <sheetName val="E-ECE UF"/>
    </sheetNames>
    <sheetDataSet>
      <sheetData sheetId="0" refreshError="1"/>
      <sheetData sheetId="1" refreshError="1"/>
      <sheetData sheetId="2" refreshError="1"/>
      <sheetData sheetId="3" refreshError="1"/>
      <sheetData sheetId="4" refreshError="1"/>
      <sheetData sheetId="5" refreshError="1"/>
      <sheetData sheetId="6">
        <row r="9">
          <cell r="A9" t="str">
            <v>03Vb-73</v>
          </cell>
        </row>
      </sheetData>
      <sheetData sheetId="7">
        <row r="9">
          <cell r="A9" t="str">
            <v>04Vc-67</v>
          </cell>
        </row>
      </sheetData>
      <sheetData sheetId="8" refreshError="1"/>
      <sheetData sheetId="9" refreshError="1"/>
      <sheetData sheetId="10" refreshError="1"/>
      <sheetData sheetId="11" refreshError="1"/>
      <sheetData sheetId="12">
        <row r="9">
          <cell r="F9" t="str">
            <v>04Vc-67</v>
          </cell>
          <cell r="G9">
            <v>1.9943669449826942</v>
          </cell>
          <cell r="H9">
            <v>4.9630832011232695E-2</v>
          </cell>
          <cell r="I9">
            <v>5.5931374167726009</v>
          </cell>
        </row>
        <row r="10">
          <cell r="F10" t="str">
            <v>04Vcs1-67</v>
          </cell>
          <cell r="G10">
            <v>0.3449295802436807</v>
          </cell>
          <cell r="H10">
            <v>4.7914891309685521E-2</v>
          </cell>
          <cell r="I10">
            <v>1.0821238939964792</v>
          </cell>
        </row>
        <row r="11">
          <cell r="F11" t="str">
            <v>06UaL-55</v>
          </cell>
          <cell r="G11">
            <v>1.4620794715924805</v>
          </cell>
          <cell r="H11">
            <v>0.30272007287416935</v>
          </cell>
          <cell r="I11">
            <v>4.3923303185866329</v>
          </cell>
        </row>
        <row r="12">
          <cell r="F12" t="str">
            <v>06VaL-55</v>
          </cell>
          <cell r="G12">
            <v>0.42388714571174818</v>
          </cell>
          <cell r="H12">
            <v>3.066317983495457E-2</v>
          </cell>
          <cell r="I12">
            <v>1.0289573737002566</v>
          </cell>
        </row>
        <row r="13">
          <cell r="F13" t="str">
            <v>06Vd-55</v>
          </cell>
          <cell r="G13">
            <v>1.3313132753607591</v>
          </cell>
          <cell r="H13">
            <v>0.87391159733253088</v>
          </cell>
          <cell r="I13">
            <v>4.2830528049589107</v>
          </cell>
        </row>
        <row r="14">
          <cell r="F14" t="str">
            <v>06Vds1-55</v>
          </cell>
          <cell r="G14">
            <v>0.2985552686536046</v>
          </cell>
          <cell r="H14">
            <v>3.4437674324594061E-2</v>
          </cell>
          <cell r="I14">
            <v>0.92333535030784275</v>
          </cell>
        </row>
        <row r="15">
          <cell r="F15" t="str">
            <v>07UbL-49</v>
          </cell>
          <cell r="G15">
            <v>3.9945289350479567</v>
          </cell>
          <cell r="H15">
            <v>0.29354400723994495</v>
          </cell>
          <cell r="I15">
            <v>20.031359350726028</v>
          </cell>
        </row>
        <row r="16">
          <cell r="F16" t="str">
            <v>07UbLs1-49</v>
          </cell>
          <cell r="G16">
            <v>4.3511072477810906</v>
          </cell>
          <cell r="H16">
            <v>0.29890987749932135</v>
          </cell>
          <cell r="I16">
            <v>5.0838376664564162</v>
          </cell>
        </row>
        <row r="17">
          <cell r="F17" t="str">
            <v>07VbL2s1-49</v>
          </cell>
          <cell r="G17">
            <v>1.1567587250704887</v>
          </cell>
          <cell r="H17">
            <v>0.57538159236594022</v>
          </cell>
          <cell r="I17">
            <v>3.4265657951971487</v>
          </cell>
        </row>
        <row r="18">
          <cell r="F18" t="str">
            <v>07VbL-49</v>
          </cell>
          <cell r="G18">
            <v>0.37352898077768037</v>
          </cell>
          <cell r="H18">
            <v>3.7947109328444688E-2</v>
          </cell>
          <cell r="I18">
            <v>7.4483687493657662</v>
          </cell>
        </row>
        <row r="19">
          <cell r="F19" t="str">
            <v>07VbLs1-49</v>
          </cell>
          <cell r="G19">
            <v>0.9888169266209319</v>
          </cell>
          <cell r="H19">
            <v>3.7962573831294415E-2</v>
          </cell>
          <cell r="I19">
            <v>1.7515988647881877</v>
          </cell>
        </row>
        <row r="20">
          <cell r="F20" t="str">
            <v>07VcL-49</v>
          </cell>
          <cell r="G20">
            <v>1.698885873482664</v>
          </cell>
          <cell r="H20">
            <v>0.68263118151501334</v>
          </cell>
          <cell r="I20">
            <v>4.12192487816779</v>
          </cell>
        </row>
        <row r="21">
          <cell r="F21" t="str">
            <v>07VcLs1-49</v>
          </cell>
          <cell r="G21">
            <v>6.2397628870406514E-2</v>
          </cell>
          <cell r="H21">
            <v>4.3023506745853521E-2</v>
          </cell>
          <cell r="I21">
            <v>9.1657356261636208E-2</v>
          </cell>
        </row>
        <row r="22">
          <cell r="F22" t="str">
            <v>04Va-67</v>
          </cell>
          <cell r="G22">
            <v>1.4118837362948624</v>
          </cell>
          <cell r="H22">
            <v>1.1253356925657059</v>
          </cell>
          <cell r="I22">
            <v>1.7271547176163993</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1"/>
  <sheetViews>
    <sheetView zoomScale="70" zoomScaleNormal="70" workbookViewId="0">
      <selection activeCell="C1" sqref="C1"/>
    </sheetView>
  </sheetViews>
  <sheetFormatPr defaultColWidth="11.42578125" defaultRowHeight="12.75"/>
  <cols>
    <col min="1" max="1" width="6.85546875" style="34" customWidth="1"/>
    <col min="2" max="2" width="13.28515625" style="34" customWidth="1"/>
    <col min="3" max="3" width="19.7109375" style="34" customWidth="1"/>
    <col min="4" max="4" width="35.5703125" style="34" customWidth="1"/>
    <col min="5" max="5" width="17" style="34" customWidth="1"/>
    <col min="6" max="6" width="13.42578125" style="34" customWidth="1"/>
    <col min="7" max="7" width="35.42578125" style="34" customWidth="1"/>
    <col min="8" max="16384" width="11.42578125" style="34"/>
  </cols>
  <sheetData>
    <row r="1" spans="1:16" ht="35.25" customHeight="1" thickBot="1">
      <c r="A1" s="1" t="s">
        <v>0</v>
      </c>
      <c r="B1" s="1" t="s">
        <v>1</v>
      </c>
      <c r="C1" s="1" t="s">
        <v>2</v>
      </c>
      <c r="D1" s="1" t="s">
        <v>3</v>
      </c>
      <c r="E1" s="204" t="s">
        <v>4</v>
      </c>
      <c r="F1" s="204" t="s">
        <v>5</v>
      </c>
      <c r="G1" s="1" t="s">
        <v>6</v>
      </c>
      <c r="I1" s="226" t="s">
        <v>7</v>
      </c>
      <c r="J1" s="227"/>
      <c r="K1" s="227"/>
      <c r="L1" s="227"/>
      <c r="M1" s="227"/>
      <c r="N1" s="227"/>
      <c r="O1" s="227"/>
      <c r="P1" s="228"/>
    </row>
    <row r="2" spans="1:16" ht="140.25">
      <c r="A2" s="36">
        <v>1</v>
      </c>
      <c r="B2" s="37">
        <v>2</v>
      </c>
      <c r="C2" s="38" t="s">
        <v>8</v>
      </c>
      <c r="D2" s="39" t="s">
        <v>9</v>
      </c>
      <c r="E2" s="129">
        <v>29</v>
      </c>
      <c r="F2" s="40">
        <v>4108.92</v>
      </c>
      <c r="G2" s="132" t="s">
        <v>10</v>
      </c>
    </row>
    <row r="3" spans="1:16" ht="127.5">
      <c r="A3" s="41">
        <v>2</v>
      </c>
      <c r="B3" s="42">
        <v>4</v>
      </c>
      <c r="C3" s="41" t="s">
        <v>11</v>
      </c>
      <c r="D3" s="43" t="s">
        <v>12</v>
      </c>
      <c r="E3" s="130">
        <v>75</v>
      </c>
      <c r="F3" s="44">
        <v>11915.93</v>
      </c>
      <c r="G3" s="133" t="s">
        <v>13</v>
      </c>
    </row>
    <row r="4" spans="1:16" ht="191.25">
      <c r="A4" s="36">
        <v>3</v>
      </c>
      <c r="B4" s="45">
        <v>4</v>
      </c>
      <c r="C4" s="38" t="s">
        <v>14</v>
      </c>
      <c r="D4" s="39" t="s">
        <v>15</v>
      </c>
      <c r="E4" s="129">
        <v>92</v>
      </c>
      <c r="F4" s="40">
        <v>13495.99</v>
      </c>
      <c r="G4" s="132" t="s">
        <v>16</v>
      </c>
    </row>
    <row r="5" spans="1:16" ht="114.75">
      <c r="A5" s="46">
        <v>4</v>
      </c>
      <c r="B5" s="47">
        <v>4</v>
      </c>
      <c r="C5" s="48" t="s">
        <v>17</v>
      </c>
      <c r="D5" s="49" t="s">
        <v>18</v>
      </c>
      <c r="E5" s="131">
        <v>15</v>
      </c>
      <c r="F5" s="50">
        <v>1810.35</v>
      </c>
      <c r="G5" s="134" t="s">
        <v>19</v>
      </c>
    </row>
    <row r="6" spans="1:16" ht="140.25">
      <c r="A6" s="41">
        <v>5</v>
      </c>
      <c r="B6" s="51">
        <v>4</v>
      </c>
      <c r="C6" s="41" t="s">
        <v>20</v>
      </c>
      <c r="D6" s="43" t="s">
        <v>21</v>
      </c>
      <c r="E6" s="130">
        <v>14</v>
      </c>
      <c r="F6" s="44">
        <v>1218.74</v>
      </c>
      <c r="G6" s="133" t="s">
        <v>22</v>
      </c>
    </row>
    <row r="7" spans="1:16" ht="127.5">
      <c r="A7" s="36">
        <v>6</v>
      </c>
      <c r="B7" s="45">
        <v>4</v>
      </c>
      <c r="C7" s="38" t="s">
        <v>23</v>
      </c>
      <c r="D7" s="39" t="s">
        <v>24</v>
      </c>
      <c r="E7" s="129">
        <v>9</v>
      </c>
      <c r="F7" s="40">
        <v>4844.9399999999996</v>
      </c>
      <c r="G7" s="132" t="s">
        <v>25</v>
      </c>
    </row>
    <row r="8" spans="1:16" ht="192" thickBot="1">
      <c r="A8" s="36">
        <v>7</v>
      </c>
      <c r="B8" s="45">
        <v>4</v>
      </c>
      <c r="C8" s="38" t="s">
        <v>26</v>
      </c>
      <c r="D8" s="39" t="s">
        <v>27</v>
      </c>
      <c r="E8" s="129">
        <v>13</v>
      </c>
      <c r="F8" s="40">
        <v>2271.08</v>
      </c>
      <c r="G8" s="132" t="s">
        <v>28</v>
      </c>
    </row>
    <row r="9" spans="1:16" ht="127.5">
      <c r="A9" s="36">
        <v>8</v>
      </c>
      <c r="B9" s="210">
        <v>6</v>
      </c>
      <c r="C9" s="38" t="s">
        <v>29</v>
      </c>
      <c r="D9" s="39" t="s">
        <v>30</v>
      </c>
      <c r="E9" s="129">
        <v>46</v>
      </c>
      <c r="F9" s="40">
        <v>8183.84</v>
      </c>
      <c r="G9" s="132" t="s">
        <v>31</v>
      </c>
    </row>
    <row r="10" spans="1:16" ht="306">
      <c r="A10" s="36">
        <v>9</v>
      </c>
      <c r="B10" s="210">
        <v>6</v>
      </c>
      <c r="C10" s="38" t="s">
        <v>32</v>
      </c>
      <c r="D10" s="39" t="s">
        <v>33</v>
      </c>
      <c r="E10" s="129">
        <v>275</v>
      </c>
      <c r="F10" s="40">
        <v>39097.85</v>
      </c>
      <c r="G10" s="132" t="s">
        <v>34</v>
      </c>
    </row>
    <row r="11" spans="1:16" ht="140.25">
      <c r="A11" s="36">
        <v>10</v>
      </c>
      <c r="B11" s="210">
        <v>6</v>
      </c>
      <c r="C11" s="38" t="s">
        <v>35</v>
      </c>
      <c r="D11" s="39" t="s">
        <v>36</v>
      </c>
      <c r="E11" s="129">
        <v>59</v>
      </c>
      <c r="F11" s="40">
        <v>17677.63</v>
      </c>
      <c r="G11" s="132" t="s">
        <v>37</v>
      </c>
    </row>
    <row r="12" spans="1:16" ht="127.5">
      <c r="A12" s="36">
        <v>11</v>
      </c>
      <c r="B12" s="210">
        <v>6</v>
      </c>
      <c r="C12" s="38" t="s">
        <v>38</v>
      </c>
      <c r="D12" s="39" t="s">
        <v>39</v>
      </c>
      <c r="E12" s="129">
        <v>49</v>
      </c>
      <c r="F12" s="40">
        <v>7839.33</v>
      </c>
      <c r="G12" s="132" t="s">
        <v>40</v>
      </c>
    </row>
    <row r="13" spans="1:16" ht="153">
      <c r="A13" s="36">
        <v>12</v>
      </c>
      <c r="B13" s="210">
        <v>6</v>
      </c>
      <c r="C13" s="38" t="s">
        <v>41</v>
      </c>
      <c r="D13" s="39" t="s">
        <v>42</v>
      </c>
      <c r="E13" s="129">
        <v>38</v>
      </c>
      <c r="F13" s="40">
        <v>3840.88</v>
      </c>
      <c r="G13" s="132" t="s">
        <v>43</v>
      </c>
    </row>
    <row r="14" spans="1:16" ht="140.25">
      <c r="A14" s="36">
        <v>13</v>
      </c>
      <c r="B14" s="210">
        <v>6</v>
      </c>
      <c r="C14" s="38" t="s">
        <v>44</v>
      </c>
      <c r="D14" s="39" t="s">
        <v>45</v>
      </c>
      <c r="E14" s="129">
        <v>2</v>
      </c>
      <c r="F14" s="40">
        <v>279.45999999999998</v>
      </c>
      <c r="G14" s="129" t="s">
        <v>46</v>
      </c>
    </row>
    <row r="15" spans="1:16" ht="127.5">
      <c r="A15" s="36">
        <v>14</v>
      </c>
      <c r="B15" s="210">
        <v>6</v>
      </c>
      <c r="C15" s="38" t="s">
        <v>47</v>
      </c>
      <c r="D15" s="39" t="s">
        <v>48</v>
      </c>
      <c r="E15" s="129">
        <v>17</v>
      </c>
      <c r="F15" s="40">
        <v>1612.85</v>
      </c>
      <c r="G15" s="132" t="s">
        <v>49</v>
      </c>
    </row>
    <row r="16" spans="1:16" ht="153">
      <c r="A16" s="36">
        <v>15</v>
      </c>
      <c r="B16" s="210">
        <v>6</v>
      </c>
      <c r="C16" s="38" t="s">
        <v>50</v>
      </c>
      <c r="D16" s="39" t="s">
        <v>51</v>
      </c>
      <c r="E16" s="129">
        <v>12</v>
      </c>
      <c r="F16" s="40">
        <v>3002.57</v>
      </c>
      <c r="G16" s="132" t="s">
        <v>52</v>
      </c>
    </row>
    <row r="17" spans="1:7" ht="140.25">
      <c r="A17" s="36">
        <v>16</v>
      </c>
      <c r="B17" s="210">
        <v>6</v>
      </c>
      <c r="C17" s="38" t="s">
        <v>53</v>
      </c>
      <c r="D17" s="39" t="s">
        <v>54</v>
      </c>
      <c r="E17" s="129">
        <v>18</v>
      </c>
      <c r="F17" s="40">
        <v>2749.25</v>
      </c>
      <c r="G17" s="132" t="s">
        <v>55</v>
      </c>
    </row>
    <row r="18" spans="1:7" ht="165.75">
      <c r="A18" s="36">
        <v>17</v>
      </c>
      <c r="B18" s="140">
        <v>7</v>
      </c>
      <c r="C18" s="38" t="s">
        <v>56</v>
      </c>
      <c r="D18" s="39" t="s">
        <v>57</v>
      </c>
      <c r="E18" s="129">
        <v>13</v>
      </c>
      <c r="F18" s="40">
        <v>3172.07</v>
      </c>
      <c r="G18" s="132" t="s">
        <v>58</v>
      </c>
    </row>
    <row r="19" spans="1:7" ht="153">
      <c r="A19" s="36">
        <v>18</v>
      </c>
      <c r="B19" s="205">
        <v>7</v>
      </c>
      <c r="C19" s="38" t="s">
        <v>59</v>
      </c>
      <c r="D19" s="39" t="s">
        <v>60</v>
      </c>
      <c r="E19" s="129">
        <v>3</v>
      </c>
      <c r="F19" s="38">
        <v>166.47</v>
      </c>
      <c r="G19" s="136" t="s">
        <v>61</v>
      </c>
    </row>
    <row r="20" spans="1:7" ht="191.25">
      <c r="A20" s="36">
        <v>19</v>
      </c>
      <c r="B20" s="205">
        <v>7</v>
      </c>
      <c r="C20" s="38" t="s">
        <v>62</v>
      </c>
      <c r="D20" s="39" t="s">
        <v>63</v>
      </c>
      <c r="E20" s="129">
        <v>88</v>
      </c>
      <c r="F20" s="40">
        <v>26497.64</v>
      </c>
      <c r="G20" s="132" t="s">
        <v>64</v>
      </c>
    </row>
    <row r="21" spans="1:7" ht="153.75" thickBot="1">
      <c r="A21" s="41">
        <v>20</v>
      </c>
      <c r="B21" s="53">
        <v>7</v>
      </c>
      <c r="C21" s="41" t="s">
        <v>65</v>
      </c>
      <c r="D21" s="43" t="s">
        <v>66</v>
      </c>
      <c r="E21" s="130">
        <v>31</v>
      </c>
      <c r="F21" s="44">
        <v>4441.3999999999996</v>
      </c>
      <c r="G21" s="135" t="s">
        <v>67</v>
      </c>
    </row>
    <row r="22" spans="1:7" ht="166.5" thickBot="1">
      <c r="A22" s="36">
        <v>21</v>
      </c>
      <c r="B22" s="205">
        <v>7</v>
      </c>
      <c r="C22" s="38" t="s">
        <v>68</v>
      </c>
      <c r="D22" s="39" t="s">
        <v>69</v>
      </c>
      <c r="E22" s="129">
        <v>7</v>
      </c>
      <c r="F22" s="40">
        <v>2136.66</v>
      </c>
      <c r="G22" s="132" t="s">
        <v>70</v>
      </c>
    </row>
    <row r="23" spans="1:7" ht="128.25" thickBot="1">
      <c r="A23" s="36">
        <v>22</v>
      </c>
      <c r="B23" s="205">
        <v>7</v>
      </c>
      <c r="C23" s="38" t="s">
        <v>71</v>
      </c>
      <c r="D23" s="39" t="s">
        <v>72</v>
      </c>
      <c r="E23" s="129">
        <v>15</v>
      </c>
      <c r="F23" s="40">
        <v>1252.29</v>
      </c>
      <c r="G23" s="132" t="s">
        <v>73</v>
      </c>
    </row>
    <row r="24" spans="1:7" ht="153.75" thickBot="1">
      <c r="A24" s="41">
        <v>23</v>
      </c>
      <c r="B24" s="53">
        <v>7</v>
      </c>
      <c r="C24" s="41" t="s">
        <v>74</v>
      </c>
      <c r="D24" s="43" t="s">
        <v>75</v>
      </c>
      <c r="E24" s="130">
        <v>7</v>
      </c>
      <c r="F24" s="41">
        <v>918.38</v>
      </c>
      <c r="G24" s="135" t="s">
        <v>76</v>
      </c>
    </row>
    <row r="25" spans="1:7" ht="141" thickBot="1">
      <c r="A25" s="36">
        <v>24</v>
      </c>
      <c r="B25" s="205">
        <v>7</v>
      </c>
      <c r="C25" s="38" t="s">
        <v>77</v>
      </c>
      <c r="D25" s="39" t="s">
        <v>78</v>
      </c>
      <c r="E25" s="129">
        <v>4</v>
      </c>
      <c r="F25" s="40">
        <v>4368.82</v>
      </c>
      <c r="G25" s="132" t="s">
        <v>79</v>
      </c>
    </row>
    <row r="26" spans="1:7" ht="141" thickBot="1">
      <c r="A26" s="48">
        <v>25</v>
      </c>
      <c r="B26" s="54">
        <v>7</v>
      </c>
      <c r="C26" s="48" t="s">
        <v>80</v>
      </c>
      <c r="D26" s="49" t="s">
        <v>81</v>
      </c>
      <c r="E26" s="131">
        <v>52</v>
      </c>
      <c r="F26" s="50">
        <v>17801.8</v>
      </c>
      <c r="G26" s="137" t="s">
        <v>82</v>
      </c>
    </row>
    <row r="27" spans="1:7" ht="153.75" thickBot="1">
      <c r="A27" s="41">
        <v>26</v>
      </c>
      <c r="B27" s="53">
        <v>7</v>
      </c>
      <c r="C27" s="41" t="s">
        <v>83</v>
      </c>
      <c r="D27" s="43" t="s">
        <v>84</v>
      </c>
      <c r="E27" s="130">
        <v>24</v>
      </c>
      <c r="F27" s="44">
        <v>3219.93</v>
      </c>
      <c r="G27" s="135" t="s">
        <v>85</v>
      </c>
    </row>
    <row r="28" spans="1:7" ht="128.25" thickBot="1">
      <c r="A28" s="36">
        <v>27</v>
      </c>
      <c r="B28" s="206">
        <v>8</v>
      </c>
      <c r="C28" s="38" t="s">
        <v>86</v>
      </c>
      <c r="D28" s="39" t="s">
        <v>87</v>
      </c>
      <c r="E28" s="129">
        <v>2</v>
      </c>
      <c r="F28" s="38">
        <v>39.25</v>
      </c>
      <c r="G28" s="132" t="s">
        <v>88</v>
      </c>
    </row>
    <row r="29" spans="1:7" ht="141" thickBot="1">
      <c r="A29" s="36">
        <v>28</v>
      </c>
      <c r="B29" s="206">
        <v>8</v>
      </c>
      <c r="C29" s="38" t="s">
        <v>89</v>
      </c>
      <c r="D29" s="39" t="s">
        <v>90</v>
      </c>
      <c r="E29" s="129">
        <v>13</v>
      </c>
      <c r="F29" s="40">
        <v>2121.27</v>
      </c>
      <c r="G29" s="136" t="s">
        <v>91</v>
      </c>
    </row>
    <row r="30" spans="1:7" ht="141" thickBot="1">
      <c r="A30" s="36">
        <v>29</v>
      </c>
      <c r="B30" s="207">
        <v>9</v>
      </c>
      <c r="C30" s="38" t="s">
        <v>92</v>
      </c>
      <c r="D30" s="39" t="s">
        <v>93</v>
      </c>
      <c r="E30" s="129">
        <v>1</v>
      </c>
      <c r="F30" s="38">
        <v>25.26</v>
      </c>
      <c r="G30" s="132" t="s">
        <v>94</v>
      </c>
    </row>
    <row r="31" spans="1:7" ht="153.75" thickBot="1">
      <c r="A31" s="36">
        <v>30</v>
      </c>
      <c r="B31" s="55">
        <v>13</v>
      </c>
      <c r="C31" s="38" t="s">
        <v>95</v>
      </c>
      <c r="D31" s="39" t="s">
        <v>96</v>
      </c>
      <c r="E31" s="129">
        <v>2</v>
      </c>
      <c r="F31" s="38">
        <v>27.98</v>
      </c>
      <c r="G31" s="132" t="s">
        <v>97</v>
      </c>
    </row>
  </sheetData>
  <mergeCells count="1">
    <mergeCell ref="I1:P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38"/>
  <sheetViews>
    <sheetView tabSelected="1" zoomScale="85" zoomScaleNormal="85" workbookViewId="0">
      <selection sqref="A1:A37"/>
    </sheetView>
  </sheetViews>
  <sheetFormatPr defaultColWidth="11.42578125" defaultRowHeight="12.75"/>
  <cols>
    <col min="1" max="1" width="22.7109375" style="34" customWidth="1"/>
    <col min="2" max="2" width="18.140625" style="34" customWidth="1"/>
    <col min="3" max="3" width="9.85546875" style="34" customWidth="1"/>
    <col min="4" max="4" width="20.140625" style="34" customWidth="1"/>
    <col min="5" max="5" width="9.85546875" style="34" customWidth="1"/>
    <col min="6" max="6" width="17.5703125" style="34" customWidth="1"/>
    <col min="7" max="7" width="9.85546875" style="34" customWidth="1"/>
    <col min="8" max="16384" width="11.42578125" style="34"/>
  </cols>
  <sheetData>
    <row r="1" spans="1:8" ht="29.25" customHeight="1">
      <c r="A1" s="269" t="s">
        <v>198</v>
      </c>
      <c r="B1" s="272" t="s">
        <v>204</v>
      </c>
      <c r="C1" s="272"/>
      <c r="D1" s="272" t="s">
        <v>205</v>
      </c>
      <c r="E1" s="272"/>
      <c r="F1" s="272"/>
      <c r="G1" s="272"/>
      <c r="H1" s="272" t="s">
        <v>206</v>
      </c>
    </row>
    <row r="2" spans="1:8" ht="25.5" customHeight="1">
      <c r="A2" s="270"/>
      <c r="B2" s="272" t="s">
        <v>207</v>
      </c>
      <c r="C2" s="272" t="s">
        <v>208</v>
      </c>
      <c r="D2" s="272" t="s">
        <v>209</v>
      </c>
      <c r="E2" s="272"/>
      <c r="F2" s="272" t="s">
        <v>210</v>
      </c>
      <c r="G2" s="272"/>
      <c r="H2" s="272"/>
    </row>
    <row r="3" spans="1:8">
      <c r="A3" s="271"/>
      <c r="B3" s="272"/>
      <c r="C3" s="272"/>
      <c r="D3" s="214" t="s">
        <v>207</v>
      </c>
      <c r="E3" s="214" t="s">
        <v>208</v>
      </c>
      <c r="F3" s="214" t="s">
        <v>207</v>
      </c>
      <c r="G3" s="214" t="s">
        <v>208</v>
      </c>
      <c r="H3" s="272"/>
    </row>
    <row r="4" spans="1:8">
      <c r="A4" s="189" t="s">
        <v>211</v>
      </c>
      <c r="B4" s="190">
        <v>0</v>
      </c>
      <c r="C4" s="202">
        <f>+B4*100/H4</f>
        <v>0</v>
      </c>
      <c r="D4" s="190">
        <v>0.31897045259115325</v>
      </c>
      <c r="E4" s="202">
        <f>+D4*100/H4</f>
        <v>100</v>
      </c>
      <c r="F4" s="190">
        <v>0</v>
      </c>
      <c r="G4" s="190">
        <f>+F4*100/H4</f>
        <v>0</v>
      </c>
      <c r="H4" s="190">
        <f>+B4+D4+F4</f>
        <v>0.31897045259115325</v>
      </c>
    </row>
    <row r="5" spans="1:8">
      <c r="A5" s="189" t="s">
        <v>103</v>
      </c>
      <c r="B5" s="190">
        <v>39.053846555117751</v>
      </c>
      <c r="C5" s="202">
        <f t="shared" ref="C5:C37" si="0">+B5*100/H5</f>
        <v>0.94628299521122206</v>
      </c>
      <c r="D5" s="190">
        <v>4088.0251301098333</v>
      </c>
      <c r="E5" s="202">
        <f t="shared" ref="E5:E37" si="1">+D5*100/H5</f>
        <v>99.05371700478878</v>
      </c>
      <c r="F5" s="190">
        <v>0</v>
      </c>
      <c r="G5" s="190">
        <f t="shared" ref="G5:G37" si="2">+F5*100/H5</f>
        <v>0</v>
      </c>
      <c r="H5" s="190">
        <f t="shared" ref="H5:H37" si="3">+B5+D5+F5</f>
        <v>4127.0789766649514</v>
      </c>
    </row>
    <row r="6" spans="1:8">
      <c r="A6" s="191" t="s">
        <v>122</v>
      </c>
      <c r="B6" s="190">
        <v>178.80512286306234</v>
      </c>
      <c r="C6" s="202">
        <f t="shared" si="0"/>
        <v>3.6905530504741111</v>
      </c>
      <c r="D6" s="190">
        <v>4654.9217556451104</v>
      </c>
      <c r="E6" s="202">
        <f t="shared" si="1"/>
        <v>96.077983728525822</v>
      </c>
      <c r="F6" s="190">
        <v>11.21425680735855</v>
      </c>
      <c r="G6" s="190">
        <f t="shared" si="2"/>
        <v>0.23146322100006714</v>
      </c>
      <c r="H6" s="190">
        <f t="shared" si="3"/>
        <v>4844.941135315531</v>
      </c>
    </row>
    <row r="7" spans="1:8">
      <c r="A7" s="192" t="s">
        <v>124</v>
      </c>
      <c r="B7" s="190">
        <v>17.713019412852091</v>
      </c>
      <c r="C7" s="202">
        <f t="shared" si="0"/>
        <v>0.77845698022221099</v>
      </c>
      <c r="D7" s="190">
        <v>2257.6881733153446</v>
      </c>
      <c r="E7" s="202">
        <f t="shared" si="1"/>
        <v>99.221543019777783</v>
      </c>
      <c r="F7" s="190">
        <v>0</v>
      </c>
      <c r="G7" s="190">
        <f t="shared" si="2"/>
        <v>0</v>
      </c>
      <c r="H7" s="190">
        <f t="shared" si="3"/>
        <v>2275.4011927281967</v>
      </c>
    </row>
    <row r="8" spans="1:8">
      <c r="A8" s="192" t="s">
        <v>106</v>
      </c>
      <c r="B8" s="190">
        <v>1857.9166563396484</v>
      </c>
      <c r="C8" s="202">
        <f t="shared" si="0"/>
        <v>77.959352060910646</v>
      </c>
      <c r="D8" s="190">
        <v>525.26971864206553</v>
      </c>
      <c r="E8" s="202">
        <f t="shared" si="1"/>
        <v>22.040647939089361</v>
      </c>
      <c r="F8" s="190">
        <v>0</v>
      </c>
      <c r="G8" s="190">
        <f t="shared" si="2"/>
        <v>0</v>
      </c>
      <c r="H8" s="190">
        <f t="shared" si="3"/>
        <v>2383.1863749817139</v>
      </c>
    </row>
    <row r="9" spans="1:8">
      <c r="A9" s="192" t="s">
        <v>114</v>
      </c>
      <c r="B9" s="190">
        <v>1221.1833619245012</v>
      </c>
      <c r="C9" s="202">
        <f t="shared" si="0"/>
        <v>9.0486596997700932</v>
      </c>
      <c r="D9" s="190">
        <v>12274.55415548406</v>
      </c>
      <c r="E9" s="202">
        <f t="shared" si="1"/>
        <v>90.951340300229916</v>
      </c>
      <c r="F9" s="190">
        <v>0</v>
      </c>
      <c r="G9" s="190">
        <f t="shared" si="2"/>
        <v>0</v>
      </c>
      <c r="H9" s="190">
        <f t="shared" si="3"/>
        <v>13495.737517408561</v>
      </c>
    </row>
    <row r="10" spans="1:8">
      <c r="A10" s="192" t="s">
        <v>115</v>
      </c>
      <c r="B10" s="190">
        <v>2.284868530756416</v>
      </c>
      <c r="C10" s="202">
        <f t="shared" si="0"/>
        <v>0.1270333348927826</v>
      </c>
      <c r="D10" s="190">
        <v>869.10542830369138</v>
      </c>
      <c r="E10" s="202">
        <f t="shared" si="1"/>
        <v>48.32022475021261</v>
      </c>
      <c r="F10" s="190">
        <v>927.24667722032905</v>
      </c>
      <c r="G10" s="190">
        <f t="shared" si="2"/>
        <v>51.552741914894611</v>
      </c>
      <c r="H10" s="190">
        <f t="shared" si="3"/>
        <v>1798.6369740547768</v>
      </c>
    </row>
    <row r="11" spans="1:8">
      <c r="A11" s="192" t="s">
        <v>121</v>
      </c>
      <c r="B11" s="190">
        <v>333.18596809024115</v>
      </c>
      <c r="C11" s="202">
        <f t="shared" si="0"/>
        <v>27.338628632875704</v>
      </c>
      <c r="D11" s="190">
        <v>594.30993812834333</v>
      </c>
      <c r="E11" s="202">
        <f t="shared" si="1"/>
        <v>48.764414613395601</v>
      </c>
      <c r="F11" s="190">
        <v>291.24104128716129</v>
      </c>
      <c r="G11" s="190">
        <f t="shared" si="2"/>
        <v>23.896956753728698</v>
      </c>
      <c r="H11" s="190">
        <f t="shared" si="3"/>
        <v>1218.7369475057458</v>
      </c>
    </row>
    <row r="12" spans="1:8">
      <c r="A12" s="193" t="s">
        <v>212</v>
      </c>
      <c r="B12" s="190">
        <v>0</v>
      </c>
      <c r="C12" s="202">
        <f t="shared" si="0"/>
        <v>0</v>
      </c>
      <c r="D12" s="190">
        <v>2.4095982587538201</v>
      </c>
      <c r="E12" s="202">
        <f t="shared" si="1"/>
        <v>100</v>
      </c>
      <c r="F12" s="190">
        <v>0</v>
      </c>
      <c r="G12" s="190">
        <f t="shared" si="2"/>
        <v>0</v>
      </c>
      <c r="H12" s="190">
        <f t="shared" si="3"/>
        <v>2.4095982587538201</v>
      </c>
    </row>
    <row r="13" spans="1:8">
      <c r="A13" s="194" t="s">
        <v>133</v>
      </c>
      <c r="B13" s="190">
        <v>375.32304792224693</v>
      </c>
      <c r="C13" s="202">
        <f t="shared" si="0"/>
        <v>23.489933064419976</v>
      </c>
      <c r="D13" s="190">
        <v>1210.4083956916722</v>
      </c>
      <c r="E13" s="202">
        <f t="shared" si="1"/>
        <v>75.754506292135559</v>
      </c>
      <c r="F13" s="190">
        <v>12.072376826701479</v>
      </c>
      <c r="G13" s="190">
        <f t="shared" si="2"/>
        <v>0.75556064344447016</v>
      </c>
      <c r="H13" s="190">
        <f t="shared" si="3"/>
        <v>1597.8038204406205</v>
      </c>
    </row>
    <row r="14" spans="1:8">
      <c r="A14" s="194" t="s">
        <v>134</v>
      </c>
      <c r="B14" s="190">
        <v>3002.5579372432239</v>
      </c>
      <c r="C14" s="202">
        <f t="shared" si="0"/>
        <v>100</v>
      </c>
      <c r="D14" s="190">
        <v>0</v>
      </c>
      <c r="E14" s="202">
        <f t="shared" si="1"/>
        <v>0</v>
      </c>
      <c r="F14" s="190">
        <v>0</v>
      </c>
      <c r="G14" s="190">
        <f t="shared" si="2"/>
        <v>0</v>
      </c>
      <c r="H14" s="190">
        <f t="shared" si="3"/>
        <v>3002.5579372432239</v>
      </c>
    </row>
    <row r="15" spans="1:8">
      <c r="A15" s="194" t="s">
        <v>135</v>
      </c>
      <c r="B15" s="190">
        <v>50.91470916734626</v>
      </c>
      <c r="C15" s="202">
        <f t="shared" si="0"/>
        <v>1.8596861306482442</v>
      </c>
      <c r="D15" s="190">
        <v>2642.0673440375185</v>
      </c>
      <c r="E15" s="202">
        <f t="shared" si="1"/>
        <v>96.502878564931407</v>
      </c>
      <c r="F15" s="190">
        <v>44.829899481933928</v>
      </c>
      <c r="G15" s="190">
        <f t="shared" si="2"/>
        <v>1.6374353044203542</v>
      </c>
      <c r="H15" s="190">
        <f t="shared" si="3"/>
        <v>2737.8119526867986</v>
      </c>
    </row>
    <row r="16" spans="1:8">
      <c r="A16" s="194" t="s">
        <v>188</v>
      </c>
      <c r="B16" s="190">
        <v>2808.3805354910569</v>
      </c>
      <c r="C16" s="202">
        <f t="shared" si="0"/>
        <v>34.316155894989272</v>
      </c>
      <c r="D16" s="190">
        <v>3419.3285160951846</v>
      </c>
      <c r="E16" s="202">
        <f t="shared" si="1"/>
        <v>41.781449818369296</v>
      </c>
      <c r="F16" s="190">
        <v>1956.1345703071036</v>
      </c>
      <c r="G16" s="190">
        <f t="shared" si="2"/>
        <v>23.902394286641425</v>
      </c>
      <c r="H16" s="190">
        <f t="shared" si="3"/>
        <v>8183.8436218933457</v>
      </c>
    </row>
    <row r="17" spans="1:8">
      <c r="A17" s="194" t="s">
        <v>189</v>
      </c>
      <c r="B17" s="190">
        <v>39079.224565529919</v>
      </c>
      <c r="C17" s="202">
        <f t="shared" si="0"/>
        <v>100</v>
      </c>
      <c r="D17" s="190">
        <v>0</v>
      </c>
      <c r="E17" s="202">
        <f t="shared" si="1"/>
        <v>0</v>
      </c>
      <c r="F17" s="190">
        <v>0</v>
      </c>
      <c r="G17" s="190">
        <f t="shared" si="2"/>
        <v>0</v>
      </c>
      <c r="H17" s="190">
        <f t="shared" si="3"/>
        <v>39079.224565529919</v>
      </c>
    </row>
    <row r="18" spans="1:8">
      <c r="A18" s="194" t="s">
        <v>190</v>
      </c>
      <c r="B18" s="190">
        <v>4360.7019462100934</v>
      </c>
      <c r="C18" s="202">
        <f t="shared" si="0"/>
        <v>24.671777500674654</v>
      </c>
      <c r="D18" s="190">
        <v>12095.273901060795</v>
      </c>
      <c r="E18" s="202">
        <f t="shared" si="1"/>
        <v>68.432080471824094</v>
      </c>
      <c r="F18" s="190">
        <v>1218.8833966196225</v>
      </c>
      <c r="G18" s="190">
        <f t="shared" si="2"/>
        <v>6.8961420275012459</v>
      </c>
      <c r="H18" s="190">
        <f t="shared" si="3"/>
        <v>17674.859243890511</v>
      </c>
    </row>
    <row r="19" spans="1:8">
      <c r="A19" s="194" t="s">
        <v>132</v>
      </c>
      <c r="B19" s="190">
        <v>2.5769011645441573</v>
      </c>
      <c r="C19" s="202">
        <f t="shared" si="0"/>
        <v>0.92065089035431624</v>
      </c>
      <c r="D19" s="190">
        <v>0</v>
      </c>
      <c r="E19" s="202">
        <f t="shared" si="1"/>
        <v>0</v>
      </c>
      <c r="F19" s="190">
        <v>277.32302523996151</v>
      </c>
      <c r="G19" s="190">
        <f t="shared" si="2"/>
        <v>99.079349109645676</v>
      </c>
      <c r="H19" s="190">
        <f t="shared" si="3"/>
        <v>279.89992640450566</v>
      </c>
    </row>
    <row r="20" spans="1:8">
      <c r="A20" s="194" t="s">
        <v>129</v>
      </c>
      <c r="B20" s="190">
        <v>17.425752925211583</v>
      </c>
      <c r="C20" s="202">
        <f t="shared" si="0"/>
        <v>0.22275559989320071</v>
      </c>
      <c r="D20" s="190">
        <v>6190.1168477691945</v>
      </c>
      <c r="E20" s="202">
        <f t="shared" si="1"/>
        <v>79.12904525570697</v>
      </c>
      <c r="F20" s="190">
        <v>1615.2699048346544</v>
      </c>
      <c r="G20" s="190">
        <f t="shared" si="2"/>
        <v>20.648199144399829</v>
      </c>
      <c r="H20" s="190">
        <f t="shared" si="3"/>
        <v>7822.8125055290602</v>
      </c>
    </row>
    <row r="21" spans="1:8">
      <c r="A21" s="194" t="s">
        <v>131</v>
      </c>
      <c r="B21" s="190">
        <v>458.50470346229804</v>
      </c>
      <c r="C21" s="202">
        <f t="shared" si="0"/>
        <v>11.937475923002337</v>
      </c>
      <c r="D21" s="190">
        <v>2291.2471672267429</v>
      </c>
      <c r="E21" s="202">
        <f t="shared" si="1"/>
        <v>59.654148988824126</v>
      </c>
      <c r="F21" s="190">
        <v>1091.1329731396681</v>
      </c>
      <c r="G21" s="190">
        <f t="shared" si="2"/>
        <v>28.408375088173539</v>
      </c>
      <c r="H21" s="190">
        <f t="shared" si="3"/>
        <v>3840.8848438287091</v>
      </c>
    </row>
    <row r="22" spans="1:8">
      <c r="A22" s="195" t="s">
        <v>143</v>
      </c>
      <c r="B22" s="190">
        <v>4368.8772980649437</v>
      </c>
      <c r="C22" s="202">
        <f t="shared" si="0"/>
        <v>100</v>
      </c>
      <c r="D22" s="190">
        <v>0</v>
      </c>
      <c r="E22" s="202">
        <f t="shared" si="1"/>
        <v>0</v>
      </c>
      <c r="F22" s="190">
        <v>0</v>
      </c>
      <c r="G22" s="190">
        <f t="shared" si="2"/>
        <v>0</v>
      </c>
      <c r="H22" s="190">
        <f t="shared" si="3"/>
        <v>4368.8772980649437</v>
      </c>
    </row>
    <row r="23" spans="1:8">
      <c r="A23" s="195" t="s">
        <v>144</v>
      </c>
      <c r="B23" s="190">
        <v>999.89964964889089</v>
      </c>
      <c r="C23" s="202">
        <f t="shared" si="0"/>
        <v>5.6176087553965495</v>
      </c>
      <c r="D23" s="190">
        <v>16535.810142084709</v>
      </c>
      <c r="E23" s="202">
        <f t="shared" si="1"/>
        <v>92.901034483178904</v>
      </c>
      <c r="F23" s="190">
        <v>263.67235086112078</v>
      </c>
      <c r="G23" s="190">
        <f t="shared" si="2"/>
        <v>1.4813567614245498</v>
      </c>
      <c r="H23" s="190">
        <f t="shared" si="3"/>
        <v>17799.382142594721</v>
      </c>
    </row>
    <row r="24" spans="1:8">
      <c r="A24" s="195" t="s">
        <v>145</v>
      </c>
      <c r="B24" s="190">
        <v>566.30116477219246</v>
      </c>
      <c r="C24" s="202">
        <f t="shared" si="0"/>
        <v>17.587361635404292</v>
      </c>
      <c r="D24" s="190">
        <v>2653.6312873597876</v>
      </c>
      <c r="E24" s="202">
        <f t="shared" si="1"/>
        <v>82.412638364595708</v>
      </c>
      <c r="F24" s="190">
        <v>0</v>
      </c>
      <c r="G24" s="190">
        <f t="shared" si="2"/>
        <v>0</v>
      </c>
      <c r="H24" s="190">
        <f t="shared" si="3"/>
        <v>3219.93245213198</v>
      </c>
    </row>
    <row r="25" spans="1:8">
      <c r="A25" s="195" t="s">
        <v>136</v>
      </c>
      <c r="B25" s="190">
        <v>2507.6483742676628</v>
      </c>
      <c r="C25" s="202">
        <f t="shared" si="0"/>
        <v>79.054005388098432</v>
      </c>
      <c r="D25" s="190">
        <v>664.42160745800561</v>
      </c>
      <c r="E25" s="202">
        <f t="shared" si="1"/>
        <v>20.945994611901572</v>
      </c>
      <c r="F25" s="190">
        <v>0</v>
      </c>
      <c r="G25" s="190">
        <f t="shared" si="2"/>
        <v>0</v>
      </c>
      <c r="H25" s="190">
        <f t="shared" si="3"/>
        <v>3172.0699817256682</v>
      </c>
    </row>
    <row r="26" spans="1:8">
      <c r="A26" s="195" t="s">
        <v>137</v>
      </c>
      <c r="B26" s="190">
        <v>161.42990324587936</v>
      </c>
      <c r="C26" s="202">
        <f t="shared" si="0"/>
        <v>96.974268952439942</v>
      </c>
      <c r="D26" s="190">
        <v>5.0368358073957333</v>
      </c>
      <c r="E26" s="202">
        <f t="shared" si="1"/>
        <v>3.0257310475600612</v>
      </c>
      <c r="F26" s="190">
        <v>0</v>
      </c>
      <c r="G26" s="190">
        <f t="shared" si="2"/>
        <v>0</v>
      </c>
      <c r="H26" s="190">
        <f t="shared" si="3"/>
        <v>166.46673905327509</v>
      </c>
    </row>
    <row r="27" spans="1:8">
      <c r="A27" s="195" t="s">
        <v>140</v>
      </c>
      <c r="B27" s="190">
        <v>1983.2203753206927</v>
      </c>
      <c r="C27" s="202">
        <f t="shared" si="0"/>
        <v>92.818602488973184</v>
      </c>
      <c r="D27" s="190">
        <v>153.44223555658121</v>
      </c>
      <c r="E27" s="202">
        <f t="shared" si="1"/>
        <v>7.1813975110268204</v>
      </c>
      <c r="F27" s="190">
        <v>0</v>
      </c>
      <c r="G27" s="190">
        <f t="shared" si="2"/>
        <v>0</v>
      </c>
      <c r="H27" s="190">
        <f t="shared" si="3"/>
        <v>2136.6626108772739</v>
      </c>
    </row>
    <row r="28" spans="1:8">
      <c r="A28" s="195" t="s">
        <v>138</v>
      </c>
      <c r="B28" s="190">
        <v>6834.9380630186452</v>
      </c>
      <c r="C28" s="202">
        <f t="shared" si="0"/>
        <v>25.794519372792255</v>
      </c>
      <c r="D28" s="190">
        <v>17420.605212820068</v>
      </c>
      <c r="E28" s="202">
        <f t="shared" si="1"/>
        <v>65.743995703363424</v>
      </c>
      <c r="F28" s="190">
        <v>2242.0935447490556</v>
      </c>
      <c r="G28" s="190">
        <f t="shared" si="2"/>
        <v>8.4614849238443206</v>
      </c>
      <c r="H28" s="190">
        <f t="shared" si="3"/>
        <v>26497.63682058777</v>
      </c>
    </row>
    <row r="29" spans="1:8">
      <c r="A29" s="195" t="s">
        <v>139</v>
      </c>
      <c r="B29" s="190">
        <v>3586.756161976959</v>
      </c>
      <c r="C29" s="202">
        <f t="shared" si="0"/>
        <v>80.757337775121954</v>
      </c>
      <c r="D29" s="190">
        <v>288.17716017328985</v>
      </c>
      <c r="E29" s="202">
        <f t="shared" si="1"/>
        <v>6.4884311093961919</v>
      </c>
      <c r="F29" s="190">
        <v>566.46638318017176</v>
      </c>
      <c r="G29" s="190">
        <f t="shared" si="2"/>
        <v>12.754231115481851</v>
      </c>
      <c r="H29" s="190">
        <f t="shared" si="3"/>
        <v>4441.3997053304211</v>
      </c>
    </row>
    <row r="30" spans="1:8">
      <c r="A30" s="195" t="s">
        <v>141</v>
      </c>
      <c r="B30" s="190">
        <v>49.611145319400464</v>
      </c>
      <c r="C30" s="202">
        <f t="shared" si="0"/>
        <v>3.9616254068858749</v>
      </c>
      <c r="D30" s="190">
        <v>998.5461865406387</v>
      </c>
      <c r="E30" s="202">
        <f t="shared" si="1"/>
        <v>79.737444420607915</v>
      </c>
      <c r="F30" s="190">
        <v>204.13535672099519</v>
      </c>
      <c r="G30" s="190">
        <f t="shared" si="2"/>
        <v>16.30093017250622</v>
      </c>
      <c r="H30" s="190">
        <f t="shared" si="3"/>
        <v>1252.2926885810343</v>
      </c>
    </row>
    <row r="31" spans="1:8">
      <c r="A31" s="195" t="s">
        <v>142</v>
      </c>
      <c r="B31" s="190">
        <v>286.79226460598176</v>
      </c>
      <c r="C31" s="202">
        <f t="shared" si="0"/>
        <v>31.228182016826658</v>
      </c>
      <c r="D31" s="190">
        <v>631.58417002428166</v>
      </c>
      <c r="E31" s="202">
        <f t="shared" si="1"/>
        <v>68.771817983173335</v>
      </c>
      <c r="F31" s="190">
        <v>0</v>
      </c>
      <c r="G31" s="190">
        <f t="shared" si="2"/>
        <v>0</v>
      </c>
      <c r="H31" s="190">
        <f t="shared" si="3"/>
        <v>918.37643463026347</v>
      </c>
    </row>
    <row r="32" spans="1:8">
      <c r="A32" s="196" t="s">
        <v>146</v>
      </c>
      <c r="B32" s="190">
        <v>1.138731848717651</v>
      </c>
      <c r="C32" s="202">
        <f t="shared" si="0"/>
        <v>2.9012578434924592</v>
      </c>
      <c r="D32" s="190">
        <v>38.110859540473562</v>
      </c>
      <c r="E32" s="202">
        <f t="shared" si="1"/>
        <v>97.098742156507527</v>
      </c>
      <c r="F32" s="190">
        <v>0</v>
      </c>
      <c r="G32" s="190">
        <f t="shared" si="2"/>
        <v>0</v>
      </c>
      <c r="H32" s="190">
        <f t="shared" si="3"/>
        <v>39.249591389191217</v>
      </c>
    </row>
    <row r="33" spans="1:8">
      <c r="A33" s="196" t="s">
        <v>147</v>
      </c>
      <c r="B33" s="190">
        <v>277.29386369024797</v>
      </c>
      <c r="C33" s="202">
        <f t="shared" si="0"/>
        <v>13.056879770793419</v>
      </c>
      <c r="D33" s="190">
        <v>1846.4437256725575</v>
      </c>
      <c r="E33" s="202">
        <f t="shared" si="1"/>
        <v>86.943120229206585</v>
      </c>
      <c r="F33" s="190">
        <v>0</v>
      </c>
      <c r="G33" s="190">
        <f t="shared" si="2"/>
        <v>0</v>
      </c>
      <c r="H33" s="190">
        <f t="shared" si="3"/>
        <v>2123.7375893628055</v>
      </c>
    </row>
    <row r="34" spans="1:8">
      <c r="A34" s="197" t="s">
        <v>148</v>
      </c>
      <c r="B34" s="190">
        <v>0</v>
      </c>
      <c r="C34" s="202">
        <f t="shared" si="0"/>
        <v>0</v>
      </c>
      <c r="D34" s="190">
        <v>25.262075275334897</v>
      </c>
      <c r="E34" s="202">
        <f t="shared" si="1"/>
        <v>100</v>
      </c>
      <c r="F34" s="190">
        <v>0</v>
      </c>
      <c r="G34" s="190">
        <f t="shared" si="2"/>
        <v>0</v>
      </c>
      <c r="H34" s="190">
        <f t="shared" si="3"/>
        <v>25.262075275334897</v>
      </c>
    </row>
    <row r="35" spans="1:8">
      <c r="A35" s="198" t="s">
        <v>149</v>
      </c>
      <c r="B35" s="190">
        <v>27.981841645169403</v>
      </c>
      <c r="C35" s="202">
        <f t="shared" si="0"/>
        <v>100</v>
      </c>
      <c r="D35" s="190">
        <v>0</v>
      </c>
      <c r="E35" s="202">
        <f t="shared" si="1"/>
        <v>0</v>
      </c>
      <c r="F35" s="190">
        <v>0</v>
      </c>
      <c r="G35" s="190">
        <f t="shared" si="2"/>
        <v>0</v>
      </c>
      <c r="H35" s="190">
        <f t="shared" si="3"/>
        <v>27.981841645169403</v>
      </c>
    </row>
    <row r="36" spans="1:8" ht="15">
      <c r="A36" s="203" t="s">
        <v>213</v>
      </c>
      <c r="B36" s="190">
        <v>12671.278151710818</v>
      </c>
      <c r="C36" s="202">
        <f t="shared" si="0"/>
        <v>99.747466524196312</v>
      </c>
      <c r="D36" s="190">
        <v>9.691581289567484</v>
      </c>
      <c r="E36" s="202">
        <f t="shared" si="1"/>
        <v>7.6291489198912349E-2</v>
      </c>
      <c r="F36" s="190">
        <v>22.388651181807926</v>
      </c>
      <c r="G36" s="190">
        <f t="shared" si="2"/>
        <v>0.17624198660478274</v>
      </c>
      <c r="H36" s="190">
        <f t="shared" si="3"/>
        <v>12703.358384182193</v>
      </c>
    </row>
    <row r="37" spans="1:8" ht="15">
      <c r="A37" s="203" t="s">
        <v>214</v>
      </c>
      <c r="B37" s="190">
        <v>181.86495942501031</v>
      </c>
      <c r="C37" s="202">
        <f t="shared" si="0"/>
        <v>100</v>
      </c>
      <c r="D37" s="190">
        <v>0</v>
      </c>
      <c r="E37" s="202">
        <f t="shared" si="1"/>
        <v>0</v>
      </c>
      <c r="F37" s="190">
        <v>0</v>
      </c>
      <c r="G37" s="190">
        <f t="shared" si="2"/>
        <v>0</v>
      </c>
      <c r="H37" s="190">
        <f t="shared" si="3"/>
        <v>181.86495942501031</v>
      </c>
    </row>
    <row r="38" spans="1:8">
      <c r="A38" s="199" t="s">
        <v>215</v>
      </c>
      <c r="B38" s="200"/>
      <c r="C38" s="200"/>
      <c r="D38" s="200"/>
      <c r="E38" s="200"/>
      <c r="F38" s="190"/>
      <c r="G38" s="201"/>
      <c r="H38" s="201"/>
    </row>
  </sheetData>
  <mergeCells count="8">
    <mergeCell ref="A1:A3"/>
    <mergeCell ref="B1:C1"/>
    <mergeCell ref="D1:G1"/>
    <mergeCell ref="H1:H3"/>
    <mergeCell ref="B2:B3"/>
    <mergeCell ref="C2:C3"/>
    <mergeCell ref="D2:E2"/>
    <mergeCell ref="F2:G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96"/>
  <sheetViews>
    <sheetView workbookViewId="0">
      <selection sqref="A1:F1"/>
    </sheetView>
  </sheetViews>
  <sheetFormatPr defaultColWidth="11.42578125" defaultRowHeight="15"/>
  <cols>
    <col min="1" max="1" width="29.5703125" customWidth="1"/>
    <col min="2" max="2" width="30.28515625" customWidth="1"/>
    <col min="3" max="3" width="27.28515625" customWidth="1"/>
    <col min="4" max="4" width="23.7109375" customWidth="1"/>
    <col min="5" max="5" width="25.85546875" customWidth="1"/>
    <col min="6" max="6" width="21.7109375" customWidth="1"/>
  </cols>
  <sheetData>
    <row r="1" spans="1:5">
      <c r="A1" s="215" t="s">
        <v>98</v>
      </c>
      <c r="B1" s="216" t="s">
        <v>99</v>
      </c>
      <c r="C1" s="215" t="s">
        <v>100</v>
      </c>
      <c r="D1" s="216" t="s">
        <v>101</v>
      </c>
      <c r="E1" s="216" t="s">
        <v>102</v>
      </c>
    </row>
    <row r="2" spans="1:5">
      <c r="A2" s="217" t="s">
        <v>103</v>
      </c>
      <c r="B2" s="218" t="s">
        <v>104</v>
      </c>
      <c r="C2" s="218" t="s">
        <v>104</v>
      </c>
      <c r="D2" s="218" t="s">
        <v>104</v>
      </c>
      <c r="E2" s="218" t="s">
        <v>105</v>
      </c>
    </row>
    <row r="3" spans="1:5">
      <c r="A3" s="231" t="s">
        <v>106</v>
      </c>
      <c r="B3" s="218" t="s">
        <v>107</v>
      </c>
      <c r="C3" s="218" t="s">
        <v>108</v>
      </c>
      <c r="D3" s="218" t="s">
        <v>109</v>
      </c>
      <c r="E3" s="218" t="s">
        <v>110</v>
      </c>
    </row>
    <row r="4" spans="1:5">
      <c r="A4" s="231"/>
      <c r="B4" s="218" t="s">
        <v>111</v>
      </c>
      <c r="C4" s="218" t="s">
        <v>108</v>
      </c>
      <c r="D4" s="218" t="s">
        <v>109</v>
      </c>
      <c r="E4" s="218" t="s">
        <v>110</v>
      </c>
    </row>
    <row r="5" spans="1:5">
      <c r="A5" s="231"/>
      <c r="B5" s="218" t="s">
        <v>112</v>
      </c>
      <c r="C5" s="218" t="s">
        <v>113</v>
      </c>
      <c r="D5" s="218" t="s">
        <v>109</v>
      </c>
      <c r="E5" s="218"/>
    </row>
    <row r="6" spans="1:5">
      <c r="A6" s="223" t="s">
        <v>114</v>
      </c>
      <c r="B6" s="218" t="s">
        <v>112</v>
      </c>
      <c r="C6" s="218" t="s">
        <v>113</v>
      </c>
      <c r="D6" s="218" t="s">
        <v>109</v>
      </c>
      <c r="E6" s="218" t="s">
        <v>110</v>
      </c>
    </row>
    <row r="7" spans="1:5">
      <c r="A7" s="231" t="s">
        <v>115</v>
      </c>
      <c r="B7" s="218" t="s">
        <v>107</v>
      </c>
      <c r="C7" s="218" t="s">
        <v>108</v>
      </c>
      <c r="D7" s="218" t="s">
        <v>109</v>
      </c>
      <c r="E7" s="218"/>
    </row>
    <row r="8" spans="1:5">
      <c r="A8" s="231"/>
      <c r="B8" s="218" t="s">
        <v>116</v>
      </c>
      <c r="C8" s="218" t="s">
        <v>113</v>
      </c>
      <c r="D8" s="218" t="s">
        <v>117</v>
      </c>
      <c r="E8" s="218" t="s">
        <v>110</v>
      </c>
    </row>
    <row r="9" spans="1:5">
      <c r="A9" s="231"/>
      <c r="B9" s="218" t="s">
        <v>118</v>
      </c>
      <c r="C9" s="218" t="s">
        <v>108</v>
      </c>
      <c r="D9" s="218" t="s">
        <v>109</v>
      </c>
      <c r="E9" s="218" t="s">
        <v>110</v>
      </c>
    </row>
    <row r="10" spans="1:5">
      <c r="A10" s="231"/>
      <c r="B10" s="218" t="s">
        <v>119</v>
      </c>
      <c r="C10" s="218" t="s">
        <v>113</v>
      </c>
      <c r="D10" s="218" t="s">
        <v>109</v>
      </c>
      <c r="E10" s="218" t="s">
        <v>110</v>
      </c>
    </row>
    <row r="11" spans="1:5">
      <c r="A11" s="231"/>
      <c r="B11" s="218" t="s">
        <v>120</v>
      </c>
      <c r="C11" s="218" t="s">
        <v>108</v>
      </c>
      <c r="D11" s="218" t="s">
        <v>109</v>
      </c>
      <c r="E11" s="218" t="s">
        <v>110</v>
      </c>
    </row>
    <row r="12" spans="1:5">
      <c r="A12" s="231"/>
      <c r="B12" s="218" t="s">
        <v>112</v>
      </c>
      <c r="C12" s="218" t="s">
        <v>108</v>
      </c>
      <c r="D12" s="218" t="s">
        <v>109</v>
      </c>
      <c r="E12" s="218"/>
    </row>
    <row r="13" spans="1:5">
      <c r="A13" s="231"/>
      <c r="B13" s="218" t="s">
        <v>111</v>
      </c>
      <c r="C13" s="218" t="s">
        <v>108</v>
      </c>
      <c r="D13" s="218" t="s">
        <v>109</v>
      </c>
      <c r="E13" s="218"/>
    </row>
    <row r="14" spans="1:5">
      <c r="A14" s="231" t="s">
        <v>121</v>
      </c>
      <c r="B14" s="218" t="s">
        <v>107</v>
      </c>
      <c r="C14" s="218" t="s">
        <v>108</v>
      </c>
      <c r="D14" s="218" t="s">
        <v>109</v>
      </c>
      <c r="E14" s="218"/>
    </row>
    <row r="15" spans="1:5">
      <c r="A15" s="231"/>
      <c r="B15" s="218" t="s">
        <v>116</v>
      </c>
      <c r="C15" s="218" t="s">
        <v>113</v>
      </c>
      <c r="D15" s="218" t="s">
        <v>117</v>
      </c>
      <c r="E15" s="218"/>
    </row>
    <row r="16" spans="1:5">
      <c r="A16" s="231"/>
      <c r="B16" s="218" t="s">
        <v>118</v>
      </c>
      <c r="C16" s="218" t="s">
        <v>108</v>
      </c>
      <c r="D16" s="218" t="s">
        <v>109</v>
      </c>
      <c r="E16" s="218"/>
    </row>
    <row r="17" spans="1:5">
      <c r="A17" s="231"/>
      <c r="B17" s="218" t="s">
        <v>119</v>
      </c>
      <c r="C17" s="218" t="s">
        <v>113</v>
      </c>
      <c r="D17" s="218" t="s">
        <v>109</v>
      </c>
      <c r="E17" s="218"/>
    </row>
    <row r="18" spans="1:5">
      <c r="A18" s="231"/>
      <c r="B18" s="218" t="s">
        <v>112</v>
      </c>
      <c r="C18" s="218" t="s">
        <v>113</v>
      </c>
      <c r="D18" s="218" t="s">
        <v>109</v>
      </c>
      <c r="E18" s="218"/>
    </row>
    <row r="19" spans="1:5">
      <c r="A19" s="231"/>
      <c r="B19" s="218" t="s">
        <v>120</v>
      </c>
      <c r="C19" s="218" t="s">
        <v>108</v>
      </c>
      <c r="D19" s="218" t="s">
        <v>109</v>
      </c>
      <c r="E19" s="218"/>
    </row>
    <row r="20" spans="1:5">
      <c r="A20" s="231"/>
      <c r="B20" s="218" t="s">
        <v>111</v>
      </c>
      <c r="C20" s="218" t="s">
        <v>108</v>
      </c>
      <c r="D20" s="218" t="s">
        <v>109</v>
      </c>
      <c r="E20" s="218"/>
    </row>
    <row r="21" spans="1:5">
      <c r="A21" s="219" t="s">
        <v>122</v>
      </c>
      <c r="B21" s="218" t="s">
        <v>123</v>
      </c>
      <c r="C21" s="218" t="s">
        <v>123</v>
      </c>
      <c r="D21" s="218" t="s">
        <v>123</v>
      </c>
      <c r="E21" s="218" t="s">
        <v>105</v>
      </c>
    </row>
    <row r="22" spans="1:5">
      <c r="A22" s="223" t="s">
        <v>124</v>
      </c>
      <c r="B22" s="218" t="s">
        <v>123</v>
      </c>
      <c r="C22" s="218" t="s">
        <v>123</v>
      </c>
      <c r="D22" s="218" t="s">
        <v>123</v>
      </c>
      <c r="E22" s="218" t="s">
        <v>125</v>
      </c>
    </row>
    <row r="23" spans="1:5">
      <c r="A23" s="230" t="s">
        <v>126</v>
      </c>
      <c r="B23" s="218" t="s">
        <v>119</v>
      </c>
      <c r="C23" s="218" t="s">
        <v>113</v>
      </c>
      <c r="D23" s="218" t="s">
        <v>109</v>
      </c>
      <c r="E23" s="218"/>
    </row>
    <row r="24" spans="1:5">
      <c r="A24" s="230"/>
      <c r="B24" s="218" t="s">
        <v>107</v>
      </c>
      <c r="C24" s="218" t="s">
        <v>108</v>
      </c>
      <c r="D24" s="218" t="s">
        <v>109</v>
      </c>
      <c r="E24" s="218"/>
    </row>
    <row r="25" spans="1:5">
      <c r="A25" s="224" t="s">
        <v>127</v>
      </c>
      <c r="B25" s="218" t="s">
        <v>123</v>
      </c>
      <c r="C25" s="218" t="s">
        <v>123</v>
      </c>
      <c r="D25" s="218" t="s">
        <v>123</v>
      </c>
      <c r="E25" s="218" t="s">
        <v>105</v>
      </c>
    </row>
    <row r="26" spans="1:5">
      <c r="A26" s="230" t="s">
        <v>128</v>
      </c>
      <c r="B26" s="218" t="s">
        <v>116</v>
      </c>
      <c r="C26" s="218" t="s">
        <v>113</v>
      </c>
      <c r="D26" s="218" t="s">
        <v>117</v>
      </c>
      <c r="E26" s="218"/>
    </row>
    <row r="27" spans="1:5">
      <c r="A27" s="230"/>
      <c r="B27" s="218" t="s">
        <v>118</v>
      </c>
      <c r="C27" s="218" t="s">
        <v>108</v>
      </c>
      <c r="D27" s="218" t="s">
        <v>109</v>
      </c>
      <c r="E27" s="218"/>
    </row>
    <row r="28" spans="1:5">
      <c r="A28" s="230"/>
      <c r="B28" s="218" t="s">
        <v>120</v>
      </c>
      <c r="C28" s="218" t="s">
        <v>108</v>
      </c>
      <c r="D28" s="218" t="s">
        <v>109</v>
      </c>
      <c r="E28" s="218"/>
    </row>
    <row r="29" spans="1:5">
      <c r="A29" s="230"/>
      <c r="B29" s="218" t="s">
        <v>119</v>
      </c>
      <c r="C29" s="218" t="s">
        <v>113</v>
      </c>
      <c r="D29" s="218" t="s">
        <v>109</v>
      </c>
      <c r="E29" s="218"/>
    </row>
    <row r="30" spans="1:5">
      <c r="A30" s="230"/>
      <c r="B30" s="218" t="s">
        <v>111</v>
      </c>
      <c r="C30" s="218" t="s">
        <v>108</v>
      </c>
      <c r="D30" s="218" t="s">
        <v>109</v>
      </c>
      <c r="E30" s="218"/>
    </row>
    <row r="31" spans="1:5">
      <c r="A31" s="230"/>
      <c r="B31" s="218" t="s">
        <v>112</v>
      </c>
      <c r="C31" s="218" t="s">
        <v>113</v>
      </c>
      <c r="D31" s="218" t="s">
        <v>109</v>
      </c>
      <c r="E31" s="218"/>
    </row>
    <row r="32" spans="1:5">
      <c r="A32" s="230" t="s">
        <v>129</v>
      </c>
      <c r="B32" s="218" t="s">
        <v>107</v>
      </c>
      <c r="C32" s="218" t="s">
        <v>108</v>
      </c>
      <c r="D32" s="218" t="s">
        <v>109</v>
      </c>
      <c r="E32" s="218"/>
    </row>
    <row r="33" spans="1:5">
      <c r="A33" s="230"/>
      <c r="B33" s="218" t="s">
        <v>118</v>
      </c>
      <c r="C33" s="218" t="s">
        <v>108</v>
      </c>
      <c r="D33" s="218" t="s">
        <v>109</v>
      </c>
      <c r="E33" s="218"/>
    </row>
    <row r="34" spans="1:5">
      <c r="A34" s="230"/>
      <c r="B34" s="218" t="s">
        <v>120</v>
      </c>
      <c r="C34" s="218" t="s">
        <v>108</v>
      </c>
      <c r="D34" s="218" t="s">
        <v>109</v>
      </c>
      <c r="E34" s="218"/>
    </row>
    <row r="35" spans="1:5">
      <c r="A35" s="230"/>
      <c r="B35" s="218" t="s">
        <v>130</v>
      </c>
      <c r="C35" s="218" t="s">
        <v>113</v>
      </c>
      <c r="D35" s="218" t="s">
        <v>109</v>
      </c>
      <c r="E35" s="218" t="s">
        <v>110</v>
      </c>
    </row>
    <row r="36" spans="1:5">
      <c r="A36" s="230"/>
      <c r="B36" s="218" t="s">
        <v>119</v>
      </c>
      <c r="C36" s="218" t="s">
        <v>113</v>
      </c>
      <c r="D36" s="218" t="s">
        <v>109</v>
      </c>
      <c r="E36" s="218"/>
    </row>
    <row r="37" spans="1:5">
      <c r="A37" s="230"/>
      <c r="B37" s="218" t="s">
        <v>112</v>
      </c>
      <c r="C37" s="218" t="s">
        <v>113</v>
      </c>
      <c r="D37" s="218" t="s">
        <v>109</v>
      </c>
      <c r="E37" s="218"/>
    </row>
    <row r="38" spans="1:5">
      <c r="A38" s="230"/>
      <c r="B38" s="218" t="s">
        <v>111</v>
      </c>
      <c r="C38" s="218" t="s">
        <v>108</v>
      </c>
      <c r="D38" s="218" t="s">
        <v>109</v>
      </c>
      <c r="E38" s="218"/>
    </row>
    <row r="39" spans="1:5">
      <c r="A39" s="230" t="s">
        <v>131</v>
      </c>
      <c r="B39" s="218" t="s">
        <v>118</v>
      </c>
      <c r="C39" s="218" t="s">
        <v>108</v>
      </c>
      <c r="D39" s="218" t="s">
        <v>109</v>
      </c>
      <c r="E39" s="218"/>
    </row>
    <row r="40" spans="1:5">
      <c r="A40" s="230"/>
      <c r="B40" s="218" t="s">
        <v>107</v>
      </c>
      <c r="C40" s="218" t="s">
        <v>108</v>
      </c>
      <c r="D40" s="218" t="s">
        <v>109</v>
      </c>
      <c r="E40" s="218"/>
    </row>
    <row r="41" spans="1:5">
      <c r="A41" s="230"/>
      <c r="B41" s="218" t="s">
        <v>120</v>
      </c>
      <c r="C41" s="218" t="s">
        <v>108</v>
      </c>
      <c r="D41" s="218" t="s">
        <v>109</v>
      </c>
      <c r="E41" s="218"/>
    </row>
    <row r="42" spans="1:5">
      <c r="A42" s="230"/>
      <c r="B42" s="218" t="s">
        <v>111</v>
      </c>
      <c r="C42" s="218" t="s">
        <v>108</v>
      </c>
      <c r="D42" s="218" t="s">
        <v>109</v>
      </c>
      <c r="E42" s="218"/>
    </row>
    <row r="43" spans="1:5">
      <c r="A43" s="230"/>
      <c r="B43" s="218" t="s">
        <v>112</v>
      </c>
      <c r="C43" s="218" t="s">
        <v>113</v>
      </c>
      <c r="D43" s="218" t="s">
        <v>109</v>
      </c>
      <c r="E43" s="218"/>
    </row>
    <row r="44" spans="1:5">
      <c r="A44" s="230"/>
      <c r="B44" s="218" t="s">
        <v>130</v>
      </c>
      <c r="C44" s="218" t="s">
        <v>113</v>
      </c>
      <c r="D44" s="218" t="s">
        <v>109</v>
      </c>
      <c r="E44" s="218"/>
    </row>
    <row r="45" spans="1:5">
      <c r="A45" s="230"/>
      <c r="B45" s="218" t="s">
        <v>119</v>
      </c>
      <c r="C45" s="218" t="s">
        <v>113</v>
      </c>
      <c r="D45" s="218" t="s">
        <v>109</v>
      </c>
      <c r="E45" s="218"/>
    </row>
    <row r="46" spans="1:5">
      <c r="A46" s="224" t="s">
        <v>132</v>
      </c>
      <c r="B46" s="218" t="s">
        <v>123</v>
      </c>
      <c r="C46" s="218" t="s">
        <v>123</v>
      </c>
      <c r="D46" s="218" t="s">
        <v>123</v>
      </c>
      <c r="E46" s="218" t="s">
        <v>125</v>
      </c>
    </row>
    <row r="47" spans="1:5">
      <c r="A47" s="224" t="s">
        <v>133</v>
      </c>
      <c r="B47" s="218" t="s">
        <v>119</v>
      </c>
      <c r="C47" s="218" t="s">
        <v>113</v>
      </c>
      <c r="D47" s="218" t="s">
        <v>109</v>
      </c>
      <c r="E47" s="218"/>
    </row>
    <row r="48" spans="1:5">
      <c r="A48" s="224" t="s">
        <v>134</v>
      </c>
      <c r="B48" s="218" t="s">
        <v>123</v>
      </c>
      <c r="C48" s="218" t="s">
        <v>123</v>
      </c>
      <c r="D48" s="218" t="s">
        <v>123</v>
      </c>
      <c r="E48" s="218" t="s">
        <v>105</v>
      </c>
    </row>
    <row r="49" spans="1:5">
      <c r="A49" s="224" t="s">
        <v>135</v>
      </c>
      <c r="B49" s="218" t="s">
        <v>116</v>
      </c>
      <c r="C49" s="218" t="s">
        <v>113</v>
      </c>
      <c r="D49" s="218" t="s">
        <v>117</v>
      </c>
      <c r="E49" s="218"/>
    </row>
    <row r="50" spans="1:5">
      <c r="A50" s="225" t="s">
        <v>136</v>
      </c>
      <c r="B50" s="218" t="s">
        <v>123</v>
      </c>
      <c r="C50" s="218" t="s">
        <v>123</v>
      </c>
      <c r="D50" s="218" t="s">
        <v>123</v>
      </c>
      <c r="E50" s="218" t="s">
        <v>105</v>
      </c>
    </row>
    <row r="51" spans="1:5">
      <c r="A51" s="229" t="s">
        <v>137</v>
      </c>
      <c r="B51" s="218" t="s">
        <v>107</v>
      </c>
      <c r="C51" s="218" t="s">
        <v>108</v>
      </c>
      <c r="D51" s="218" t="s">
        <v>109</v>
      </c>
      <c r="E51" s="218"/>
    </row>
    <row r="52" spans="1:5">
      <c r="A52" s="229"/>
      <c r="B52" s="218" t="s">
        <v>119</v>
      </c>
      <c r="C52" s="218" t="s">
        <v>113</v>
      </c>
      <c r="D52" s="218" t="s">
        <v>109</v>
      </c>
      <c r="E52" s="218"/>
    </row>
    <row r="53" spans="1:5">
      <c r="A53" s="229" t="s">
        <v>138</v>
      </c>
      <c r="B53" s="218" t="s">
        <v>118</v>
      </c>
      <c r="C53" s="218" t="s">
        <v>108</v>
      </c>
      <c r="D53" s="218" t="s">
        <v>109</v>
      </c>
      <c r="E53" s="218"/>
    </row>
    <row r="54" spans="1:5">
      <c r="A54" s="229"/>
      <c r="B54" s="218" t="s">
        <v>120</v>
      </c>
      <c r="C54" s="218" t="s">
        <v>108</v>
      </c>
      <c r="D54" s="218" t="s">
        <v>109</v>
      </c>
      <c r="E54" s="218"/>
    </row>
    <row r="55" spans="1:5">
      <c r="A55" s="229"/>
      <c r="B55" s="218" t="s">
        <v>111</v>
      </c>
      <c r="C55" s="218" t="s">
        <v>108</v>
      </c>
      <c r="D55" s="218" t="s">
        <v>109</v>
      </c>
      <c r="E55" s="218"/>
    </row>
    <row r="56" spans="1:5">
      <c r="A56" s="229"/>
      <c r="B56" s="218" t="s">
        <v>112</v>
      </c>
      <c r="C56" s="218" t="s">
        <v>113</v>
      </c>
      <c r="D56" s="218" t="s">
        <v>109</v>
      </c>
      <c r="E56" s="218"/>
    </row>
    <row r="57" spans="1:5">
      <c r="A57" s="229"/>
      <c r="B57" s="218" t="s">
        <v>116</v>
      </c>
      <c r="C57" s="218" t="s">
        <v>113</v>
      </c>
      <c r="D57" s="218" t="s">
        <v>117</v>
      </c>
      <c r="E57" s="218"/>
    </row>
    <row r="58" spans="1:5">
      <c r="A58" s="229"/>
      <c r="B58" s="218" t="s">
        <v>130</v>
      </c>
      <c r="C58" s="218" t="s">
        <v>113</v>
      </c>
      <c r="D58" s="218" t="s">
        <v>109</v>
      </c>
      <c r="E58" s="218"/>
    </row>
    <row r="59" spans="1:5">
      <c r="A59" s="229"/>
      <c r="B59" s="218" t="s">
        <v>119</v>
      </c>
      <c r="C59" s="218" t="s">
        <v>113</v>
      </c>
      <c r="D59" s="218" t="s">
        <v>109</v>
      </c>
      <c r="E59" s="218"/>
    </row>
    <row r="60" spans="1:5">
      <c r="A60" s="229" t="s">
        <v>139</v>
      </c>
      <c r="B60" s="218" t="s">
        <v>118</v>
      </c>
      <c r="C60" s="218" t="s">
        <v>108</v>
      </c>
      <c r="D60" s="218" t="s">
        <v>109</v>
      </c>
      <c r="E60" s="218"/>
    </row>
    <row r="61" spans="1:5">
      <c r="A61" s="229"/>
      <c r="B61" s="218" t="s">
        <v>120</v>
      </c>
      <c r="C61" s="218" t="s">
        <v>108</v>
      </c>
      <c r="D61" s="218" t="s">
        <v>109</v>
      </c>
      <c r="E61" s="218"/>
    </row>
    <row r="62" spans="1:5">
      <c r="A62" s="229"/>
      <c r="B62" s="218" t="s">
        <v>111</v>
      </c>
      <c r="C62" s="218" t="s">
        <v>108</v>
      </c>
      <c r="D62" s="218" t="s">
        <v>109</v>
      </c>
      <c r="E62" s="218"/>
    </row>
    <row r="63" spans="1:5">
      <c r="A63" s="229"/>
      <c r="B63" s="218" t="s">
        <v>112</v>
      </c>
      <c r="C63" s="218" t="s">
        <v>113</v>
      </c>
      <c r="D63" s="218" t="s">
        <v>109</v>
      </c>
      <c r="E63" s="218"/>
    </row>
    <row r="64" spans="1:5">
      <c r="A64" s="229"/>
      <c r="B64" s="218" t="s">
        <v>116</v>
      </c>
      <c r="C64" s="218" t="s">
        <v>113</v>
      </c>
      <c r="D64" s="218" t="s">
        <v>117</v>
      </c>
      <c r="E64" s="218"/>
    </row>
    <row r="65" spans="1:5">
      <c r="A65" s="229"/>
      <c r="B65" s="218" t="s">
        <v>130</v>
      </c>
      <c r="C65" s="218" t="s">
        <v>113</v>
      </c>
      <c r="D65" s="218" t="s">
        <v>109</v>
      </c>
      <c r="E65" s="218"/>
    </row>
    <row r="66" spans="1:5">
      <c r="A66" s="229"/>
      <c r="B66" s="218" t="s">
        <v>119</v>
      </c>
      <c r="C66" s="218" t="s">
        <v>113</v>
      </c>
      <c r="D66" s="218" t="s">
        <v>109</v>
      </c>
      <c r="E66" s="218"/>
    </row>
    <row r="67" spans="1:5">
      <c r="A67" s="229" t="s">
        <v>140</v>
      </c>
      <c r="B67" s="218" t="s">
        <v>116</v>
      </c>
      <c r="C67" s="218" t="s">
        <v>113</v>
      </c>
      <c r="D67" s="218" t="s">
        <v>117</v>
      </c>
      <c r="E67" s="218"/>
    </row>
    <row r="68" spans="1:5">
      <c r="A68" s="229"/>
      <c r="B68" s="218" t="s">
        <v>118</v>
      </c>
      <c r="C68" s="218" t="s">
        <v>108</v>
      </c>
      <c r="D68" s="218" t="s">
        <v>109</v>
      </c>
      <c r="E68" s="218"/>
    </row>
    <row r="69" spans="1:5">
      <c r="A69" s="229"/>
      <c r="B69" s="218" t="s">
        <v>120</v>
      </c>
      <c r="C69" s="218" t="s">
        <v>108</v>
      </c>
      <c r="D69" s="218" t="s">
        <v>109</v>
      </c>
      <c r="E69" s="218"/>
    </row>
    <row r="70" spans="1:5">
      <c r="A70" s="229"/>
      <c r="B70" s="218" t="s">
        <v>130</v>
      </c>
      <c r="C70" s="218" t="s">
        <v>113</v>
      </c>
      <c r="D70" s="218" t="s">
        <v>109</v>
      </c>
      <c r="E70" s="218"/>
    </row>
    <row r="71" spans="1:5">
      <c r="A71" s="229"/>
      <c r="B71" s="218" t="s">
        <v>111</v>
      </c>
      <c r="C71" s="218" t="s">
        <v>108</v>
      </c>
      <c r="D71" s="218" t="s">
        <v>109</v>
      </c>
      <c r="E71" s="218"/>
    </row>
    <row r="72" spans="1:5">
      <c r="A72" s="229"/>
      <c r="B72" s="218" t="s">
        <v>112</v>
      </c>
      <c r="C72" s="218" t="s">
        <v>108</v>
      </c>
      <c r="D72" s="218" t="s">
        <v>109</v>
      </c>
      <c r="E72" s="218"/>
    </row>
    <row r="73" spans="1:5">
      <c r="A73" s="229"/>
      <c r="B73" s="218" t="s">
        <v>119</v>
      </c>
      <c r="C73" s="218" t="s">
        <v>113</v>
      </c>
      <c r="D73" s="218" t="s">
        <v>109</v>
      </c>
      <c r="E73" s="218"/>
    </row>
    <row r="74" spans="1:5">
      <c r="A74" s="229" t="s">
        <v>141</v>
      </c>
      <c r="B74" s="218" t="s">
        <v>107</v>
      </c>
      <c r="C74" s="218" t="s">
        <v>108</v>
      </c>
      <c r="D74" s="218" t="s">
        <v>109</v>
      </c>
      <c r="E74" s="218"/>
    </row>
    <row r="75" spans="1:5">
      <c r="A75" s="229"/>
      <c r="B75" s="218" t="s">
        <v>118</v>
      </c>
      <c r="C75" s="218" t="s">
        <v>108</v>
      </c>
      <c r="D75" s="218" t="s">
        <v>109</v>
      </c>
      <c r="E75" s="218"/>
    </row>
    <row r="76" spans="1:5">
      <c r="A76" s="229"/>
      <c r="B76" s="218" t="s">
        <v>120</v>
      </c>
      <c r="C76" s="218" t="s">
        <v>108</v>
      </c>
      <c r="D76" s="218" t="s">
        <v>109</v>
      </c>
      <c r="E76" s="218"/>
    </row>
    <row r="77" spans="1:5">
      <c r="A77" s="229"/>
      <c r="B77" s="218" t="s">
        <v>111</v>
      </c>
      <c r="C77" s="218" t="s">
        <v>108</v>
      </c>
      <c r="D77" s="218" t="s">
        <v>109</v>
      </c>
      <c r="E77" s="218"/>
    </row>
    <row r="78" spans="1:5">
      <c r="A78" s="229"/>
      <c r="B78" s="218" t="s">
        <v>112</v>
      </c>
      <c r="C78" s="218" t="s">
        <v>113</v>
      </c>
      <c r="D78" s="218" t="s">
        <v>109</v>
      </c>
      <c r="E78" s="218"/>
    </row>
    <row r="79" spans="1:5">
      <c r="A79" s="229"/>
      <c r="B79" s="218" t="s">
        <v>116</v>
      </c>
      <c r="C79" s="218" t="s">
        <v>113</v>
      </c>
      <c r="D79" s="218" t="s">
        <v>117</v>
      </c>
      <c r="E79" s="218"/>
    </row>
    <row r="80" spans="1:5">
      <c r="A80" s="229"/>
      <c r="B80" s="218" t="s">
        <v>119</v>
      </c>
      <c r="C80" s="218" t="s">
        <v>113</v>
      </c>
      <c r="D80" s="218" t="s">
        <v>109</v>
      </c>
      <c r="E80" s="218"/>
    </row>
    <row r="81" spans="1:5">
      <c r="A81" s="229" t="s">
        <v>142</v>
      </c>
      <c r="B81" s="218" t="s">
        <v>118</v>
      </c>
      <c r="C81" s="218" t="s">
        <v>108</v>
      </c>
      <c r="D81" s="218" t="s">
        <v>109</v>
      </c>
      <c r="E81" s="218"/>
    </row>
    <row r="82" spans="1:5">
      <c r="A82" s="229"/>
      <c r="B82" s="218" t="s">
        <v>107</v>
      </c>
      <c r="C82" s="218" t="s">
        <v>108</v>
      </c>
      <c r="D82" s="218" t="s">
        <v>109</v>
      </c>
      <c r="E82" s="218"/>
    </row>
    <row r="83" spans="1:5">
      <c r="A83" s="229"/>
      <c r="B83" s="218" t="s">
        <v>120</v>
      </c>
      <c r="C83" s="218" t="s">
        <v>108</v>
      </c>
      <c r="D83" s="218" t="s">
        <v>109</v>
      </c>
      <c r="E83" s="218"/>
    </row>
    <row r="84" spans="1:5">
      <c r="A84" s="229"/>
      <c r="B84" s="218" t="s">
        <v>111</v>
      </c>
      <c r="C84" s="218" t="s">
        <v>108</v>
      </c>
      <c r="D84" s="218" t="s">
        <v>109</v>
      </c>
      <c r="E84" s="218"/>
    </row>
    <row r="85" spans="1:5">
      <c r="A85" s="229"/>
      <c r="B85" s="218" t="s">
        <v>112</v>
      </c>
      <c r="C85" s="218" t="s">
        <v>113</v>
      </c>
      <c r="D85" s="218" t="s">
        <v>109</v>
      </c>
      <c r="E85" s="218"/>
    </row>
    <row r="86" spans="1:5">
      <c r="A86" s="229"/>
      <c r="B86" s="218" t="s">
        <v>116</v>
      </c>
      <c r="C86" s="218" t="s">
        <v>113</v>
      </c>
      <c r="D86" s="218" t="s">
        <v>117</v>
      </c>
      <c r="E86" s="218"/>
    </row>
    <row r="87" spans="1:5">
      <c r="A87" s="229"/>
      <c r="B87" s="218" t="s">
        <v>119</v>
      </c>
      <c r="C87" s="218" t="s">
        <v>113</v>
      </c>
      <c r="D87" s="218" t="s">
        <v>109</v>
      </c>
      <c r="E87" s="218"/>
    </row>
    <row r="88" spans="1:5">
      <c r="A88" s="225" t="s">
        <v>143</v>
      </c>
      <c r="B88" s="218" t="s">
        <v>123</v>
      </c>
      <c r="C88" s="218" t="s">
        <v>123</v>
      </c>
      <c r="D88" s="218" t="s">
        <v>123</v>
      </c>
      <c r="E88" s="218" t="s">
        <v>105</v>
      </c>
    </row>
    <row r="89" spans="1:5">
      <c r="A89" s="229" t="s">
        <v>144</v>
      </c>
      <c r="B89" s="218" t="s">
        <v>116</v>
      </c>
      <c r="C89" s="218" t="s">
        <v>113</v>
      </c>
      <c r="D89" s="218" t="s">
        <v>117</v>
      </c>
      <c r="E89" s="218"/>
    </row>
    <row r="90" spans="1:5">
      <c r="A90" s="229"/>
      <c r="B90" s="218" t="s">
        <v>130</v>
      </c>
      <c r="C90" s="218" t="s">
        <v>113</v>
      </c>
      <c r="D90" s="218" t="s">
        <v>109</v>
      </c>
      <c r="E90" s="218"/>
    </row>
    <row r="91" spans="1:5">
      <c r="A91" s="229" t="s">
        <v>145</v>
      </c>
      <c r="B91" s="218" t="s">
        <v>116</v>
      </c>
      <c r="C91" s="218" t="s">
        <v>113</v>
      </c>
      <c r="D91" s="218" t="s">
        <v>117</v>
      </c>
      <c r="E91" s="218"/>
    </row>
    <row r="92" spans="1:5">
      <c r="A92" s="229"/>
      <c r="B92" s="218" t="s">
        <v>130</v>
      </c>
      <c r="C92" s="218" t="s">
        <v>113</v>
      </c>
      <c r="D92" s="218" t="s">
        <v>109</v>
      </c>
      <c r="E92" s="218"/>
    </row>
    <row r="93" spans="1:5">
      <c r="A93" s="220" t="s">
        <v>146</v>
      </c>
      <c r="B93" s="218" t="s">
        <v>123</v>
      </c>
      <c r="C93" s="218" t="s">
        <v>123</v>
      </c>
      <c r="D93" s="218" t="s">
        <v>123</v>
      </c>
      <c r="E93" s="218" t="s">
        <v>125</v>
      </c>
    </row>
    <row r="94" spans="1:5">
      <c r="A94" s="220" t="s">
        <v>147</v>
      </c>
      <c r="B94" s="218" t="s">
        <v>123</v>
      </c>
      <c r="C94" s="218" t="s">
        <v>123</v>
      </c>
      <c r="D94" s="218" t="s">
        <v>123</v>
      </c>
      <c r="E94" s="218" t="s">
        <v>105</v>
      </c>
    </row>
    <row r="95" spans="1:5">
      <c r="A95" s="221" t="s">
        <v>148</v>
      </c>
      <c r="B95" s="218" t="s">
        <v>123</v>
      </c>
      <c r="C95" s="218" t="s">
        <v>123</v>
      </c>
      <c r="D95" s="218" t="s">
        <v>123</v>
      </c>
      <c r="E95" s="218" t="s">
        <v>125</v>
      </c>
    </row>
    <row r="96" spans="1:5">
      <c r="A96" s="222" t="s">
        <v>149</v>
      </c>
      <c r="B96" s="218" t="s">
        <v>123</v>
      </c>
      <c r="C96" s="218" t="s">
        <v>123</v>
      </c>
      <c r="D96" s="218" t="s">
        <v>123</v>
      </c>
      <c r="E96" s="218" t="s">
        <v>125</v>
      </c>
    </row>
  </sheetData>
  <mergeCells count="15">
    <mergeCell ref="A32:A38"/>
    <mergeCell ref="A3:A5"/>
    <mergeCell ref="A7:A13"/>
    <mergeCell ref="A14:A20"/>
    <mergeCell ref="A23:A24"/>
    <mergeCell ref="A26:A31"/>
    <mergeCell ref="A81:A87"/>
    <mergeCell ref="A89:A90"/>
    <mergeCell ref="A91:A92"/>
    <mergeCell ref="A39:A45"/>
    <mergeCell ref="A51:A52"/>
    <mergeCell ref="A53:A59"/>
    <mergeCell ref="A60:A66"/>
    <mergeCell ref="A67:A73"/>
    <mergeCell ref="A74:A80"/>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11"/>
  <sheetViews>
    <sheetView topLeftCell="A3" workbookViewId="0">
      <selection activeCell="A3" sqref="A3:A5"/>
    </sheetView>
  </sheetViews>
  <sheetFormatPr defaultColWidth="11.42578125" defaultRowHeight="12.75"/>
  <cols>
    <col min="1" max="1" width="14.140625" style="56" customWidth="1"/>
    <col min="2" max="2" width="26.5703125" style="56" customWidth="1"/>
    <col min="3" max="3" width="16" style="56" customWidth="1"/>
    <col min="4" max="4" width="27.28515625" style="56" customWidth="1"/>
    <col min="5" max="5" width="26" style="56" customWidth="1"/>
    <col min="6" max="6" width="46.7109375" style="56" customWidth="1"/>
    <col min="7" max="16384" width="11.42578125" style="56"/>
  </cols>
  <sheetData>
    <row r="1" spans="1:6" ht="26.25" thickBot="1">
      <c r="A1" s="1" t="s">
        <v>2</v>
      </c>
      <c r="B1" s="204" t="s">
        <v>150</v>
      </c>
      <c r="C1" s="30" t="s">
        <v>151</v>
      </c>
      <c r="D1" s="31" t="s">
        <v>152</v>
      </c>
      <c r="E1" s="32" t="s">
        <v>153</v>
      </c>
      <c r="F1" s="32" t="s">
        <v>154</v>
      </c>
    </row>
    <row r="2" spans="1:6" ht="13.5" thickBot="1">
      <c r="A2" s="37" t="s">
        <v>103</v>
      </c>
      <c r="B2" s="126"/>
      <c r="C2" s="127"/>
      <c r="D2" s="126"/>
      <c r="E2" s="57"/>
      <c r="F2" s="57"/>
    </row>
    <row r="3" spans="1:6" ht="25.5">
      <c r="A3" s="235" t="s">
        <v>106</v>
      </c>
      <c r="B3" s="232" t="s">
        <v>155</v>
      </c>
      <c r="C3" s="29" t="s">
        <v>107</v>
      </c>
      <c r="D3" s="7" t="s">
        <v>156</v>
      </c>
      <c r="E3" s="58"/>
      <c r="F3" s="58" t="s">
        <v>157</v>
      </c>
    </row>
    <row r="4" spans="1:6">
      <c r="A4" s="236"/>
      <c r="B4" s="233"/>
      <c r="C4" s="8" t="s">
        <v>111</v>
      </c>
      <c r="D4" s="59" t="s">
        <v>156</v>
      </c>
      <c r="E4" s="60"/>
      <c r="F4" s="60"/>
    </row>
    <row r="5" spans="1:6" ht="13.5" thickBot="1">
      <c r="A5" s="237"/>
      <c r="B5" s="234"/>
      <c r="C5" s="10" t="s">
        <v>158</v>
      </c>
      <c r="D5" s="61" t="s">
        <v>159</v>
      </c>
      <c r="E5" s="62" t="s">
        <v>160</v>
      </c>
      <c r="F5" s="62"/>
    </row>
    <row r="6" spans="1:6" ht="51.75" thickBot="1">
      <c r="A6" s="42" t="s">
        <v>114</v>
      </c>
      <c r="B6" s="212" t="s">
        <v>155</v>
      </c>
      <c r="C6" s="12" t="s">
        <v>161</v>
      </c>
      <c r="D6" s="138" t="s">
        <v>162</v>
      </c>
      <c r="E6" s="139"/>
      <c r="F6" s="139"/>
    </row>
    <row r="7" spans="1:6" ht="25.5">
      <c r="A7" s="235" t="s">
        <v>115</v>
      </c>
      <c r="B7" s="238" t="s">
        <v>155</v>
      </c>
      <c r="C7" s="13" t="s">
        <v>107</v>
      </c>
      <c r="D7" s="68" t="s">
        <v>156</v>
      </c>
      <c r="E7" s="65"/>
      <c r="F7" s="65" t="s">
        <v>157</v>
      </c>
    </row>
    <row r="8" spans="1:6">
      <c r="A8" s="236"/>
      <c r="B8" s="239"/>
      <c r="C8" s="14" t="s">
        <v>120</v>
      </c>
      <c r="D8" s="64" t="s">
        <v>156</v>
      </c>
      <c r="E8" s="60"/>
      <c r="F8" s="60"/>
    </row>
    <row r="9" spans="1:6" ht="13.5" thickBot="1">
      <c r="A9" s="236"/>
      <c r="B9" s="240"/>
      <c r="C9" s="16" t="s">
        <v>158</v>
      </c>
      <c r="D9" s="66" t="s">
        <v>159</v>
      </c>
      <c r="E9" s="67" t="s">
        <v>160</v>
      </c>
      <c r="F9" s="67"/>
    </row>
    <row r="10" spans="1:6">
      <c r="A10" s="236"/>
      <c r="B10" s="238" t="s">
        <v>163</v>
      </c>
      <c r="C10" s="13" t="s">
        <v>164</v>
      </c>
      <c r="D10" s="68" t="s">
        <v>156</v>
      </c>
      <c r="E10" s="58"/>
      <c r="F10" s="58"/>
    </row>
    <row r="11" spans="1:6">
      <c r="A11" s="236"/>
      <c r="B11" s="239"/>
      <c r="C11" s="14" t="s">
        <v>120</v>
      </c>
      <c r="D11" s="64" t="s">
        <v>156</v>
      </c>
      <c r="E11" s="60"/>
      <c r="F11" s="60"/>
    </row>
    <row r="12" spans="1:6" ht="13.5" thickBot="1">
      <c r="A12" s="236"/>
      <c r="B12" s="240"/>
      <c r="C12" s="16" t="s">
        <v>119</v>
      </c>
      <c r="D12" s="69" t="s">
        <v>159</v>
      </c>
      <c r="E12" s="62" t="s">
        <v>160</v>
      </c>
      <c r="F12" s="62"/>
    </row>
    <row r="13" spans="1:6">
      <c r="A13" s="236"/>
      <c r="B13" s="238" t="s">
        <v>165</v>
      </c>
      <c r="C13" s="17" t="s">
        <v>116</v>
      </c>
      <c r="D13" s="70" t="s">
        <v>159</v>
      </c>
      <c r="E13" s="71" t="s">
        <v>160</v>
      </c>
      <c r="F13" s="71"/>
    </row>
    <row r="14" spans="1:6">
      <c r="A14" s="236"/>
      <c r="B14" s="239"/>
      <c r="C14" s="18" t="s">
        <v>120</v>
      </c>
      <c r="D14" s="59" t="s">
        <v>156</v>
      </c>
      <c r="E14" s="60"/>
      <c r="F14" s="60"/>
    </row>
    <row r="15" spans="1:6" ht="13.5" thickBot="1">
      <c r="A15" s="236"/>
      <c r="B15" s="240"/>
      <c r="C15" s="20" t="s">
        <v>111</v>
      </c>
      <c r="D15" s="72" t="s">
        <v>156</v>
      </c>
      <c r="E15" s="73"/>
      <c r="F15" s="73"/>
    </row>
    <row r="16" spans="1:6">
      <c r="A16" s="236"/>
      <c r="B16" s="238" t="s">
        <v>166</v>
      </c>
      <c r="C16" s="13" t="s">
        <v>116</v>
      </c>
      <c r="D16" s="74" t="s">
        <v>159</v>
      </c>
      <c r="E16" s="75" t="s">
        <v>160</v>
      </c>
      <c r="F16" s="75"/>
    </row>
    <row r="17" spans="1:6">
      <c r="A17" s="236"/>
      <c r="B17" s="239"/>
      <c r="C17" s="14" t="s">
        <v>158</v>
      </c>
      <c r="D17" s="76" t="s">
        <v>159</v>
      </c>
      <c r="E17" s="77" t="s">
        <v>160</v>
      </c>
      <c r="F17" s="77"/>
    </row>
    <row r="18" spans="1:6" ht="13.5" thickBot="1">
      <c r="A18" s="236"/>
      <c r="B18" s="240"/>
      <c r="C18" s="16" t="s">
        <v>119</v>
      </c>
      <c r="D18" s="69" t="s">
        <v>159</v>
      </c>
      <c r="E18" s="62" t="s">
        <v>160</v>
      </c>
      <c r="F18" s="62"/>
    </row>
    <row r="19" spans="1:6">
      <c r="A19" s="236"/>
      <c r="B19" s="238" t="s">
        <v>167</v>
      </c>
      <c r="C19" s="17" t="s">
        <v>119</v>
      </c>
      <c r="D19" s="70" t="s">
        <v>159</v>
      </c>
      <c r="E19" s="71" t="s">
        <v>160</v>
      </c>
      <c r="F19" s="71"/>
    </row>
    <row r="20" spans="1:6">
      <c r="A20" s="236"/>
      <c r="B20" s="239"/>
      <c r="C20" s="18" t="s">
        <v>120</v>
      </c>
      <c r="D20" s="59" t="s">
        <v>156</v>
      </c>
      <c r="E20" s="60"/>
      <c r="F20" s="60"/>
    </row>
    <row r="21" spans="1:6" ht="13.5" thickBot="1">
      <c r="A21" s="236"/>
      <c r="B21" s="240"/>
      <c r="C21" s="20" t="s">
        <v>111</v>
      </c>
      <c r="D21" s="72" t="s">
        <v>156</v>
      </c>
      <c r="E21" s="73"/>
      <c r="F21" s="73"/>
    </row>
    <row r="22" spans="1:6">
      <c r="A22" s="236"/>
      <c r="B22" s="238" t="s">
        <v>168</v>
      </c>
      <c r="C22" s="17" t="s">
        <v>116</v>
      </c>
      <c r="D22" s="78" t="s">
        <v>159</v>
      </c>
      <c r="E22" s="75" t="s">
        <v>160</v>
      </c>
      <c r="F22" s="75"/>
    </row>
    <row r="23" spans="1:6">
      <c r="A23" s="236"/>
      <c r="B23" s="239"/>
      <c r="C23" s="18" t="s">
        <v>164</v>
      </c>
      <c r="D23" s="59" t="s">
        <v>156</v>
      </c>
      <c r="E23" s="60"/>
      <c r="F23" s="60"/>
    </row>
    <row r="24" spans="1:6" ht="13.5" thickBot="1">
      <c r="A24" s="236"/>
      <c r="B24" s="240"/>
      <c r="C24" s="20" t="s">
        <v>120</v>
      </c>
      <c r="D24" s="79" t="s">
        <v>156</v>
      </c>
      <c r="E24" s="80"/>
      <c r="F24" s="80"/>
    </row>
    <row r="25" spans="1:6" ht="25.5">
      <c r="A25" s="236"/>
      <c r="B25" s="238" t="s">
        <v>169</v>
      </c>
      <c r="C25" s="17" t="s">
        <v>107</v>
      </c>
      <c r="D25" s="81" t="s">
        <v>156</v>
      </c>
      <c r="E25" s="82"/>
      <c r="F25" s="82" t="s">
        <v>157</v>
      </c>
    </row>
    <row r="26" spans="1:6">
      <c r="A26" s="236"/>
      <c r="B26" s="239"/>
      <c r="C26" s="18" t="s">
        <v>120</v>
      </c>
      <c r="D26" s="83" t="s">
        <v>156</v>
      </c>
      <c r="E26" s="84"/>
      <c r="F26" s="84"/>
    </row>
    <row r="27" spans="1:6" ht="13.5" thickBot="1">
      <c r="A27" s="236"/>
      <c r="B27" s="240"/>
      <c r="C27" s="20" t="s">
        <v>111</v>
      </c>
      <c r="D27" s="85" t="s">
        <v>156</v>
      </c>
      <c r="E27" s="86"/>
      <c r="F27" s="86"/>
    </row>
    <row r="28" spans="1:6" ht="25.5">
      <c r="A28" s="236"/>
      <c r="B28" s="238" t="s">
        <v>170</v>
      </c>
      <c r="C28" s="17" t="s">
        <v>107</v>
      </c>
      <c r="D28" s="81" t="s">
        <v>156</v>
      </c>
      <c r="E28" s="87"/>
      <c r="F28" s="87" t="s">
        <v>157</v>
      </c>
    </row>
    <row r="29" spans="1:6">
      <c r="A29" s="236"/>
      <c r="B29" s="239"/>
      <c r="C29" s="18" t="s">
        <v>119</v>
      </c>
      <c r="D29" s="88" t="s">
        <v>159</v>
      </c>
      <c r="E29" s="89" t="s">
        <v>160</v>
      </c>
      <c r="F29" s="89"/>
    </row>
    <row r="30" spans="1:6" ht="13.5" thickBot="1">
      <c r="A30" s="237"/>
      <c r="B30" s="240"/>
      <c r="C30" s="20" t="s">
        <v>111</v>
      </c>
      <c r="D30" s="85" t="s">
        <v>156</v>
      </c>
      <c r="E30" s="90"/>
      <c r="F30" s="90"/>
    </row>
    <row r="31" spans="1:6" ht="25.5">
      <c r="A31" s="235" t="s">
        <v>121</v>
      </c>
      <c r="B31" s="232" t="s">
        <v>155</v>
      </c>
      <c r="C31" s="17" t="s">
        <v>107</v>
      </c>
      <c r="D31" s="81" t="s">
        <v>156</v>
      </c>
      <c r="E31" s="82"/>
      <c r="F31" s="82" t="s">
        <v>157</v>
      </c>
    </row>
    <row r="32" spans="1:6">
      <c r="A32" s="236"/>
      <c r="B32" s="233"/>
      <c r="C32" s="18" t="s">
        <v>120</v>
      </c>
      <c r="D32" s="83" t="s">
        <v>156</v>
      </c>
      <c r="E32" s="84"/>
      <c r="F32" s="84"/>
    </row>
    <row r="33" spans="1:6" ht="13.5" thickBot="1">
      <c r="A33" s="236"/>
      <c r="B33" s="234"/>
      <c r="C33" s="20" t="s">
        <v>158</v>
      </c>
      <c r="D33" s="91" t="s">
        <v>159</v>
      </c>
      <c r="E33" s="92" t="s">
        <v>160</v>
      </c>
      <c r="F33" s="92"/>
    </row>
    <row r="34" spans="1:6">
      <c r="A34" s="236"/>
      <c r="B34" s="232" t="s">
        <v>163</v>
      </c>
      <c r="C34" s="17" t="s">
        <v>164</v>
      </c>
      <c r="D34" s="93" t="s">
        <v>156</v>
      </c>
      <c r="E34" s="58"/>
      <c r="F34" s="58"/>
    </row>
    <row r="35" spans="1:6">
      <c r="A35" s="236"/>
      <c r="B35" s="233"/>
      <c r="C35" s="18" t="s">
        <v>120</v>
      </c>
      <c r="D35" s="59" t="s">
        <v>156</v>
      </c>
      <c r="E35" s="60"/>
      <c r="F35" s="60"/>
    </row>
    <row r="36" spans="1:6" ht="13.5" thickBot="1">
      <c r="A36" s="236"/>
      <c r="B36" s="234"/>
      <c r="C36" s="20" t="s">
        <v>119</v>
      </c>
      <c r="D36" s="61" t="s">
        <v>159</v>
      </c>
      <c r="E36" s="62" t="s">
        <v>160</v>
      </c>
      <c r="F36" s="62"/>
    </row>
    <row r="37" spans="1:6">
      <c r="A37" s="236"/>
      <c r="B37" s="232" t="s">
        <v>165</v>
      </c>
      <c r="C37" s="17" t="s">
        <v>116</v>
      </c>
      <c r="D37" s="70" t="s">
        <v>159</v>
      </c>
      <c r="E37" s="71" t="s">
        <v>160</v>
      </c>
      <c r="F37" s="71"/>
    </row>
    <row r="38" spans="1:6">
      <c r="A38" s="236"/>
      <c r="B38" s="233"/>
      <c r="C38" s="18" t="s">
        <v>120</v>
      </c>
      <c r="D38" s="59" t="s">
        <v>156</v>
      </c>
      <c r="E38" s="60"/>
      <c r="F38" s="60"/>
    </row>
    <row r="39" spans="1:6" ht="13.5" thickBot="1">
      <c r="A39" s="236"/>
      <c r="B39" s="234"/>
      <c r="C39" s="20" t="s">
        <v>111</v>
      </c>
      <c r="D39" s="79" t="s">
        <v>156</v>
      </c>
      <c r="E39" s="73"/>
      <c r="F39" s="73"/>
    </row>
    <row r="40" spans="1:6">
      <c r="A40" s="236"/>
      <c r="B40" s="232" t="s">
        <v>166</v>
      </c>
      <c r="C40" s="17" t="s">
        <v>116</v>
      </c>
      <c r="D40" s="70" t="s">
        <v>159</v>
      </c>
      <c r="E40" s="75" t="s">
        <v>160</v>
      </c>
      <c r="F40" s="75"/>
    </row>
    <row r="41" spans="1:6">
      <c r="A41" s="236"/>
      <c r="B41" s="233"/>
      <c r="C41" s="18" t="s">
        <v>158</v>
      </c>
      <c r="D41" s="94" t="s">
        <v>159</v>
      </c>
      <c r="E41" s="77" t="s">
        <v>160</v>
      </c>
      <c r="F41" s="77"/>
    </row>
    <row r="42" spans="1:6" ht="13.5" thickBot="1">
      <c r="A42" s="236"/>
      <c r="B42" s="234"/>
      <c r="C42" s="20" t="s">
        <v>119</v>
      </c>
      <c r="D42" s="61" t="s">
        <v>159</v>
      </c>
      <c r="E42" s="62" t="s">
        <v>160</v>
      </c>
      <c r="F42" s="62"/>
    </row>
    <row r="43" spans="1:6">
      <c r="A43" s="236"/>
      <c r="B43" s="232" t="s">
        <v>167</v>
      </c>
      <c r="C43" s="17" t="s">
        <v>119</v>
      </c>
      <c r="D43" s="70" t="s">
        <v>159</v>
      </c>
      <c r="E43" s="65"/>
      <c r="F43" s="65"/>
    </row>
    <row r="44" spans="1:6">
      <c r="A44" s="236"/>
      <c r="B44" s="233"/>
      <c r="C44" s="18" t="s">
        <v>120</v>
      </c>
      <c r="D44" s="59" t="s">
        <v>156</v>
      </c>
      <c r="E44" s="60"/>
      <c r="F44" s="60"/>
    </row>
    <row r="45" spans="1:6" ht="13.5" thickBot="1">
      <c r="A45" s="236"/>
      <c r="B45" s="234"/>
      <c r="C45" s="20" t="s">
        <v>111</v>
      </c>
      <c r="D45" s="72" t="s">
        <v>156</v>
      </c>
      <c r="E45" s="73"/>
      <c r="F45" s="73"/>
    </row>
    <row r="46" spans="1:6">
      <c r="A46" s="236"/>
      <c r="B46" s="232" t="s">
        <v>168</v>
      </c>
      <c r="C46" s="17" t="s">
        <v>116</v>
      </c>
      <c r="D46" s="78" t="s">
        <v>159</v>
      </c>
      <c r="E46" s="75" t="s">
        <v>160</v>
      </c>
      <c r="F46" s="75"/>
    </row>
    <row r="47" spans="1:6">
      <c r="A47" s="236"/>
      <c r="B47" s="233"/>
      <c r="C47" s="18" t="s">
        <v>118</v>
      </c>
      <c r="D47" s="59" t="s">
        <v>156</v>
      </c>
      <c r="E47" s="60"/>
      <c r="F47" s="60"/>
    </row>
    <row r="48" spans="1:6" ht="13.5" thickBot="1">
      <c r="A48" s="236"/>
      <c r="B48" s="234"/>
      <c r="C48" s="20" t="s">
        <v>120</v>
      </c>
      <c r="D48" s="79" t="s">
        <v>156</v>
      </c>
      <c r="E48" s="80"/>
      <c r="F48" s="80"/>
    </row>
    <row r="49" spans="1:7" ht="25.5">
      <c r="A49" s="236"/>
      <c r="B49" s="232" t="s">
        <v>169</v>
      </c>
      <c r="C49" s="17" t="s">
        <v>107</v>
      </c>
      <c r="D49" s="81" t="s">
        <v>156</v>
      </c>
      <c r="E49" s="82"/>
      <c r="F49" s="82" t="s">
        <v>157</v>
      </c>
    </row>
    <row r="50" spans="1:7">
      <c r="A50" s="236"/>
      <c r="B50" s="233"/>
      <c r="C50" s="18" t="s">
        <v>120</v>
      </c>
      <c r="D50" s="83" t="s">
        <v>156</v>
      </c>
      <c r="E50" s="84"/>
      <c r="F50" s="84"/>
    </row>
    <row r="51" spans="1:7" ht="13.5" thickBot="1">
      <c r="A51" s="236"/>
      <c r="B51" s="234"/>
      <c r="C51" s="20" t="s">
        <v>111</v>
      </c>
      <c r="D51" s="85" t="s">
        <v>156</v>
      </c>
      <c r="E51" s="86"/>
      <c r="F51" s="86"/>
    </row>
    <row r="52" spans="1:7" ht="25.5">
      <c r="A52" s="236"/>
      <c r="B52" s="232" t="s">
        <v>170</v>
      </c>
      <c r="C52" s="17" t="s">
        <v>107</v>
      </c>
      <c r="D52" s="81" t="s">
        <v>156</v>
      </c>
      <c r="E52" s="87"/>
      <c r="F52" s="87" t="s">
        <v>157</v>
      </c>
    </row>
    <row r="53" spans="1:7">
      <c r="A53" s="236"/>
      <c r="B53" s="233"/>
      <c r="C53" s="18" t="s">
        <v>119</v>
      </c>
      <c r="D53" s="88" t="s">
        <v>159</v>
      </c>
      <c r="E53" s="89" t="s">
        <v>160</v>
      </c>
      <c r="F53" s="89"/>
    </row>
    <row r="54" spans="1:7" ht="13.5" thickBot="1">
      <c r="A54" s="237"/>
      <c r="B54" s="233"/>
      <c r="C54" s="20" t="s">
        <v>111</v>
      </c>
      <c r="D54" s="95" t="s">
        <v>156</v>
      </c>
      <c r="E54" s="90"/>
      <c r="F54" s="90"/>
    </row>
    <row r="55" spans="1:7" ht="13.5" thickBot="1">
      <c r="A55" s="178" t="s">
        <v>122</v>
      </c>
      <c r="B55" s="127"/>
      <c r="C55" s="128"/>
      <c r="D55" s="97"/>
      <c r="E55" s="98"/>
      <c r="F55" s="98"/>
    </row>
    <row r="56" spans="1:7" ht="39" thickBot="1">
      <c r="A56" s="42" t="s">
        <v>124</v>
      </c>
      <c r="B56" s="2" t="s">
        <v>155</v>
      </c>
      <c r="C56" s="6" t="s">
        <v>161</v>
      </c>
      <c r="D56" s="99" t="s">
        <v>159</v>
      </c>
      <c r="E56" s="100" t="s">
        <v>160</v>
      </c>
      <c r="F56" s="100"/>
      <c r="G56" s="56" t="s">
        <v>171</v>
      </c>
    </row>
    <row r="57" spans="1:7">
      <c r="A57" s="241" t="s">
        <v>126</v>
      </c>
      <c r="B57" s="232" t="s">
        <v>155</v>
      </c>
      <c r="C57" s="17" t="s">
        <v>119</v>
      </c>
      <c r="D57" s="101" t="s">
        <v>156</v>
      </c>
      <c r="E57" s="65" t="s">
        <v>172</v>
      </c>
      <c r="F57" s="65"/>
    </row>
    <row r="58" spans="1:7" ht="13.5" thickBot="1">
      <c r="A58" s="242"/>
      <c r="B58" s="234"/>
      <c r="C58" s="20" t="s">
        <v>107</v>
      </c>
      <c r="D58" s="79" t="s">
        <v>156</v>
      </c>
      <c r="E58" s="73"/>
      <c r="F58" s="73"/>
    </row>
    <row r="59" spans="1:7" ht="13.5" thickBot="1">
      <c r="A59" s="209" t="s">
        <v>127</v>
      </c>
      <c r="B59" s="208"/>
      <c r="C59" s="182"/>
      <c r="D59" s="57"/>
      <c r="E59" s="138"/>
      <c r="F59" s="138"/>
    </row>
    <row r="60" spans="1:7">
      <c r="A60" s="241" t="s">
        <v>128</v>
      </c>
      <c r="B60" s="232" t="s">
        <v>155</v>
      </c>
      <c r="C60" s="17" t="s">
        <v>164</v>
      </c>
      <c r="D60" s="101" t="s">
        <v>156</v>
      </c>
      <c r="E60" s="58"/>
      <c r="F60" s="58"/>
    </row>
    <row r="61" spans="1:7">
      <c r="A61" s="243"/>
      <c r="B61" s="233"/>
      <c r="C61" s="18" t="s">
        <v>120</v>
      </c>
      <c r="D61" s="59" t="s">
        <v>156</v>
      </c>
      <c r="E61" s="60"/>
      <c r="F61" s="60"/>
    </row>
    <row r="62" spans="1:7" ht="13.5" thickBot="1">
      <c r="A62" s="243"/>
      <c r="B62" s="234"/>
      <c r="C62" s="20" t="s">
        <v>111</v>
      </c>
      <c r="D62" s="79" t="s">
        <v>156</v>
      </c>
      <c r="E62" s="80"/>
      <c r="F62" s="80"/>
    </row>
    <row r="63" spans="1:7">
      <c r="A63" s="243"/>
      <c r="B63" s="232" t="s">
        <v>163</v>
      </c>
      <c r="C63" s="17" t="s">
        <v>116</v>
      </c>
      <c r="D63" s="101" t="s">
        <v>156</v>
      </c>
      <c r="E63" s="65" t="s">
        <v>172</v>
      </c>
      <c r="F63" s="65"/>
    </row>
    <row r="64" spans="1:7">
      <c r="A64" s="243"/>
      <c r="B64" s="233"/>
      <c r="C64" s="18" t="s">
        <v>119</v>
      </c>
      <c r="D64" s="94" t="s">
        <v>159</v>
      </c>
      <c r="E64" s="77" t="s">
        <v>160</v>
      </c>
      <c r="F64" s="77"/>
    </row>
    <row r="65" spans="1:6" ht="13.5" thickBot="1">
      <c r="A65" s="243"/>
      <c r="B65" s="234"/>
      <c r="C65" s="20" t="s">
        <v>111</v>
      </c>
      <c r="D65" s="72" t="s">
        <v>156</v>
      </c>
      <c r="E65" s="73"/>
      <c r="F65" s="73"/>
    </row>
    <row r="66" spans="1:6">
      <c r="A66" s="243"/>
      <c r="B66" s="232" t="s">
        <v>165</v>
      </c>
      <c r="C66" s="17" t="s">
        <v>119</v>
      </c>
      <c r="D66" s="78" t="s">
        <v>159</v>
      </c>
      <c r="E66" s="75" t="s">
        <v>160</v>
      </c>
      <c r="F66" s="75"/>
    </row>
    <row r="67" spans="1:6">
      <c r="A67" s="243"/>
      <c r="B67" s="233"/>
      <c r="C67" s="18" t="s">
        <v>164</v>
      </c>
      <c r="D67" s="59" t="s">
        <v>156</v>
      </c>
      <c r="E67" s="60"/>
      <c r="F67" s="60"/>
    </row>
    <row r="68" spans="1:6" ht="13.5" thickBot="1">
      <c r="A68" s="243"/>
      <c r="B68" s="234"/>
      <c r="C68" s="20" t="s">
        <v>120</v>
      </c>
      <c r="D68" s="72" t="s">
        <v>156</v>
      </c>
      <c r="E68" s="80"/>
      <c r="F68" s="80"/>
    </row>
    <row r="69" spans="1:6">
      <c r="A69" s="243"/>
      <c r="B69" s="232" t="s">
        <v>166</v>
      </c>
      <c r="C69" s="17" t="s">
        <v>111</v>
      </c>
      <c r="D69" s="93" t="s">
        <v>156</v>
      </c>
      <c r="E69" s="65"/>
      <c r="F69" s="65"/>
    </row>
    <row r="70" spans="1:6">
      <c r="A70" s="243"/>
      <c r="B70" s="233"/>
      <c r="C70" s="18" t="s">
        <v>158</v>
      </c>
      <c r="D70" s="94" t="s">
        <v>159</v>
      </c>
      <c r="E70" s="77" t="s">
        <v>160</v>
      </c>
      <c r="F70" s="77"/>
    </row>
    <row r="71" spans="1:6" ht="13.5" thickBot="1">
      <c r="A71" s="243"/>
      <c r="B71" s="234"/>
      <c r="C71" s="20" t="s">
        <v>119</v>
      </c>
      <c r="D71" s="102" t="s">
        <v>159</v>
      </c>
      <c r="E71" s="67" t="s">
        <v>160</v>
      </c>
      <c r="F71" s="67"/>
    </row>
    <row r="72" spans="1:6">
      <c r="A72" s="243"/>
      <c r="B72" s="232" t="s">
        <v>167</v>
      </c>
      <c r="C72" s="17" t="s">
        <v>164</v>
      </c>
      <c r="D72" s="93" t="s">
        <v>156</v>
      </c>
      <c r="E72" s="58"/>
      <c r="F72" s="58"/>
    </row>
    <row r="73" spans="1:6">
      <c r="A73" s="243"/>
      <c r="B73" s="233"/>
      <c r="C73" s="18" t="s">
        <v>116</v>
      </c>
      <c r="D73" s="59" t="s">
        <v>156</v>
      </c>
      <c r="E73" s="60" t="s">
        <v>172</v>
      </c>
      <c r="F73" s="60"/>
    </row>
    <row r="74" spans="1:6" ht="13.5" thickBot="1">
      <c r="A74" s="243"/>
      <c r="B74" s="234"/>
      <c r="C74" s="20" t="s">
        <v>158</v>
      </c>
      <c r="D74" s="61" t="s">
        <v>159</v>
      </c>
      <c r="E74" s="62" t="s">
        <v>160</v>
      </c>
      <c r="F74" s="62"/>
    </row>
    <row r="75" spans="1:6">
      <c r="A75" s="243"/>
      <c r="B75" s="232" t="s">
        <v>168</v>
      </c>
      <c r="C75" s="17" t="s">
        <v>120</v>
      </c>
      <c r="D75" s="101" t="s">
        <v>156</v>
      </c>
      <c r="E75" s="65"/>
      <c r="F75" s="65"/>
    </row>
    <row r="76" spans="1:6">
      <c r="A76" s="243"/>
      <c r="B76" s="233"/>
      <c r="C76" s="18" t="s">
        <v>119</v>
      </c>
      <c r="D76" s="94" t="s">
        <v>159</v>
      </c>
      <c r="E76" s="77" t="s">
        <v>160</v>
      </c>
      <c r="F76" s="77"/>
    </row>
    <row r="77" spans="1:6" ht="13.5" thickBot="1">
      <c r="A77" s="243"/>
      <c r="B77" s="234"/>
      <c r="C77" s="20" t="s">
        <v>164</v>
      </c>
      <c r="D77" s="79" t="s">
        <v>156</v>
      </c>
      <c r="E77" s="73"/>
      <c r="F77" s="73"/>
    </row>
    <row r="78" spans="1:6">
      <c r="A78" s="243"/>
      <c r="B78" s="232" t="s">
        <v>169</v>
      </c>
      <c r="C78" s="17" t="s">
        <v>111</v>
      </c>
      <c r="D78" s="101" t="s">
        <v>156</v>
      </c>
      <c r="E78" s="58"/>
      <c r="F78" s="58"/>
    </row>
    <row r="79" spans="1:6">
      <c r="A79" s="243"/>
      <c r="B79" s="233"/>
      <c r="C79" s="18" t="s">
        <v>158</v>
      </c>
      <c r="D79" s="94" t="s">
        <v>159</v>
      </c>
      <c r="E79" s="77" t="s">
        <v>160</v>
      </c>
      <c r="F79" s="77"/>
    </row>
    <row r="80" spans="1:6" ht="13.5" thickBot="1">
      <c r="A80" s="243"/>
      <c r="B80" s="234"/>
      <c r="C80" s="20" t="s">
        <v>116</v>
      </c>
      <c r="D80" s="79" t="s">
        <v>156</v>
      </c>
      <c r="E80" s="73" t="s">
        <v>172</v>
      </c>
      <c r="F80" s="73"/>
    </row>
    <row r="81" spans="1:6">
      <c r="A81" s="243"/>
      <c r="B81" s="232" t="s">
        <v>170</v>
      </c>
      <c r="C81" s="13" t="s">
        <v>116</v>
      </c>
      <c r="D81" s="103" t="s">
        <v>156</v>
      </c>
      <c r="E81" s="58" t="s">
        <v>172</v>
      </c>
      <c r="F81" s="58"/>
    </row>
    <row r="82" spans="1:6">
      <c r="A82" s="243"/>
      <c r="B82" s="233"/>
      <c r="C82" s="14" t="s">
        <v>158</v>
      </c>
      <c r="D82" s="76" t="s">
        <v>159</v>
      </c>
      <c r="E82" s="77" t="s">
        <v>160</v>
      </c>
      <c r="F82" s="77"/>
    </row>
    <row r="83" spans="1:6" ht="13.5" thickBot="1">
      <c r="A83" s="242"/>
      <c r="B83" s="234"/>
      <c r="C83" s="15" t="s">
        <v>119</v>
      </c>
      <c r="D83" s="69" t="s">
        <v>159</v>
      </c>
      <c r="E83" s="67" t="s">
        <v>160</v>
      </c>
      <c r="F83" s="67"/>
    </row>
    <row r="84" spans="1:6">
      <c r="A84" s="241" t="s">
        <v>129</v>
      </c>
      <c r="B84" s="244" t="s">
        <v>155</v>
      </c>
      <c r="C84" s="21" t="s">
        <v>107</v>
      </c>
      <c r="D84" s="101" t="s">
        <v>156</v>
      </c>
      <c r="E84" s="65"/>
      <c r="F84" s="65"/>
    </row>
    <row r="85" spans="1:6" ht="38.25">
      <c r="A85" s="243"/>
      <c r="B85" s="245"/>
      <c r="C85" s="22" t="s">
        <v>119</v>
      </c>
      <c r="D85" s="59" t="s">
        <v>156</v>
      </c>
      <c r="E85" s="60" t="s">
        <v>173</v>
      </c>
      <c r="F85" s="60"/>
    </row>
    <row r="86" spans="1:6" ht="13.5" thickBot="1">
      <c r="A86" s="243"/>
      <c r="B86" s="246"/>
      <c r="C86" s="23" t="s">
        <v>111</v>
      </c>
      <c r="D86" s="72" t="s">
        <v>156</v>
      </c>
      <c r="E86" s="73"/>
      <c r="F86" s="73"/>
    </row>
    <row r="87" spans="1:6">
      <c r="A87" s="243"/>
      <c r="B87" s="233" t="s">
        <v>163</v>
      </c>
      <c r="C87" s="13" t="s">
        <v>107</v>
      </c>
      <c r="D87" s="68" t="s">
        <v>156</v>
      </c>
      <c r="E87" s="58"/>
      <c r="F87" s="58"/>
    </row>
    <row r="88" spans="1:6">
      <c r="A88" s="243"/>
      <c r="B88" s="233"/>
      <c r="C88" s="14" t="s">
        <v>120</v>
      </c>
      <c r="D88" s="64" t="s">
        <v>156</v>
      </c>
      <c r="E88" s="60"/>
      <c r="F88" s="60"/>
    </row>
    <row r="89" spans="1:6" ht="13.5" thickBot="1">
      <c r="A89" s="243"/>
      <c r="B89" s="233"/>
      <c r="C89" s="15" t="s">
        <v>111</v>
      </c>
      <c r="D89" s="104" t="s">
        <v>156</v>
      </c>
      <c r="E89" s="80"/>
      <c r="F89" s="80"/>
    </row>
    <row r="90" spans="1:6">
      <c r="A90" s="243"/>
      <c r="B90" s="244" t="s">
        <v>165</v>
      </c>
      <c r="C90" s="21" t="s">
        <v>107</v>
      </c>
      <c r="D90" s="101" t="s">
        <v>156</v>
      </c>
      <c r="E90" s="65"/>
      <c r="F90" s="65"/>
    </row>
    <row r="91" spans="1:6" ht="38.25">
      <c r="A91" s="243"/>
      <c r="B91" s="245"/>
      <c r="C91" s="22" t="s">
        <v>119</v>
      </c>
      <c r="D91" s="59" t="s">
        <v>156</v>
      </c>
      <c r="E91" s="60" t="s">
        <v>173</v>
      </c>
      <c r="F91" s="60"/>
    </row>
    <row r="92" spans="1:6" ht="64.5" thickBot="1">
      <c r="A92" s="243"/>
      <c r="B92" s="246"/>
      <c r="C92" s="23" t="s">
        <v>174</v>
      </c>
      <c r="D92" s="72" t="s">
        <v>175</v>
      </c>
      <c r="E92" s="80" t="s">
        <v>176</v>
      </c>
      <c r="F92" s="80"/>
    </row>
    <row r="93" spans="1:6" ht="63.75">
      <c r="A93" s="243"/>
      <c r="B93" s="233" t="s">
        <v>166</v>
      </c>
      <c r="C93" s="13" t="s">
        <v>174</v>
      </c>
      <c r="D93" s="68" t="s">
        <v>175</v>
      </c>
      <c r="E93" s="65" t="s">
        <v>176</v>
      </c>
      <c r="F93" s="65"/>
    </row>
    <row r="94" spans="1:6" ht="38.25">
      <c r="A94" s="243"/>
      <c r="B94" s="233"/>
      <c r="C94" s="14" t="s">
        <v>119</v>
      </c>
      <c r="D94" s="64" t="s">
        <v>156</v>
      </c>
      <c r="E94" s="60" t="s">
        <v>173</v>
      </c>
      <c r="F94" s="60"/>
    </row>
    <row r="95" spans="1:6" ht="13.5" thickBot="1">
      <c r="A95" s="243"/>
      <c r="B95" s="234"/>
      <c r="C95" s="16" t="s">
        <v>120</v>
      </c>
      <c r="D95" s="104" t="s">
        <v>156</v>
      </c>
      <c r="E95" s="73"/>
      <c r="F95" s="73"/>
    </row>
    <row r="96" spans="1:6">
      <c r="A96" s="243"/>
      <c r="B96" s="232" t="s">
        <v>167</v>
      </c>
      <c r="C96" s="17" t="s">
        <v>107</v>
      </c>
      <c r="D96" s="81" t="s">
        <v>156</v>
      </c>
      <c r="E96" s="87"/>
      <c r="F96" s="87"/>
    </row>
    <row r="97" spans="1:6" ht="63.75">
      <c r="A97" s="243"/>
      <c r="B97" s="233"/>
      <c r="C97" s="18" t="s">
        <v>158</v>
      </c>
      <c r="D97" s="83" t="s">
        <v>175</v>
      </c>
      <c r="E97" s="84" t="s">
        <v>176</v>
      </c>
      <c r="F97" s="84"/>
    </row>
    <row r="98" spans="1:6" ht="13.5" thickBot="1">
      <c r="A98" s="243"/>
      <c r="B98" s="234"/>
      <c r="C98" s="20" t="s">
        <v>120</v>
      </c>
      <c r="D98" s="85" t="s">
        <v>156</v>
      </c>
      <c r="E98" s="90"/>
      <c r="F98" s="90"/>
    </row>
    <row r="99" spans="1:6">
      <c r="A99" s="243"/>
      <c r="B99" s="232" t="s">
        <v>168</v>
      </c>
      <c r="C99" s="13" t="s">
        <v>120</v>
      </c>
      <c r="D99" s="103" t="s">
        <v>156</v>
      </c>
      <c r="E99" s="65"/>
      <c r="F99" s="65"/>
    </row>
    <row r="100" spans="1:6">
      <c r="A100" s="243"/>
      <c r="B100" s="233"/>
      <c r="C100" s="14" t="s">
        <v>111</v>
      </c>
      <c r="D100" s="64" t="s">
        <v>156</v>
      </c>
      <c r="E100" s="60"/>
      <c r="F100" s="60"/>
    </row>
    <row r="101" spans="1:6" ht="64.5" thickBot="1">
      <c r="A101" s="243"/>
      <c r="B101" s="234"/>
      <c r="C101" s="15" t="s">
        <v>174</v>
      </c>
      <c r="D101" s="105" t="s">
        <v>175</v>
      </c>
      <c r="E101" s="73" t="s">
        <v>176</v>
      </c>
      <c r="F101" s="73"/>
    </row>
    <row r="102" spans="1:6" ht="38.25">
      <c r="A102" s="243"/>
      <c r="B102" s="232" t="s">
        <v>169</v>
      </c>
      <c r="C102" s="24" t="s">
        <v>119</v>
      </c>
      <c r="D102" s="68" t="s">
        <v>156</v>
      </c>
      <c r="E102" s="58" t="s">
        <v>173</v>
      </c>
      <c r="F102" s="58"/>
    </row>
    <row r="103" spans="1:6">
      <c r="A103" s="243"/>
      <c r="B103" s="233"/>
      <c r="C103" s="14" t="s">
        <v>164</v>
      </c>
      <c r="D103" s="64" t="s">
        <v>156</v>
      </c>
      <c r="E103" s="60"/>
      <c r="F103" s="60"/>
    </row>
    <row r="104" spans="1:6" ht="13.5" thickBot="1">
      <c r="A104" s="243"/>
      <c r="B104" s="234"/>
      <c r="C104" s="16" t="s">
        <v>111</v>
      </c>
      <c r="D104" s="104" t="s">
        <v>156</v>
      </c>
      <c r="E104" s="80"/>
      <c r="F104" s="80"/>
    </row>
    <row r="105" spans="1:6">
      <c r="A105" s="243"/>
      <c r="B105" s="232" t="s">
        <v>170</v>
      </c>
      <c r="C105" s="17" t="s">
        <v>164</v>
      </c>
      <c r="D105" s="101" t="s">
        <v>156</v>
      </c>
      <c r="E105" s="65"/>
      <c r="F105" s="65"/>
    </row>
    <row r="106" spans="1:6">
      <c r="A106" s="243"/>
      <c r="B106" s="233"/>
      <c r="C106" s="18" t="s">
        <v>120</v>
      </c>
      <c r="D106" s="59" t="s">
        <v>156</v>
      </c>
      <c r="E106" s="60"/>
      <c r="F106" s="60"/>
    </row>
    <row r="107" spans="1:6" ht="13.5" thickBot="1">
      <c r="A107" s="242"/>
      <c r="B107" s="234"/>
      <c r="C107" s="20" t="s">
        <v>111</v>
      </c>
      <c r="D107" s="79" t="s">
        <v>156</v>
      </c>
      <c r="E107" s="80"/>
      <c r="F107" s="80"/>
    </row>
    <row r="108" spans="1:6">
      <c r="A108" s="241" t="s">
        <v>131</v>
      </c>
      <c r="B108" s="232" t="s">
        <v>155</v>
      </c>
      <c r="C108" s="17" t="s">
        <v>164</v>
      </c>
      <c r="D108" s="81" t="s">
        <v>156</v>
      </c>
      <c r="E108" s="82"/>
      <c r="F108" s="82"/>
    </row>
    <row r="109" spans="1:6">
      <c r="A109" s="243"/>
      <c r="B109" s="233"/>
      <c r="C109" s="18" t="s">
        <v>120</v>
      </c>
      <c r="D109" s="83" t="s">
        <v>156</v>
      </c>
      <c r="E109" s="84"/>
      <c r="F109" s="84"/>
    </row>
    <row r="110" spans="1:6" ht="64.5" thickBot="1">
      <c r="A110" s="243"/>
      <c r="B110" s="234"/>
      <c r="C110" s="20" t="s">
        <v>174</v>
      </c>
      <c r="D110" s="85" t="s">
        <v>175</v>
      </c>
      <c r="E110" s="90" t="s">
        <v>176</v>
      </c>
      <c r="F110" s="90"/>
    </row>
    <row r="111" spans="1:6">
      <c r="A111" s="243"/>
      <c r="B111" s="232" t="s">
        <v>163</v>
      </c>
      <c r="C111" s="17" t="s">
        <v>164</v>
      </c>
      <c r="D111" s="81" t="s">
        <v>156</v>
      </c>
      <c r="E111" s="82"/>
      <c r="F111" s="82"/>
    </row>
    <row r="112" spans="1:6">
      <c r="A112" s="243"/>
      <c r="B112" s="233"/>
      <c r="C112" s="18" t="s">
        <v>107</v>
      </c>
      <c r="D112" s="83" t="s">
        <v>156</v>
      </c>
      <c r="E112" s="84"/>
      <c r="F112" s="84"/>
    </row>
    <row r="113" spans="1:6" ht="64.5" thickBot="1">
      <c r="A113" s="243"/>
      <c r="B113" s="234"/>
      <c r="C113" s="20" t="s">
        <v>174</v>
      </c>
      <c r="D113" s="85" t="s">
        <v>175</v>
      </c>
      <c r="E113" s="90" t="s">
        <v>176</v>
      </c>
      <c r="F113" s="90"/>
    </row>
    <row r="114" spans="1:6">
      <c r="A114" s="243"/>
      <c r="B114" s="232" t="s">
        <v>165</v>
      </c>
      <c r="C114" s="17" t="s">
        <v>164</v>
      </c>
      <c r="D114" s="81" t="s">
        <v>156</v>
      </c>
      <c r="E114" s="82"/>
      <c r="F114" s="82"/>
    </row>
    <row r="115" spans="1:6">
      <c r="A115" s="243"/>
      <c r="B115" s="233"/>
      <c r="C115" s="18" t="s">
        <v>120</v>
      </c>
      <c r="D115" s="83" t="s">
        <v>156</v>
      </c>
      <c r="E115" s="84"/>
      <c r="F115" s="84"/>
    </row>
    <row r="116" spans="1:6" ht="39" thickBot="1">
      <c r="A116" s="243"/>
      <c r="B116" s="234"/>
      <c r="C116" s="19" t="s">
        <v>119</v>
      </c>
      <c r="D116" s="95" t="s">
        <v>156</v>
      </c>
      <c r="E116" s="86" t="s">
        <v>173</v>
      </c>
      <c r="F116" s="86"/>
    </row>
    <row r="117" spans="1:6">
      <c r="A117" s="243"/>
      <c r="B117" s="232" t="s">
        <v>166</v>
      </c>
      <c r="C117" s="25" t="s">
        <v>164</v>
      </c>
      <c r="D117" s="106" t="s">
        <v>156</v>
      </c>
      <c r="E117" s="87"/>
      <c r="F117" s="87"/>
    </row>
    <row r="118" spans="1:6">
      <c r="A118" s="243"/>
      <c r="B118" s="233"/>
      <c r="C118" s="18" t="s">
        <v>111</v>
      </c>
      <c r="D118" s="83" t="s">
        <v>156</v>
      </c>
      <c r="E118" s="84"/>
      <c r="F118" s="84"/>
    </row>
    <row r="119" spans="1:6" ht="39" thickBot="1">
      <c r="A119" s="243"/>
      <c r="B119" s="234"/>
      <c r="C119" s="20" t="s">
        <v>158</v>
      </c>
      <c r="D119" s="85" t="s">
        <v>156</v>
      </c>
      <c r="E119" s="90" t="s">
        <v>173</v>
      </c>
      <c r="F119" s="90"/>
    </row>
    <row r="120" spans="1:6">
      <c r="A120" s="243"/>
      <c r="B120" s="232" t="s">
        <v>167</v>
      </c>
      <c r="C120" s="17" t="s">
        <v>164</v>
      </c>
      <c r="D120" s="81" t="s">
        <v>156</v>
      </c>
      <c r="E120" s="82"/>
      <c r="F120" s="82"/>
    </row>
    <row r="121" spans="1:6">
      <c r="A121" s="243"/>
      <c r="B121" s="233"/>
      <c r="C121" s="18" t="s">
        <v>111</v>
      </c>
      <c r="D121" s="83" t="s">
        <v>156</v>
      </c>
      <c r="E121" s="84"/>
      <c r="F121" s="84"/>
    </row>
    <row r="122" spans="1:6" ht="64.5" thickBot="1">
      <c r="A122" s="243"/>
      <c r="B122" s="234"/>
      <c r="C122" s="20" t="s">
        <v>174</v>
      </c>
      <c r="D122" s="85" t="s">
        <v>175</v>
      </c>
      <c r="E122" s="90" t="s">
        <v>176</v>
      </c>
      <c r="F122" s="90"/>
    </row>
    <row r="123" spans="1:6">
      <c r="A123" s="243"/>
      <c r="B123" s="232" t="s">
        <v>168</v>
      </c>
      <c r="C123" s="13" t="s">
        <v>164</v>
      </c>
      <c r="D123" s="103" t="s">
        <v>156</v>
      </c>
      <c r="E123" s="65"/>
      <c r="F123" s="65"/>
    </row>
    <row r="124" spans="1:6">
      <c r="A124" s="243"/>
      <c r="B124" s="233"/>
      <c r="C124" s="14" t="s">
        <v>111</v>
      </c>
      <c r="D124" s="64" t="s">
        <v>156</v>
      </c>
      <c r="E124" s="60"/>
      <c r="F124" s="60"/>
    </row>
    <row r="125" spans="1:6" ht="39" thickBot="1">
      <c r="A125" s="243"/>
      <c r="B125" s="234"/>
      <c r="C125" s="16" t="s">
        <v>119</v>
      </c>
      <c r="D125" s="104" t="s">
        <v>156</v>
      </c>
      <c r="E125" s="80" t="s">
        <v>173</v>
      </c>
      <c r="F125" s="80"/>
    </row>
    <row r="126" spans="1:6">
      <c r="A126" s="243"/>
      <c r="B126" s="232" t="s">
        <v>169</v>
      </c>
      <c r="C126" s="13" t="s">
        <v>164</v>
      </c>
      <c r="D126" s="103" t="s">
        <v>156</v>
      </c>
      <c r="E126" s="65"/>
      <c r="F126" s="65"/>
    </row>
    <row r="127" spans="1:6">
      <c r="A127" s="243"/>
      <c r="B127" s="233"/>
      <c r="C127" s="14" t="s">
        <v>107</v>
      </c>
      <c r="D127" s="64" t="s">
        <v>156</v>
      </c>
      <c r="E127" s="60"/>
      <c r="F127" s="60"/>
    </row>
    <row r="128" spans="1:6" ht="39" thickBot="1">
      <c r="A128" s="243"/>
      <c r="B128" s="234"/>
      <c r="C128" s="15" t="s">
        <v>119</v>
      </c>
      <c r="D128" s="105" t="s">
        <v>156</v>
      </c>
      <c r="E128" s="80" t="s">
        <v>173</v>
      </c>
      <c r="F128" s="80"/>
    </row>
    <row r="129" spans="1:6">
      <c r="A129" s="243"/>
      <c r="B129" s="247" t="s">
        <v>170</v>
      </c>
      <c r="C129" s="24" t="s">
        <v>164</v>
      </c>
      <c r="D129" s="68" t="s">
        <v>156</v>
      </c>
      <c r="E129" s="65"/>
      <c r="F129" s="65"/>
    </row>
    <row r="130" spans="1:6">
      <c r="A130" s="243"/>
      <c r="B130" s="248"/>
      <c r="C130" s="14" t="s">
        <v>107</v>
      </c>
      <c r="D130" s="64" t="s">
        <v>156</v>
      </c>
      <c r="E130" s="60"/>
      <c r="F130" s="60"/>
    </row>
    <row r="131" spans="1:6" ht="39" thickBot="1">
      <c r="A131" s="242"/>
      <c r="B131" s="249"/>
      <c r="C131" s="16" t="s">
        <v>158</v>
      </c>
      <c r="D131" s="104" t="s">
        <v>156</v>
      </c>
      <c r="E131" s="73" t="s">
        <v>173</v>
      </c>
      <c r="F131" s="73"/>
    </row>
    <row r="132" spans="1:6">
      <c r="A132" s="241" t="s">
        <v>132</v>
      </c>
      <c r="B132" s="232" t="s">
        <v>155</v>
      </c>
      <c r="C132" s="17" t="s">
        <v>107</v>
      </c>
      <c r="D132" s="101" t="s">
        <v>156</v>
      </c>
      <c r="E132" s="58"/>
      <c r="F132" s="58"/>
    </row>
    <row r="133" spans="1:6" ht="38.25">
      <c r="A133" s="243"/>
      <c r="B133" s="233"/>
      <c r="C133" s="18" t="s">
        <v>119</v>
      </c>
      <c r="D133" s="59" t="s">
        <v>156</v>
      </c>
      <c r="E133" s="60" t="s">
        <v>173</v>
      </c>
      <c r="F133" s="60"/>
    </row>
    <row r="134" spans="1:6" ht="13.5" thickBot="1">
      <c r="A134" s="243"/>
      <c r="B134" s="234"/>
      <c r="C134" s="20" t="s">
        <v>111</v>
      </c>
      <c r="D134" s="79" t="s">
        <v>156</v>
      </c>
      <c r="E134" s="73"/>
      <c r="F134" s="73"/>
    </row>
    <row r="135" spans="1:6">
      <c r="A135" s="243"/>
      <c r="B135" s="232" t="s">
        <v>163</v>
      </c>
      <c r="C135" s="17" t="s">
        <v>107</v>
      </c>
      <c r="D135" s="101" t="s">
        <v>156</v>
      </c>
      <c r="E135" s="58"/>
      <c r="F135" s="58"/>
    </row>
    <row r="136" spans="1:6">
      <c r="A136" s="243"/>
      <c r="B136" s="233"/>
      <c r="C136" s="18" t="s">
        <v>120</v>
      </c>
      <c r="D136" s="59" t="s">
        <v>156</v>
      </c>
      <c r="E136" s="60"/>
      <c r="F136" s="60"/>
    </row>
    <row r="137" spans="1:6" ht="13.5" thickBot="1">
      <c r="A137" s="243"/>
      <c r="B137" s="234"/>
      <c r="C137" s="20" t="s">
        <v>111</v>
      </c>
      <c r="D137" s="79" t="s">
        <v>156</v>
      </c>
      <c r="E137" s="73"/>
      <c r="F137" s="73"/>
    </row>
    <row r="138" spans="1:6">
      <c r="A138" s="243"/>
      <c r="B138" s="232" t="s">
        <v>165</v>
      </c>
      <c r="C138" s="17" t="s">
        <v>107</v>
      </c>
      <c r="D138" s="101" t="s">
        <v>156</v>
      </c>
      <c r="E138" s="58"/>
      <c r="F138" s="58"/>
    </row>
    <row r="139" spans="1:6" ht="38.25">
      <c r="A139" s="243"/>
      <c r="B139" s="233"/>
      <c r="C139" s="18" t="s">
        <v>119</v>
      </c>
      <c r="D139" s="59" t="s">
        <v>156</v>
      </c>
      <c r="E139" s="60" t="s">
        <v>173</v>
      </c>
      <c r="F139" s="60"/>
    </row>
    <row r="140" spans="1:6" ht="64.5" thickBot="1">
      <c r="A140" s="243"/>
      <c r="B140" s="234"/>
      <c r="C140" s="20" t="s">
        <v>174</v>
      </c>
      <c r="D140" s="79" t="s">
        <v>175</v>
      </c>
      <c r="E140" s="80" t="s">
        <v>176</v>
      </c>
      <c r="F140" s="80"/>
    </row>
    <row r="141" spans="1:6" ht="63.75">
      <c r="A141" s="243"/>
      <c r="B141" s="232" t="s">
        <v>166</v>
      </c>
      <c r="C141" s="17" t="s">
        <v>174</v>
      </c>
      <c r="D141" s="101" t="s">
        <v>175</v>
      </c>
      <c r="E141" s="65" t="s">
        <v>176</v>
      </c>
      <c r="F141" s="65"/>
    </row>
    <row r="142" spans="1:6" ht="38.25">
      <c r="A142" s="243"/>
      <c r="B142" s="233"/>
      <c r="C142" s="18" t="s">
        <v>119</v>
      </c>
      <c r="D142" s="59" t="s">
        <v>156</v>
      </c>
      <c r="E142" s="60" t="s">
        <v>173</v>
      </c>
      <c r="F142" s="60"/>
    </row>
    <row r="143" spans="1:6" ht="13.5" thickBot="1">
      <c r="A143" s="243"/>
      <c r="B143" s="234"/>
      <c r="C143" s="20" t="s">
        <v>120</v>
      </c>
      <c r="D143" s="79" t="s">
        <v>156</v>
      </c>
      <c r="E143" s="80"/>
      <c r="F143" s="80"/>
    </row>
    <row r="144" spans="1:6">
      <c r="A144" s="243"/>
      <c r="B144" s="232" t="s">
        <v>167</v>
      </c>
      <c r="C144" s="17" t="s">
        <v>107</v>
      </c>
      <c r="D144" s="81" t="s">
        <v>156</v>
      </c>
      <c r="E144" s="82"/>
      <c r="F144" s="82"/>
    </row>
    <row r="145" spans="1:6" ht="38.25">
      <c r="A145" s="243"/>
      <c r="B145" s="233"/>
      <c r="C145" s="18" t="s">
        <v>158</v>
      </c>
      <c r="D145" s="83" t="s">
        <v>156</v>
      </c>
      <c r="E145" s="84" t="s">
        <v>173</v>
      </c>
      <c r="F145" s="84"/>
    </row>
    <row r="146" spans="1:6" ht="13.5" thickBot="1">
      <c r="A146" s="243"/>
      <c r="B146" s="234"/>
      <c r="C146" s="20" t="s">
        <v>120</v>
      </c>
      <c r="D146" s="95" t="s">
        <v>156</v>
      </c>
      <c r="E146" s="90"/>
      <c r="F146" s="90"/>
    </row>
    <row r="147" spans="1:6">
      <c r="A147" s="243"/>
      <c r="B147" s="232" t="s">
        <v>168</v>
      </c>
      <c r="C147" s="13" t="s">
        <v>120</v>
      </c>
      <c r="D147" s="68" t="s">
        <v>156</v>
      </c>
      <c r="E147" s="65"/>
      <c r="F147" s="65"/>
    </row>
    <row r="148" spans="1:6">
      <c r="A148" s="243"/>
      <c r="B148" s="233"/>
      <c r="C148" s="14" t="s">
        <v>111</v>
      </c>
      <c r="D148" s="64" t="s">
        <v>156</v>
      </c>
      <c r="E148" s="60"/>
      <c r="F148" s="60"/>
    </row>
    <row r="149" spans="1:6" ht="64.5" thickBot="1">
      <c r="A149" s="243"/>
      <c r="B149" s="233"/>
      <c r="C149" s="15" t="s">
        <v>174</v>
      </c>
      <c r="D149" s="104" t="s">
        <v>175</v>
      </c>
      <c r="E149" s="80" t="s">
        <v>176</v>
      </c>
      <c r="F149" s="80"/>
    </row>
    <row r="150" spans="1:6" ht="38.25">
      <c r="A150" s="243"/>
      <c r="B150" s="244" t="s">
        <v>169</v>
      </c>
      <c r="C150" s="21" t="s">
        <v>119</v>
      </c>
      <c r="D150" s="101" t="s">
        <v>156</v>
      </c>
      <c r="E150" s="65" t="s">
        <v>173</v>
      </c>
      <c r="F150" s="65"/>
    </row>
    <row r="151" spans="1:6">
      <c r="A151" s="243"/>
      <c r="B151" s="245"/>
      <c r="C151" s="22" t="s">
        <v>164</v>
      </c>
      <c r="D151" s="59" t="s">
        <v>156</v>
      </c>
      <c r="E151" s="60"/>
      <c r="F151" s="60"/>
    </row>
    <row r="152" spans="1:6" ht="13.5" thickBot="1">
      <c r="A152" s="243"/>
      <c r="B152" s="246"/>
      <c r="C152" s="23" t="s">
        <v>111</v>
      </c>
      <c r="D152" s="72" t="s">
        <v>156</v>
      </c>
      <c r="E152" s="73"/>
      <c r="F152" s="73"/>
    </row>
    <row r="153" spans="1:6">
      <c r="A153" s="243"/>
      <c r="B153" s="233" t="s">
        <v>170</v>
      </c>
      <c r="C153" s="13" t="s">
        <v>164</v>
      </c>
      <c r="D153" s="68" t="s">
        <v>156</v>
      </c>
      <c r="E153" s="58"/>
      <c r="F153" s="58"/>
    </row>
    <row r="154" spans="1:6">
      <c r="A154" s="243"/>
      <c r="B154" s="233"/>
      <c r="C154" s="14" t="s">
        <v>120</v>
      </c>
      <c r="D154" s="64" t="s">
        <v>156</v>
      </c>
      <c r="E154" s="60"/>
      <c r="F154" s="60"/>
    </row>
    <row r="155" spans="1:6" ht="13.5" thickBot="1">
      <c r="A155" s="242"/>
      <c r="B155" s="233"/>
      <c r="C155" s="16" t="s">
        <v>111</v>
      </c>
      <c r="D155" s="104" t="s">
        <v>156</v>
      </c>
      <c r="E155" s="80"/>
      <c r="F155" s="80"/>
    </row>
    <row r="156" spans="1:6" ht="13.5" thickBot="1">
      <c r="A156" s="184" t="s">
        <v>133</v>
      </c>
      <c r="B156" s="33" t="s">
        <v>155</v>
      </c>
      <c r="C156" s="185" t="s">
        <v>119</v>
      </c>
      <c r="D156" s="186" t="s">
        <v>159</v>
      </c>
      <c r="E156" s="187" t="s">
        <v>177</v>
      </c>
      <c r="F156" s="138"/>
    </row>
    <row r="157" spans="1:6" ht="13.5" thickBot="1">
      <c r="A157" s="184" t="s">
        <v>134</v>
      </c>
      <c r="B157" s="211"/>
      <c r="C157" s="180"/>
      <c r="D157" s="183"/>
      <c r="E157" s="181"/>
      <c r="F157" s="181"/>
    </row>
    <row r="158" spans="1:6" ht="13.5" thickBot="1">
      <c r="A158" s="210" t="s">
        <v>135</v>
      </c>
      <c r="B158" s="33" t="s">
        <v>155</v>
      </c>
      <c r="C158" s="11" t="s">
        <v>178</v>
      </c>
      <c r="D158" s="96" t="s">
        <v>156</v>
      </c>
      <c r="E158" s="63" t="s">
        <v>172</v>
      </c>
      <c r="F158" s="63"/>
    </row>
    <row r="159" spans="1:6" ht="13.5" thickBot="1">
      <c r="A159" s="205" t="s">
        <v>136</v>
      </c>
      <c r="B159" s="127"/>
      <c r="C159" s="107"/>
      <c r="D159" s="107"/>
      <c r="E159" s="57"/>
      <c r="F159" s="57"/>
    </row>
    <row r="160" spans="1:6">
      <c r="A160" s="250" t="s">
        <v>137</v>
      </c>
      <c r="B160" s="232" t="s">
        <v>155</v>
      </c>
      <c r="C160" s="24" t="s">
        <v>107</v>
      </c>
      <c r="D160" s="68" t="s">
        <v>156</v>
      </c>
      <c r="E160" s="58"/>
      <c r="F160" s="58"/>
    </row>
    <row r="161" spans="1:6" ht="13.5" thickBot="1">
      <c r="A161" s="251"/>
      <c r="B161" s="234"/>
      <c r="C161" s="15" t="s">
        <v>119</v>
      </c>
      <c r="D161" s="66" t="s">
        <v>159</v>
      </c>
      <c r="E161" s="67" t="s">
        <v>160</v>
      </c>
      <c r="F161" s="67"/>
    </row>
    <row r="162" spans="1:6">
      <c r="A162" s="250" t="s">
        <v>138</v>
      </c>
      <c r="B162" s="232" t="s">
        <v>155</v>
      </c>
      <c r="C162" s="13" t="s">
        <v>164</v>
      </c>
      <c r="D162" s="103" t="s">
        <v>156</v>
      </c>
      <c r="E162" s="65"/>
      <c r="F162" s="65"/>
    </row>
    <row r="163" spans="1:6">
      <c r="A163" s="252"/>
      <c r="B163" s="233"/>
      <c r="C163" s="14" t="s">
        <v>120</v>
      </c>
      <c r="D163" s="64" t="s">
        <v>156</v>
      </c>
      <c r="E163" s="60"/>
      <c r="F163" s="60"/>
    </row>
    <row r="164" spans="1:6" ht="26.25" thickBot="1">
      <c r="A164" s="252"/>
      <c r="B164" s="234"/>
      <c r="C164" s="16" t="s">
        <v>174</v>
      </c>
      <c r="D164" s="69" t="s">
        <v>159</v>
      </c>
      <c r="E164" s="62" t="s">
        <v>160</v>
      </c>
      <c r="F164" s="62"/>
    </row>
    <row r="165" spans="1:6">
      <c r="A165" s="252"/>
      <c r="B165" s="232" t="s">
        <v>163</v>
      </c>
      <c r="C165" s="13" t="s">
        <v>164</v>
      </c>
      <c r="D165" s="103" t="s">
        <v>156</v>
      </c>
      <c r="E165" s="65"/>
      <c r="F165" s="65"/>
    </row>
    <row r="166" spans="1:6">
      <c r="A166" s="252"/>
      <c r="B166" s="233"/>
      <c r="C166" s="14" t="s">
        <v>111</v>
      </c>
      <c r="D166" s="64" t="s">
        <v>156</v>
      </c>
      <c r="E166" s="60"/>
      <c r="F166" s="60"/>
    </row>
    <row r="167" spans="1:6" ht="13.5" thickBot="1">
      <c r="A167" s="252"/>
      <c r="B167" s="234"/>
      <c r="C167" s="15" t="s">
        <v>158</v>
      </c>
      <c r="D167" s="66" t="s">
        <v>159</v>
      </c>
      <c r="E167" s="67" t="s">
        <v>160</v>
      </c>
      <c r="F167" s="67"/>
    </row>
    <row r="168" spans="1:6">
      <c r="A168" s="252"/>
      <c r="B168" s="232" t="s">
        <v>165</v>
      </c>
      <c r="C168" s="24" t="s">
        <v>164</v>
      </c>
      <c r="D168" s="68" t="s">
        <v>156</v>
      </c>
      <c r="E168" s="58"/>
      <c r="F168" s="58"/>
    </row>
    <row r="169" spans="1:6">
      <c r="A169" s="252"/>
      <c r="B169" s="233"/>
      <c r="C169" s="14" t="s">
        <v>179</v>
      </c>
      <c r="D169" s="64" t="s">
        <v>156</v>
      </c>
      <c r="E169" s="60"/>
      <c r="F169" s="60"/>
    </row>
    <row r="170" spans="1:6" ht="13.5" thickBot="1">
      <c r="A170" s="252"/>
      <c r="B170" s="234"/>
      <c r="C170" s="16" t="s">
        <v>116</v>
      </c>
      <c r="D170" s="69" t="s">
        <v>159</v>
      </c>
      <c r="E170" s="62" t="s">
        <v>160</v>
      </c>
      <c r="F170" s="62"/>
    </row>
    <row r="171" spans="1:6">
      <c r="A171" s="252"/>
      <c r="B171" s="232" t="s">
        <v>166</v>
      </c>
      <c r="C171" s="13" t="s">
        <v>164</v>
      </c>
      <c r="D171" s="103" t="s">
        <v>156</v>
      </c>
      <c r="E171" s="65"/>
      <c r="F171" s="65"/>
    </row>
    <row r="172" spans="1:6">
      <c r="A172" s="252"/>
      <c r="B172" s="233"/>
      <c r="C172" s="14" t="s">
        <v>111</v>
      </c>
      <c r="D172" s="64" t="s">
        <v>156</v>
      </c>
      <c r="E172" s="60"/>
      <c r="F172" s="60"/>
    </row>
    <row r="173" spans="1:6" ht="26.25" thickBot="1">
      <c r="A173" s="252"/>
      <c r="B173" s="234"/>
      <c r="C173" s="15" t="s">
        <v>174</v>
      </c>
      <c r="D173" s="66" t="s">
        <v>159</v>
      </c>
      <c r="E173" s="67" t="s">
        <v>160</v>
      </c>
      <c r="F173" s="67"/>
    </row>
    <row r="174" spans="1:6">
      <c r="A174" s="252"/>
      <c r="B174" s="232" t="s">
        <v>167</v>
      </c>
      <c r="C174" s="24" t="s">
        <v>164</v>
      </c>
      <c r="D174" s="68" t="s">
        <v>156</v>
      </c>
      <c r="E174" s="58"/>
      <c r="F174" s="58"/>
    </row>
    <row r="175" spans="1:6">
      <c r="A175" s="252"/>
      <c r="B175" s="233"/>
      <c r="C175" s="14" t="s">
        <v>120</v>
      </c>
      <c r="D175" s="64" t="s">
        <v>156</v>
      </c>
      <c r="E175" s="60"/>
      <c r="F175" s="60"/>
    </row>
    <row r="176" spans="1:6" ht="13.5" thickBot="1">
      <c r="A176" s="252"/>
      <c r="B176" s="234"/>
      <c r="C176" s="16" t="s">
        <v>158</v>
      </c>
      <c r="D176" s="69" t="s">
        <v>159</v>
      </c>
      <c r="E176" s="62" t="s">
        <v>160</v>
      </c>
      <c r="F176" s="62"/>
    </row>
    <row r="177" spans="1:6">
      <c r="A177" s="252"/>
      <c r="B177" s="232" t="s">
        <v>168</v>
      </c>
      <c r="C177" s="13" t="s">
        <v>164</v>
      </c>
      <c r="D177" s="103" t="s">
        <v>156</v>
      </c>
      <c r="E177" s="65"/>
      <c r="F177" s="65"/>
    </row>
    <row r="178" spans="1:6">
      <c r="A178" s="252"/>
      <c r="B178" s="233"/>
      <c r="C178" s="14" t="s">
        <v>111</v>
      </c>
      <c r="D178" s="64" t="s">
        <v>156</v>
      </c>
      <c r="E178" s="60"/>
      <c r="F178" s="60"/>
    </row>
    <row r="179" spans="1:6" ht="13.5" thickBot="1">
      <c r="A179" s="252"/>
      <c r="B179" s="234"/>
      <c r="C179" s="15" t="s">
        <v>116</v>
      </c>
      <c r="D179" s="66" t="s">
        <v>159</v>
      </c>
      <c r="E179" s="67" t="s">
        <v>160</v>
      </c>
      <c r="F179" s="67"/>
    </row>
    <row r="180" spans="1:6">
      <c r="A180" s="252"/>
      <c r="B180" s="232" t="s">
        <v>169</v>
      </c>
      <c r="C180" s="24" t="s">
        <v>164</v>
      </c>
      <c r="D180" s="68" t="s">
        <v>156</v>
      </c>
      <c r="E180" s="58"/>
      <c r="F180" s="58"/>
    </row>
    <row r="181" spans="1:6">
      <c r="A181" s="252"/>
      <c r="B181" s="233"/>
      <c r="C181" s="14" t="s">
        <v>120</v>
      </c>
      <c r="D181" s="64" t="s">
        <v>156</v>
      </c>
      <c r="E181" s="60"/>
      <c r="F181" s="60"/>
    </row>
    <row r="182" spans="1:6" ht="13.5" thickBot="1">
      <c r="A182" s="252"/>
      <c r="B182" s="234"/>
      <c r="C182" s="16" t="s">
        <v>119</v>
      </c>
      <c r="D182" s="69" t="s">
        <v>159</v>
      </c>
      <c r="E182" s="62" t="s">
        <v>160</v>
      </c>
      <c r="F182" s="62"/>
    </row>
    <row r="183" spans="1:6">
      <c r="A183" s="252"/>
      <c r="B183" s="232" t="s">
        <v>170</v>
      </c>
      <c r="C183" s="13" t="s">
        <v>164</v>
      </c>
      <c r="D183" s="103" t="s">
        <v>156</v>
      </c>
      <c r="E183" s="65"/>
      <c r="F183" s="65"/>
    </row>
    <row r="184" spans="1:6">
      <c r="A184" s="252"/>
      <c r="B184" s="233"/>
      <c r="C184" s="14" t="s">
        <v>111</v>
      </c>
      <c r="D184" s="64" t="s">
        <v>156</v>
      </c>
      <c r="E184" s="60"/>
      <c r="F184" s="60"/>
    </row>
    <row r="185" spans="1:6" ht="13.5" thickBot="1">
      <c r="A185" s="251"/>
      <c r="B185" s="234"/>
      <c r="C185" s="16" t="s">
        <v>119</v>
      </c>
      <c r="D185" s="69" t="s">
        <v>159</v>
      </c>
      <c r="E185" s="62" t="s">
        <v>160</v>
      </c>
      <c r="F185" s="62"/>
    </row>
    <row r="186" spans="1:6">
      <c r="A186" s="250" t="s">
        <v>139</v>
      </c>
      <c r="B186" s="232" t="s">
        <v>155</v>
      </c>
      <c r="C186" s="13" t="s">
        <v>164</v>
      </c>
      <c r="D186" s="103" t="s">
        <v>156</v>
      </c>
      <c r="E186" s="65"/>
      <c r="F186" s="65"/>
    </row>
    <row r="187" spans="1:6">
      <c r="A187" s="252"/>
      <c r="B187" s="233"/>
      <c r="C187" s="14" t="s">
        <v>120</v>
      </c>
      <c r="D187" s="64" t="s">
        <v>156</v>
      </c>
      <c r="E187" s="60"/>
      <c r="F187" s="60"/>
    </row>
    <row r="188" spans="1:6" ht="64.5" thickBot="1">
      <c r="A188" s="252"/>
      <c r="B188" s="234"/>
      <c r="C188" s="15" t="s">
        <v>174</v>
      </c>
      <c r="D188" s="105" t="s">
        <v>175</v>
      </c>
      <c r="E188" s="73" t="s">
        <v>176</v>
      </c>
      <c r="F188" s="73"/>
    </row>
    <row r="189" spans="1:6">
      <c r="A189" s="252"/>
      <c r="B189" s="232" t="s">
        <v>163</v>
      </c>
      <c r="C189" s="24" t="s">
        <v>164</v>
      </c>
      <c r="D189" s="68" t="s">
        <v>156</v>
      </c>
      <c r="E189" s="58"/>
      <c r="F189" s="58"/>
    </row>
    <row r="190" spans="1:6">
      <c r="A190" s="252"/>
      <c r="B190" s="233"/>
      <c r="C190" s="14" t="s">
        <v>111</v>
      </c>
      <c r="D190" s="64" t="s">
        <v>156</v>
      </c>
      <c r="E190" s="60"/>
      <c r="F190" s="60"/>
    </row>
    <row r="191" spans="1:6" ht="64.5" thickBot="1">
      <c r="A191" s="252"/>
      <c r="B191" s="234"/>
      <c r="C191" s="16" t="s">
        <v>158</v>
      </c>
      <c r="D191" s="104" t="s">
        <v>175</v>
      </c>
      <c r="E191" s="80" t="s">
        <v>176</v>
      </c>
      <c r="F191" s="80"/>
    </row>
    <row r="192" spans="1:6">
      <c r="A192" s="252"/>
      <c r="B192" s="232" t="s">
        <v>165</v>
      </c>
      <c r="C192" s="13" t="s">
        <v>164</v>
      </c>
      <c r="D192" s="103" t="s">
        <v>156</v>
      </c>
      <c r="E192" s="65"/>
      <c r="F192" s="65"/>
    </row>
    <row r="193" spans="1:6">
      <c r="A193" s="252"/>
      <c r="B193" s="233"/>
      <c r="C193" s="14" t="s">
        <v>120</v>
      </c>
      <c r="D193" s="64" t="s">
        <v>156</v>
      </c>
      <c r="E193" s="60"/>
      <c r="F193" s="60"/>
    </row>
    <row r="194" spans="1:6" ht="64.5" thickBot="1">
      <c r="A194" s="252"/>
      <c r="B194" s="234"/>
      <c r="C194" s="16" t="s">
        <v>116</v>
      </c>
      <c r="D194" s="104" t="s">
        <v>175</v>
      </c>
      <c r="E194" s="80" t="s">
        <v>176</v>
      </c>
      <c r="F194" s="80"/>
    </row>
    <row r="195" spans="1:6">
      <c r="A195" s="252"/>
      <c r="B195" s="232" t="s">
        <v>166</v>
      </c>
      <c r="C195" s="13" t="s">
        <v>164</v>
      </c>
      <c r="D195" s="103" t="s">
        <v>156</v>
      </c>
      <c r="E195" s="65"/>
      <c r="F195" s="65"/>
    </row>
    <row r="196" spans="1:6">
      <c r="A196" s="252"/>
      <c r="B196" s="233"/>
      <c r="C196" s="14" t="s">
        <v>111</v>
      </c>
      <c r="D196" s="64" t="s">
        <v>156</v>
      </c>
      <c r="E196" s="60"/>
      <c r="F196" s="60"/>
    </row>
    <row r="197" spans="1:6" ht="64.5" thickBot="1">
      <c r="A197" s="252"/>
      <c r="B197" s="234"/>
      <c r="C197" s="15" t="s">
        <v>174</v>
      </c>
      <c r="D197" s="105" t="s">
        <v>175</v>
      </c>
      <c r="E197" s="73" t="s">
        <v>176</v>
      </c>
      <c r="F197" s="73"/>
    </row>
    <row r="198" spans="1:6">
      <c r="A198" s="252"/>
      <c r="B198" s="232" t="s">
        <v>167</v>
      </c>
      <c r="C198" s="24" t="s">
        <v>164</v>
      </c>
      <c r="D198" s="68" t="s">
        <v>156</v>
      </c>
      <c r="E198" s="58"/>
      <c r="F198" s="58"/>
    </row>
    <row r="199" spans="1:6">
      <c r="A199" s="252"/>
      <c r="B199" s="233"/>
      <c r="C199" s="14" t="s">
        <v>120</v>
      </c>
      <c r="D199" s="64" t="s">
        <v>156</v>
      </c>
      <c r="E199" s="60"/>
      <c r="F199" s="60"/>
    </row>
    <row r="200" spans="1:6" ht="64.5" thickBot="1">
      <c r="A200" s="252"/>
      <c r="B200" s="234"/>
      <c r="C200" s="16" t="s">
        <v>158</v>
      </c>
      <c r="D200" s="104" t="s">
        <v>175</v>
      </c>
      <c r="E200" s="80" t="s">
        <v>176</v>
      </c>
      <c r="F200" s="80"/>
    </row>
    <row r="201" spans="1:6">
      <c r="A201" s="252"/>
      <c r="B201" s="232" t="s">
        <v>168</v>
      </c>
      <c r="C201" s="13" t="s">
        <v>164</v>
      </c>
      <c r="D201" s="103" t="s">
        <v>156</v>
      </c>
      <c r="E201" s="65"/>
      <c r="F201" s="65"/>
    </row>
    <row r="202" spans="1:6">
      <c r="A202" s="252"/>
      <c r="B202" s="233"/>
      <c r="C202" s="14" t="s">
        <v>111</v>
      </c>
      <c r="D202" s="64" t="s">
        <v>156</v>
      </c>
      <c r="E202" s="60"/>
      <c r="F202" s="60"/>
    </row>
    <row r="203" spans="1:6" ht="64.5" thickBot="1">
      <c r="A203" s="252"/>
      <c r="B203" s="234"/>
      <c r="C203" s="16" t="s">
        <v>116</v>
      </c>
      <c r="D203" s="104" t="s">
        <v>175</v>
      </c>
      <c r="E203" s="80" t="s">
        <v>176</v>
      </c>
      <c r="F203" s="80"/>
    </row>
    <row r="204" spans="1:6">
      <c r="A204" s="252"/>
      <c r="B204" s="232" t="s">
        <v>169</v>
      </c>
      <c r="C204" s="13" t="s">
        <v>164</v>
      </c>
      <c r="D204" s="103" t="s">
        <v>156</v>
      </c>
      <c r="E204" s="65"/>
      <c r="F204" s="65"/>
    </row>
    <row r="205" spans="1:6">
      <c r="A205" s="252"/>
      <c r="B205" s="233"/>
      <c r="C205" s="14" t="s">
        <v>120</v>
      </c>
      <c r="D205" s="64" t="s">
        <v>156</v>
      </c>
      <c r="E205" s="60"/>
      <c r="F205" s="60"/>
    </row>
    <row r="206" spans="1:6" ht="39" thickBot="1">
      <c r="A206" s="252"/>
      <c r="B206" s="234"/>
      <c r="C206" s="16" t="s">
        <v>119</v>
      </c>
      <c r="D206" s="104" t="s">
        <v>156</v>
      </c>
      <c r="E206" s="80" t="s">
        <v>173</v>
      </c>
      <c r="F206" s="80"/>
    </row>
    <row r="207" spans="1:6">
      <c r="A207" s="252"/>
      <c r="B207" s="232" t="s">
        <v>170</v>
      </c>
      <c r="C207" s="13" t="s">
        <v>164</v>
      </c>
      <c r="D207" s="103" t="s">
        <v>156</v>
      </c>
      <c r="E207" s="65"/>
      <c r="F207" s="65"/>
    </row>
    <row r="208" spans="1:6">
      <c r="A208" s="252"/>
      <c r="B208" s="233"/>
      <c r="C208" s="14" t="s">
        <v>111</v>
      </c>
      <c r="D208" s="64" t="s">
        <v>156</v>
      </c>
      <c r="E208" s="60"/>
      <c r="F208" s="60"/>
    </row>
    <row r="209" spans="1:6" ht="39" thickBot="1">
      <c r="A209" s="251"/>
      <c r="B209" s="234"/>
      <c r="C209" s="15" t="s">
        <v>119</v>
      </c>
      <c r="D209" s="105" t="s">
        <v>156</v>
      </c>
      <c r="E209" s="73" t="s">
        <v>173</v>
      </c>
      <c r="F209" s="73"/>
    </row>
    <row r="210" spans="1:6">
      <c r="A210" s="250" t="s">
        <v>140</v>
      </c>
      <c r="B210" s="232" t="s">
        <v>155</v>
      </c>
      <c r="C210" s="24" t="s">
        <v>164</v>
      </c>
      <c r="D210" s="68" t="s">
        <v>156</v>
      </c>
      <c r="E210" s="58"/>
      <c r="F210" s="58"/>
    </row>
    <row r="211" spans="1:6">
      <c r="A211" s="252"/>
      <c r="B211" s="233"/>
      <c r="C211" s="14" t="s">
        <v>120</v>
      </c>
      <c r="D211" s="64" t="s">
        <v>156</v>
      </c>
      <c r="E211" s="60"/>
      <c r="F211" s="60"/>
    </row>
    <row r="212" spans="1:6" ht="13.5" thickBot="1">
      <c r="A212" s="252"/>
      <c r="B212" s="234"/>
      <c r="C212" s="16" t="s">
        <v>111</v>
      </c>
      <c r="D212" s="104" t="s">
        <v>156</v>
      </c>
      <c r="E212" s="80"/>
      <c r="F212" s="80"/>
    </row>
    <row r="213" spans="1:6">
      <c r="A213" s="252"/>
      <c r="B213" s="232" t="s">
        <v>163</v>
      </c>
      <c r="C213" s="13" t="s">
        <v>116</v>
      </c>
      <c r="D213" s="103" t="s">
        <v>156</v>
      </c>
      <c r="E213" s="65" t="s">
        <v>172</v>
      </c>
      <c r="F213" s="65"/>
    </row>
    <row r="214" spans="1:6">
      <c r="A214" s="252"/>
      <c r="B214" s="233"/>
      <c r="C214" s="14" t="s">
        <v>119</v>
      </c>
      <c r="D214" s="76" t="s">
        <v>159</v>
      </c>
      <c r="E214" s="77" t="s">
        <v>160</v>
      </c>
      <c r="F214" s="77"/>
    </row>
    <row r="215" spans="1:6" ht="13.5" thickBot="1">
      <c r="A215" s="252"/>
      <c r="B215" s="234"/>
      <c r="C215" s="15" t="s">
        <v>111</v>
      </c>
      <c r="D215" s="105" t="s">
        <v>156</v>
      </c>
      <c r="E215" s="73"/>
      <c r="F215" s="73"/>
    </row>
    <row r="216" spans="1:6" ht="25.5">
      <c r="A216" s="252"/>
      <c r="B216" s="232" t="s">
        <v>165</v>
      </c>
      <c r="C216" s="24" t="s">
        <v>174</v>
      </c>
      <c r="D216" s="74" t="s">
        <v>159</v>
      </c>
      <c r="E216" s="75" t="s">
        <v>160</v>
      </c>
      <c r="F216" s="75"/>
    </row>
    <row r="217" spans="1:6">
      <c r="A217" s="252"/>
      <c r="B217" s="233"/>
      <c r="C217" s="14" t="s">
        <v>164</v>
      </c>
      <c r="D217" s="64" t="s">
        <v>156</v>
      </c>
      <c r="E217" s="60"/>
      <c r="F217" s="60"/>
    </row>
    <row r="218" spans="1:6" ht="13.5" thickBot="1">
      <c r="A218" s="252"/>
      <c r="B218" s="234"/>
      <c r="C218" s="16" t="s">
        <v>120</v>
      </c>
      <c r="D218" s="104" t="s">
        <v>156</v>
      </c>
      <c r="E218" s="80"/>
      <c r="F218" s="80"/>
    </row>
    <row r="219" spans="1:6">
      <c r="A219" s="252"/>
      <c r="B219" s="232" t="s">
        <v>166</v>
      </c>
      <c r="C219" s="13" t="s">
        <v>111</v>
      </c>
      <c r="D219" s="103" t="s">
        <v>156</v>
      </c>
      <c r="E219" s="65"/>
      <c r="F219" s="65"/>
    </row>
    <row r="220" spans="1:6" ht="25.5">
      <c r="A220" s="252"/>
      <c r="B220" s="233"/>
      <c r="C220" s="14" t="s">
        <v>174</v>
      </c>
      <c r="D220" s="76" t="s">
        <v>159</v>
      </c>
      <c r="E220" s="77" t="s">
        <v>160</v>
      </c>
      <c r="F220" s="77"/>
    </row>
    <row r="221" spans="1:6" ht="13.5" thickBot="1">
      <c r="A221" s="252"/>
      <c r="B221" s="234"/>
      <c r="C221" s="16" t="s">
        <v>119</v>
      </c>
      <c r="D221" s="69" t="s">
        <v>159</v>
      </c>
      <c r="E221" s="62" t="s">
        <v>160</v>
      </c>
      <c r="F221" s="62"/>
    </row>
    <row r="222" spans="1:6">
      <c r="A222" s="252"/>
      <c r="B222" s="232" t="s">
        <v>167</v>
      </c>
      <c r="C222" s="13" t="s">
        <v>164</v>
      </c>
      <c r="D222" s="103" t="s">
        <v>156</v>
      </c>
      <c r="E222" s="65"/>
      <c r="F222" s="65"/>
    </row>
    <row r="223" spans="1:6">
      <c r="A223" s="252"/>
      <c r="B223" s="233"/>
      <c r="C223" s="14" t="s">
        <v>116</v>
      </c>
      <c r="D223" s="64" t="s">
        <v>156</v>
      </c>
      <c r="E223" s="60" t="s">
        <v>172</v>
      </c>
      <c r="F223" s="60"/>
    </row>
    <row r="224" spans="1:6" ht="13.5" thickBot="1">
      <c r="A224" s="252"/>
      <c r="B224" s="233"/>
      <c r="C224" s="16" t="s">
        <v>158</v>
      </c>
      <c r="D224" s="69" t="s">
        <v>159</v>
      </c>
      <c r="E224" s="62" t="s">
        <v>160</v>
      </c>
      <c r="F224" s="62"/>
    </row>
    <row r="225" spans="1:6">
      <c r="A225" s="252"/>
      <c r="B225" s="253" t="s">
        <v>168</v>
      </c>
      <c r="C225" s="13" t="s">
        <v>120</v>
      </c>
      <c r="D225" s="103" t="s">
        <v>156</v>
      </c>
      <c r="E225" s="65"/>
      <c r="F225" s="65"/>
    </row>
    <row r="226" spans="1:6">
      <c r="A226" s="252"/>
      <c r="B226" s="254"/>
      <c r="C226" s="14" t="s">
        <v>158</v>
      </c>
      <c r="D226" s="76" t="s">
        <v>159</v>
      </c>
      <c r="E226" s="77" t="s">
        <v>160</v>
      </c>
      <c r="F226" s="77"/>
    </row>
    <row r="227" spans="1:6" ht="13.5" thickBot="1">
      <c r="A227" s="252"/>
      <c r="B227" s="255"/>
      <c r="C227" s="15" t="s">
        <v>164</v>
      </c>
      <c r="D227" s="105" t="s">
        <v>156</v>
      </c>
      <c r="E227" s="73"/>
      <c r="F227" s="73"/>
    </row>
    <row r="228" spans="1:6">
      <c r="A228" s="252"/>
      <c r="B228" s="233" t="s">
        <v>169</v>
      </c>
      <c r="C228" s="24" t="s">
        <v>111</v>
      </c>
      <c r="D228" s="68" t="s">
        <v>156</v>
      </c>
      <c r="E228" s="58"/>
      <c r="F228" s="58"/>
    </row>
    <row r="229" spans="1:6" ht="25.5">
      <c r="A229" s="252"/>
      <c r="B229" s="233"/>
      <c r="C229" s="14" t="s">
        <v>174</v>
      </c>
      <c r="D229" s="76" t="s">
        <v>159</v>
      </c>
      <c r="E229" s="77" t="s">
        <v>160</v>
      </c>
      <c r="F229" s="77"/>
    </row>
    <row r="230" spans="1:6" ht="13.5" thickBot="1">
      <c r="A230" s="252"/>
      <c r="B230" s="234"/>
      <c r="C230" s="15" t="s">
        <v>116</v>
      </c>
      <c r="D230" s="105" t="s">
        <v>156</v>
      </c>
      <c r="E230" s="73" t="s">
        <v>172</v>
      </c>
      <c r="F230" s="73"/>
    </row>
    <row r="231" spans="1:6">
      <c r="A231" s="252"/>
      <c r="B231" s="232" t="s">
        <v>170</v>
      </c>
      <c r="C231" s="24" t="s">
        <v>116</v>
      </c>
      <c r="D231" s="68" t="s">
        <v>156</v>
      </c>
      <c r="E231" s="58" t="s">
        <v>172</v>
      </c>
      <c r="F231" s="58"/>
    </row>
    <row r="232" spans="1:6">
      <c r="A232" s="252"/>
      <c r="B232" s="233"/>
      <c r="C232" s="14" t="s">
        <v>158</v>
      </c>
      <c r="D232" s="76" t="s">
        <v>159</v>
      </c>
      <c r="E232" s="77" t="s">
        <v>160</v>
      </c>
      <c r="F232" s="77"/>
    </row>
    <row r="233" spans="1:6" ht="26.25" thickBot="1">
      <c r="A233" s="251"/>
      <c r="B233" s="234"/>
      <c r="C233" s="16" t="s">
        <v>174</v>
      </c>
      <c r="D233" s="69" t="s">
        <v>159</v>
      </c>
      <c r="E233" s="62" t="s">
        <v>160</v>
      </c>
      <c r="F233" s="62"/>
    </row>
    <row r="234" spans="1:6">
      <c r="A234" s="250" t="s">
        <v>141</v>
      </c>
      <c r="B234" s="232" t="s">
        <v>155</v>
      </c>
      <c r="C234" s="3" t="s">
        <v>164</v>
      </c>
      <c r="D234" s="103" t="s">
        <v>156</v>
      </c>
      <c r="E234" s="65"/>
      <c r="F234" s="65"/>
    </row>
    <row r="235" spans="1:6">
      <c r="A235" s="252"/>
      <c r="B235" s="233"/>
      <c r="C235" s="4" t="s">
        <v>120</v>
      </c>
      <c r="D235" s="64" t="s">
        <v>156</v>
      </c>
      <c r="E235" s="60"/>
      <c r="F235" s="60"/>
    </row>
    <row r="236" spans="1:6" ht="13.5" thickBot="1">
      <c r="A236" s="252"/>
      <c r="B236" s="234"/>
      <c r="C236" s="5" t="s">
        <v>116</v>
      </c>
      <c r="D236" s="66" t="s">
        <v>159</v>
      </c>
      <c r="E236" s="67" t="s">
        <v>160</v>
      </c>
      <c r="F236" s="67"/>
    </row>
    <row r="237" spans="1:6">
      <c r="A237" s="252"/>
      <c r="B237" s="232" t="s">
        <v>163</v>
      </c>
      <c r="C237" s="26" t="s">
        <v>164</v>
      </c>
      <c r="D237" s="68" t="s">
        <v>156</v>
      </c>
      <c r="E237" s="58"/>
      <c r="F237" s="58"/>
    </row>
    <row r="238" spans="1:6">
      <c r="A238" s="252"/>
      <c r="B238" s="233"/>
      <c r="C238" s="4" t="s">
        <v>120</v>
      </c>
      <c r="D238" s="64" t="s">
        <v>156</v>
      </c>
      <c r="E238" s="60"/>
      <c r="F238" s="60"/>
    </row>
    <row r="239" spans="1:6" ht="13.5" thickBot="1">
      <c r="A239" s="252"/>
      <c r="B239" s="234"/>
      <c r="C239" s="27" t="s">
        <v>158</v>
      </c>
      <c r="D239" s="69" t="s">
        <v>159</v>
      </c>
      <c r="E239" s="62" t="s">
        <v>160</v>
      </c>
      <c r="F239" s="62"/>
    </row>
    <row r="240" spans="1:6">
      <c r="A240" s="252"/>
      <c r="B240" s="232" t="s">
        <v>165</v>
      </c>
      <c r="C240" s="3" t="s">
        <v>164</v>
      </c>
      <c r="D240" s="103" t="s">
        <v>156</v>
      </c>
      <c r="E240" s="65"/>
      <c r="F240" s="65"/>
    </row>
    <row r="241" spans="1:6">
      <c r="A241" s="252"/>
      <c r="B241" s="233"/>
      <c r="C241" s="4" t="s">
        <v>120</v>
      </c>
      <c r="D241" s="64" t="s">
        <v>156</v>
      </c>
      <c r="E241" s="60"/>
      <c r="F241" s="60"/>
    </row>
    <row r="242" spans="1:6" ht="13.5" thickBot="1">
      <c r="A242" s="252"/>
      <c r="B242" s="234"/>
      <c r="C242" s="27" t="s">
        <v>119</v>
      </c>
      <c r="D242" s="69" t="s">
        <v>159</v>
      </c>
      <c r="E242" s="62" t="s">
        <v>160</v>
      </c>
      <c r="F242" s="62"/>
    </row>
    <row r="243" spans="1:6">
      <c r="A243" s="252"/>
      <c r="B243" s="232" t="s">
        <v>166</v>
      </c>
      <c r="C243" s="3" t="s">
        <v>164</v>
      </c>
      <c r="D243" s="103" t="s">
        <v>156</v>
      </c>
      <c r="E243" s="65"/>
      <c r="F243" s="65"/>
    </row>
    <row r="244" spans="1:6">
      <c r="A244" s="252"/>
      <c r="B244" s="233"/>
      <c r="C244" s="4" t="s">
        <v>111</v>
      </c>
      <c r="D244" s="64" t="s">
        <v>156</v>
      </c>
      <c r="E244" s="60"/>
      <c r="F244" s="60"/>
    </row>
    <row r="245" spans="1:6" ht="13.5" thickBot="1">
      <c r="A245" s="252"/>
      <c r="B245" s="234"/>
      <c r="C245" s="27" t="s">
        <v>158</v>
      </c>
      <c r="D245" s="69" t="s">
        <v>159</v>
      </c>
      <c r="E245" s="62" t="s">
        <v>160</v>
      </c>
      <c r="F245" s="62"/>
    </row>
    <row r="246" spans="1:6">
      <c r="A246" s="252"/>
      <c r="B246" s="232" t="s">
        <v>167</v>
      </c>
      <c r="C246" s="3" t="s">
        <v>164</v>
      </c>
      <c r="D246" s="103" t="s">
        <v>156</v>
      </c>
      <c r="E246" s="65"/>
      <c r="F246" s="65"/>
    </row>
    <row r="247" spans="1:6">
      <c r="A247" s="252"/>
      <c r="B247" s="233"/>
      <c r="C247" s="4" t="s">
        <v>111</v>
      </c>
      <c r="D247" s="64" t="s">
        <v>156</v>
      </c>
      <c r="E247" s="60"/>
      <c r="F247" s="60"/>
    </row>
    <row r="248" spans="1:6" ht="13.5" thickBot="1">
      <c r="A248" s="252"/>
      <c r="B248" s="234"/>
      <c r="C248" s="5" t="s">
        <v>116</v>
      </c>
      <c r="D248" s="66" t="s">
        <v>159</v>
      </c>
      <c r="E248" s="67" t="s">
        <v>160</v>
      </c>
      <c r="F248" s="67"/>
    </row>
    <row r="249" spans="1:6">
      <c r="A249" s="252"/>
      <c r="B249" s="232" t="s">
        <v>168</v>
      </c>
      <c r="C249" s="26" t="s">
        <v>164</v>
      </c>
      <c r="D249" s="68" t="s">
        <v>156</v>
      </c>
      <c r="E249" s="58"/>
      <c r="F249" s="58"/>
    </row>
    <row r="250" spans="1:6">
      <c r="A250" s="252"/>
      <c r="B250" s="233"/>
      <c r="C250" s="4" t="s">
        <v>111</v>
      </c>
      <c r="D250" s="64" t="s">
        <v>156</v>
      </c>
      <c r="E250" s="60"/>
      <c r="F250" s="60"/>
    </row>
    <row r="251" spans="1:6" ht="13.5" thickBot="1">
      <c r="A251" s="252"/>
      <c r="B251" s="234"/>
      <c r="C251" s="27" t="s">
        <v>119</v>
      </c>
      <c r="D251" s="69" t="s">
        <v>159</v>
      </c>
      <c r="E251" s="62" t="s">
        <v>160</v>
      </c>
      <c r="F251" s="62"/>
    </row>
    <row r="252" spans="1:6">
      <c r="A252" s="252"/>
      <c r="B252" s="232" t="s">
        <v>169</v>
      </c>
      <c r="C252" s="3" t="s">
        <v>107</v>
      </c>
      <c r="D252" s="103" t="s">
        <v>156</v>
      </c>
      <c r="E252" s="65"/>
      <c r="F252" s="65"/>
    </row>
    <row r="253" spans="1:6">
      <c r="A253" s="252"/>
      <c r="B253" s="233"/>
      <c r="C253" s="4" t="s">
        <v>111</v>
      </c>
      <c r="D253" s="64" t="s">
        <v>156</v>
      </c>
      <c r="E253" s="60"/>
      <c r="F253" s="60"/>
    </row>
    <row r="254" spans="1:6" ht="13.5" thickBot="1">
      <c r="A254" s="252"/>
      <c r="B254" s="234"/>
      <c r="C254" s="5" t="s">
        <v>158</v>
      </c>
      <c r="D254" s="66" t="s">
        <v>159</v>
      </c>
      <c r="E254" s="67" t="s">
        <v>160</v>
      </c>
      <c r="F254" s="67"/>
    </row>
    <row r="255" spans="1:6">
      <c r="A255" s="252"/>
      <c r="B255" s="247" t="s">
        <v>170</v>
      </c>
      <c r="C255" s="26" t="s">
        <v>107</v>
      </c>
      <c r="D255" s="68" t="s">
        <v>156</v>
      </c>
      <c r="E255" s="58"/>
      <c r="F255" s="58"/>
    </row>
    <row r="256" spans="1:6">
      <c r="A256" s="252"/>
      <c r="B256" s="248"/>
      <c r="C256" s="4" t="s">
        <v>111</v>
      </c>
      <c r="D256" s="64" t="s">
        <v>156</v>
      </c>
      <c r="E256" s="60"/>
      <c r="F256" s="60"/>
    </row>
    <row r="257" spans="1:6" ht="13.5" thickBot="1">
      <c r="A257" s="251"/>
      <c r="B257" s="249"/>
      <c r="C257" s="27" t="s">
        <v>119</v>
      </c>
      <c r="D257" s="69" t="s">
        <v>159</v>
      </c>
      <c r="E257" s="62" t="s">
        <v>160</v>
      </c>
      <c r="F257" s="62"/>
    </row>
    <row r="258" spans="1:6">
      <c r="A258" s="250" t="s">
        <v>142</v>
      </c>
      <c r="B258" s="232" t="s">
        <v>155</v>
      </c>
      <c r="C258" s="3" t="s">
        <v>164</v>
      </c>
      <c r="D258" s="103" t="s">
        <v>156</v>
      </c>
      <c r="E258" s="65"/>
      <c r="F258" s="65"/>
    </row>
    <row r="259" spans="1:6">
      <c r="A259" s="252"/>
      <c r="B259" s="233"/>
      <c r="C259" s="4" t="s">
        <v>120</v>
      </c>
      <c r="D259" s="64" t="s">
        <v>156</v>
      </c>
      <c r="E259" s="60"/>
      <c r="F259" s="60"/>
    </row>
    <row r="260" spans="1:6" ht="13.5" thickBot="1">
      <c r="A260" s="252"/>
      <c r="B260" s="234"/>
      <c r="C260" s="5" t="s">
        <v>116</v>
      </c>
      <c r="D260" s="66" t="s">
        <v>159</v>
      </c>
      <c r="E260" s="108" t="s">
        <v>160</v>
      </c>
      <c r="F260" s="108"/>
    </row>
    <row r="261" spans="1:6">
      <c r="A261" s="252"/>
      <c r="B261" s="232" t="s">
        <v>163</v>
      </c>
      <c r="C261" s="26" t="s">
        <v>164</v>
      </c>
      <c r="D261" s="68" t="s">
        <v>156</v>
      </c>
      <c r="E261" s="58"/>
      <c r="F261" s="58"/>
    </row>
    <row r="262" spans="1:6">
      <c r="A262" s="252"/>
      <c r="B262" s="233"/>
      <c r="C262" s="4" t="s">
        <v>120</v>
      </c>
      <c r="D262" s="64" t="s">
        <v>156</v>
      </c>
      <c r="E262" s="60"/>
      <c r="F262" s="60"/>
    </row>
    <row r="263" spans="1:6" ht="13.5" thickBot="1">
      <c r="A263" s="252"/>
      <c r="B263" s="234"/>
      <c r="C263" s="27" t="s">
        <v>158</v>
      </c>
      <c r="D263" s="69" t="s">
        <v>159</v>
      </c>
      <c r="E263" s="62" t="s">
        <v>160</v>
      </c>
      <c r="F263" s="62"/>
    </row>
    <row r="264" spans="1:6">
      <c r="A264" s="252"/>
      <c r="B264" s="232" t="s">
        <v>165</v>
      </c>
      <c r="C264" s="3" t="s">
        <v>164</v>
      </c>
      <c r="D264" s="103" t="s">
        <v>156</v>
      </c>
      <c r="E264" s="65"/>
      <c r="F264" s="65"/>
    </row>
    <row r="265" spans="1:6">
      <c r="A265" s="252"/>
      <c r="B265" s="233"/>
      <c r="C265" s="4" t="s">
        <v>120</v>
      </c>
      <c r="D265" s="64" t="s">
        <v>156</v>
      </c>
      <c r="E265" s="60"/>
      <c r="F265" s="60"/>
    </row>
    <row r="266" spans="1:6" ht="13.5" thickBot="1">
      <c r="A266" s="252"/>
      <c r="B266" s="234"/>
      <c r="C266" s="27" t="s">
        <v>119</v>
      </c>
      <c r="D266" s="69" t="s">
        <v>159</v>
      </c>
      <c r="E266" s="62" t="s">
        <v>160</v>
      </c>
      <c r="F266" s="62"/>
    </row>
    <row r="267" spans="1:6">
      <c r="A267" s="252"/>
      <c r="B267" s="232" t="s">
        <v>166</v>
      </c>
      <c r="C267" s="7" t="s">
        <v>164</v>
      </c>
      <c r="D267" s="81" t="s">
        <v>156</v>
      </c>
      <c r="E267" s="82"/>
      <c r="F267" s="82"/>
    </row>
    <row r="268" spans="1:6">
      <c r="A268" s="252"/>
      <c r="B268" s="233"/>
      <c r="C268" s="8" t="s">
        <v>111</v>
      </c>
      <c r="D268" s="83" t="s">
        <v>156</v>
      </c>
      <c r="E268" s="84"/>
      <c r="F268" s="84"/>
    </row>
    <row r="269" spans="1:6" ht="13.5" thickBot="1">
      <c r="A269" s="252"/>
      <c r="B269" s="234"/>
      <c r="C269" s="9" t="s">
        <v>158</v>
      </c>
      <c r="D269" s="91" t="s">
        <v>159</v>
      </c>
      <c r="E269" s="92" t="s">
        <v>160</v>
      </c>
      <c r="F269" s="92"/>
    </row>
    <row r="270" spans="1:6">
      <c r="A270" s="252"/>
      <c r="B270" s="232" t="s">
        <v>167</v>
      </c>
      <c r="C270" s="29" t="s">
        <v>164</v>
      </c>
      <c r="D270" s="106" t="s">
        <v>156</v>
      </c>
      <c r="E270" s="87"/>
      <c r="F270" s="87"/>
    </row>
    <row r="271" spans="1:6">
      <c r="A271" s="252"/>
      <c r="B271" s="233"/>
      <c r="C271" s="8" t="s">
        <v>111</v>
      </c>
      <c r="D271" s="83" t="s">
        <v>156</v>
      </c>
      <c r="E271" s="84"/>
      <c r="F271" s="84"/>
    </row>
    <row r="272" spans="1:6" ht="13.5" thickBot="1">
      <c r="A272" s="252"/>
      <c r="B272" s="234"/>
      <c r="C272" s="10" t="s">
        <v>116</v>
      </c>
      <c r="D272" s="91" t="s">
        <v>159</v>
      </c>
      <c r="E272" s="109" t="s">
        <v>160</v>
      </c>
      <c r="F272" s="109"/>
    </row>
    <row r="273" spans="1:6">
      <c r="A273" s="252"/>
      <c r="B273" s="232" t="s">
        <v>168</v>
      </c>
      <c r="C273" s="3" t="s">
        <v>164</v>
      </c>
      <c r="D273" s="68" t="s">
        <v>156</v>
      </c>
      <c r="E273" s="65"/>
      <c r="F273" s="65"/>
    </row>
    <row r="274" spans="1:6">
      <c r="A274" s="252"/>
      <c r="B274" s="233"/>
      <c r="C274" s="4" t="s">
        <v>111</v>
      </c>
      <c r="D274" s="64" t="s">
        <v>156</v>
      </c>
      <c r="E274" s="60"/>
      <c r="F274" s="60"/>
    </row>
    <row r="275" spans="1:6" ht="13.5" thickBot="1">
      <c r="A275" s="252"/>
      <c r="B275" s="234"/>
      <c r="C275" s="27" t="s">
        <v>119</v>
      </c>
      <c r="D275" s="69" t="s">
        <v>159</v>
      </c>
      <c r="E275" s="62" t="s">
        <v>160</v>
      </c>
      <c r="F275" s="62"/>
    </row>
    <row r="276" spans="1:6">
      <c r="A276" s="252"/>
      <c r="B276" s="232" t="s">
        <v>169</v>
      </c>
      <c r="C276" s="3" t="s">
        <v>107</v>
      </c>
      <c r="D276" s="103" t="s">
        <v>156</v>
      </c>
      <c r="E276" s="65"/>
      <c r="F276" s="65"/>
    </row>
    <row r="277" spans="1:6">
      <c r="A277" s="252"/>
      <c r="B277" s="233"/>
      <c r="C277" s="4" t="s">
        <v>111</v>
      </c>
      <c r="D277" s="64" t="s">
        <v>156</v>
      </c>
      <c r="E277" s="60"/>
      <c r="F277" s="60"/>
    </row>
    <row r="278" spans="1:6" ht="13.5" thickBot="1">
      <c r="A278" s="252"/>
      <c r="B278" s="234"/>
      <c r="C278" s="5" t="s">
        <v>119</v>
      </c>
      <c r="D278" s="66" t="s">
        <v>159</v>
      </c>
      <c r="E278" s="67" t="s">
        <v>160</v>
      </c>
      <c r="F278" s="67"/>
    </row>
    <row r="279" spans="1:6">
      <c r="A279" s="252"/>
      <c r="B279" s="232" t="s">
        <v>170</v>
      </c>
      <c r="C279" s="26" t="s">
        <v>107</v>
      </c>
      <c r="D279" s="68" t="s">
        <v>156</v>
      </c>
      <c r="E279" s="58"/>
      <c r="F279" s="58"/>
    </row>
    <row r="280" spans="1:6">
      <c r="A280" s="252"/>
      <c r="B280" s="233"/>
      <c r="C280" s="4" t="s">
        <v>111</v>
      </c>
      <c r="D280" s="64" t="s">
        <v>156</v>
      </c>
      <c r="E280" s="60"/>
      <c r="F280" s="60"/>
    </row>
    <row r="281" spans="1:6" ht="13.5" thickBot="1">
      <c r="A281" s="251"/>
      <c r="B281" s="234"/>
      <c r="C281" s="27" t="s">
        <v>158</v>
      </c>
      <c r="D281" s="69" t="s">
        <v>159</v>
      </c>
      <c r="E281" s="62" t="s">
        <v>160</v>
      </c>
      <c r="F281" s="62"/>
    </row>
    <row r="282" spans="1:6" ht="13.5" thickBot="1">
      <c r="A282" s="205" t="s">
        <v>143</v>
      </c>
      <c r="B282" s="127"/>
      <c r="C282" s="96"/>
      <c r="D282" s="57"/>
      <c r="E282" s="110"/>
      <c r="F282" s="110"/>
    </row>
    <row r="283" spans="1:6">
      <c r="A283" s="250" t="s">
        <v>144</v>
      </c>
      <c r="B283" s="232" t="s">
        <v>155</v>
      </c>
      <c r="C283" s="24" t="s">
        <v>116</v>
      </c>
      <c r="D283" s="74" t="s">
        <v>159</v>
      </c>
      <c r="E283" s="111" t="s">
        <v>160</v>
      </c>
      <c r="F283" s="111"/>
    </row>
    <row r="284" spans="1:6" ht="26.25" thickBot="1">
      <c r="A284" s="251"/>
      <c r="B284" s="234"/>
      <c r="C284" s="16" t="s">
        <v>174</v>
      </c>
      <c r="D284" s="69" t="s">
        <v>159</v>
      </c>
      <c r="E284" s="62" t="s">
        <v>160</v>
      </c>
      <c r="F284" s="62"/>
    </row>
    <row r="285" spans="1:6">
      <c r="A285" s="250" t="s">
        <v>145</v>
      </c>
      <c r="B285" s="232" t="s">
        <v>155</v>
      </c>
      <c r="C285" s="13" t="s">
        <v>116</v>
      </c>
      <c r="D285" s="112" t="s">
        <v>159</v>
      </c>
      <c r="E285" s="111" t="s">
        <v>160</v>
      </c>
      <c r="F285" s="111"/>
    </row>
    <row r="286" spans="1:6" ht="26.25" thickBot="1">
      <c r="A286" s="251"/>
      <c r="B286" s="234"/>
      <c r="C286" s="15" t="s">
        <v>174</v>
      </c>
      <c r="D286" s="66" t="s">
        <v>159</v>
      </c>
      <c r="E286" s="67" t="s">
        <v>160</v>
      </c>
      <c r="F286" s="67"/>
    </row>
    <row r="287" spans="1:6">
      <c r="A287" s="256" t="s">
        <v>146</v>
      </c>
      <c r="B287" s="232" t="s">
        <v>155</v>
      </c>
      <c r="C287" s="26" t="s">
        <v>107</v>
      </c>
      <c r="D287" s="68" t="s">
        <v>156</v>
      </c>
      <c r="E287" s="58"/>
      <c r="F287" s="58"/>
    </row>
    <row r="288" spans="1:6" ht="39" thickBot="1">
      <c r="A288" s="257"/>
      <c r="B288" s="234"/>
      <c r="C288" s="27" t="s">
        <v>119</v>
      </c>
      <c r="D288" s="104" t="s">
        <v>156</v>
      </c>
      <c r="E288" s="80" t="s">
        <v>173</v>
      </c>
      <c r="F288" s="80"/>
    </row>
    <row r="289" spans="1:6" ht="13.5" thickBot="1">
      <c r="A289" s="206" t="s">
        <v>147</v>
      </c>
      <c r="B289" s="127"/>
      <c r="C289" s="96"/>
      <c r="D289" s="57"/>
      <c r="E289" s="98"/>
      <c r="F289" s="98"/>
    </row>
    <row r="290" spans="1:6">
      <c r="A290" s="258" t="s">
        <v>148</v>
      </c>
      <c r="B290" s="232" t="s">
        <v>155</v>
      </c>
      <c r="C290" s="26" t="s">
        <v>107</v>
      </c>
      <c r="D290" s="68" t="s">
        <v>156</v>
      </c>
      <c r="E290" s="58"/>
      <c r="F290" s="58"/>
    </row>
    <row r="291" spans="1:6">
      <c r="A291" s="259"/>
      <c r="B291" s="233"/>
      <c r="C291" s="4" t="s">
        <v>120</v>
      </c>
      <c r="D291" s="64" t="s">
        <v>156</v>
      </c>
      <c r="E291" s="60"/>
      <c r="F291" s="60"/>
    </row>
    <row r="292" spans="1:6" ht="13.5" thickBot="1">
      <c r="A292" s="259"/>
      <c r="B292" s="234"/>
      <c r="C292" s="27" t="s">
        <v>158</v>
      </c>
      <c r="D292" s="69" t="s">
        <v>159</v>
      </c>
      <c r="E292" s="62" t="s">
        <v>160</v>
      </c>
      <c r="F292" s="62"/>
    </row>
    <row r="293" spans="1:6">
      <c r="A293" s="259"/>
      <c r="B293" s="232" t="s">
        <v>163</v>
      </c>
      <c r="C293" s="3" t="s">
        <v>164</v>
      </c>
      <c r="D293" s="103" t="s">
        <v>156</v>
      </c>
      <c r="E293" s="65"/>
      <c r="F293" s="65"/>
    </row>
    <row r="294" spans="1:6">
      <c r="A294" s="259"/>
      <c r="B294" s="233"/>
      <c r="C294" s="4" t="s">
        <v>111</v>
      </c>
      <c r="D294" s="64" t="s">
        <v>156</v>
      </c>
      <c r="E294" s="60"/>
      <c r="F294" s="60"/>
    </row>
    <row r="295" spans="1:6" ht="13.5" thickBot="1">
      <c r="A295" s="259"/>
      <c r="B295" s="234"/>
      <c r="C295" s="27" t="s">
        <v>158</v>
      </c>
      <c r="D295" s="69" t="s">
        <v>159</v>
      </c>
      <c r="E295" s="62" t="s">
        <v>160</v>
      </c>
      <c r="F295" s="62"/>
    </row>
    <row r="296" spans="1:6">
      <c r="A296" s="259"/>
      <c r="B296" s="232" t="s">
        <v>165</v>
      </c>
      <c r="C296" s="3" t="s">
        <v>120</v>
      </c>
      <c r="D296" s="103" t="s">
        <v>156</v>
      </c>
      <c r="E296" s="65"/>
      <c r="F296" s="65"/>
    </row>
    <row r="297" spans="1:6">
      <c r="A297" s="259"/>
      <c r="B297" s="233"/>
      <c r="C297" s="4" t="s">
        <v>111</v>
      </c>
      <c r="D297" s="64" t="s">
        <v>156</v>
      </c>
      <c r="E297" s="60"/>
      <c r="F297" s="60"/>
    </row>
    <row r="298" spans="1:6" ht="26.25" thickBot="1">
      <c r="A298" s="259"/>
      <c r="B298" s="234"/>
      <c r="C298" s="27" t="s">
        <v>174</v>
      </c>
      <c r="D298" s="69" t="s">
        <v>159</v>
      </c>
      <c r="E298" s="62" t="s">
        <v>160</v>
      </c>
      <c r="F298" s="62"/>
    </row>
    <row r="299" spans="1:6">
      <c r="A299" s="259"/>
      <c r="B299" s="232" t="s">
        <v>166</v>
      </c>
      <c r="C299" s="3" t="s">
        <v>111</v>
      </c>
      <c r="D299" s="103" t="s">
        <v>156</v>
      </c>
      <c r="E299" s="65"/>
      <c r="F299" s="65"/>
    </row>
    <row r="300" spans="1:6">
      <c r="A300" s="259"/>
      <c r="B300" s="233"/>
      <c r="C300" s="4" t="s">
        <v>119</v>
      </c>
      <c r="D300" s="76" t="s">
        <v>159</v>
      </c>
      <c r="E300" s="77" t="s">
        <v>160</v>
      </c>
      <c r="F300" s="77"/>
    </row>
    <row r="301" spans="1:6" ht="13.5" thickBot="1">
      <c r="A301" s="259"/>
      <c r="B301" s="234"/>
      <c r="C301" s="5" t="s">
        <v>120</v>
      </c>
      <c r="D301" s="105" t="s">
        <v>156</v>
      </c>
      <c r="E301" s="73"/>
      <c r="F301" s="73"/>
    </row>
    <row r="302" spans="1:6">
      <c r="A302" s="259"/>
      <c r="B302" s="232" t="s">
        <v>167</v>
      </c>
      <c r="C302" s="26" t="s">
        <v>119</v>
      </c>
      <c r="D302" s="74" t="s">
        <v>159</v>
      </c>
      <c r="E302" s="75" t="s">
        <v>160</v>
      </c>
      <c r="F302" s="75"/>
    </row>
    <row r="303" spans="1:6" ht="25.5">
      <c r="A303" s="259"/>
      <c r="B303" s="233"/>
      <c r="C303" s="4" t="s">
        <v>174</v>
      </c>
      <c r="D303" s="76" t="s">
        <v>159</v>
      </c>
      <c r="E303" s="77" t="s">
        <v>160</v>
      </c>
      <c r="F303" s="77"/>
    </row>
    <row r="304" spans="1:6" ht="13.5" thickBot="1">
      <c r="A304" s="259"/>
      <c r="B304" s="234"/>
      <c r="C304" s="27" t="s">
        <v>120</v>
      </c>
      <c r="D304" s="104" t="s">
        <v>156</v>
      </c>
      <c r="E304" s="80"/>
      <c r="F304" s="80"/>
    </row>
    <row r="305" spans="1:6" ht="25.5">
      <c r="A305" s="259"/>
      <c r="B305" s="232" t="s">
        <v>168</v>
      </c>
      <c r="C305" s="3" t="s">
        <v>174</v>
      </c>
      <c r="D305" s="112" t="s">
        <v>159</v>
      </c>
      <c r="E305" s="71" t="s">
        <v>160</v>
      </c>
      <c r="F305" s="71"/>
    </row>
    <row r="306" spans="1:6">
      <c r="A306" s="259"/>
      <c r="B306" s="233"/>
      <c r="C306" s="4" t="s">
        <v>120</v>
      </c>
      <c r="D306" s="64" t="s">
        <v>156</v>
      </c>
      <c r="E306" s="60"/>
      <c r="F306" s="60"/>
    </row>
    <row r="307" spans="1:6" ht="13.5" thickBot="1">
      <c r="A307" s="259"/>
      <c r="B307" s="234"/>
      <c r="C307" s="5" t="s">
        <v>111</v>
      </c>
      <c r="D307" s="105" t="s">
        <v>156</v>
      </c>
      <c r="E307" s="73"/>
      <c r="F307" s="73"/>
    </row>
    <row r="308" spans="1:6">
      <c r="A308" s="259"/>
      <c r="B308" s="232" t="s">
        <v>169</v>
      </c>
      <c r="C308" s="26" t="s">
        <v>164</v>
      </c>
      <c r="D308" s="68" t="s">
        <v>156</v>
      </c>
      <c r="E308" s="58"/>
      <c r="F308" s="58"/>
    </row>
    <row r="309" spans="1:6">
      <c r="A309" s="259"/>
      <c r="B309" s="233"/>
      <c r="C309" s="4" t="s">
        <v>107</v>
      </c>
      <c r="D309" s="64" t="s">
        <v>156</v>
      </c>
      <c r="E309" s="60"/>
      <c r="F309" s="60"/>
    </row>
    <row r="310" spans="1:6" ht="26.25" thickBot="1">
      <c r="A310" s="260"/>
      <c r="B310" s="234"/>
      <c r="C310" s="27" t="s">
        <v>174</v>
      </c>
      <c r="D310" s="69" t="s">
        <v>159</v>
      </c>
      <c r="E310" s="67" t="s">
        <v>160</v>
      </c>
      <c r="F310" s="67"/>
    </row>
    <row r="311" spans="1:6" ht="13.5" thickBot="1">
      <c r="A311" s="55" t="s">
        <v>149</v>
      </c>
      <c r="B311" s="212" t="s">
        <v>155</v>
      </c>
      <c r="C311" s="28" t="s">
        <v>180</v>
      </c>
      <c r="D311" s="113" t="s">
        <v>159</v>
      </c>
      <c r="E311" s="114" t="s">
        <v>160</v>
      </c>
      <c r="F311" s="114"/>
    </row>
  </sheetData>
  <autoFilter ref="A1:E311" xr:uid="{00000000-0009-0000-0000-000002000000}"/>
  <mergeCells count="119">
    <mergeCell ref="B285:B286"/>
    <mergeCell ref="A285:A286"/>
    <mergeCell ref="A287:A288"/>
    <mergeCell ref="B287:B288"/>
    <mergeCell ref="A290:A310"/>
    <mergeCell ref="B290:B292"/>
    <mergeCell ref="B293:B295"/>
    <mergeCell ref="B296:B298"/>
    <mergeCell ref="B299:B301"/>
    <mergeCell ref="B302:B304"/>
    <mergeCell ref="B305:B307"/>
    <mergeCell ref="B308:B310"/>
    <mergeCell ref="A258:A281"/>
    <mergeCell ref="B258:B260"/>
    <mergeCell ref="B261:B263"/>
    <mergeCell ref="B264:B266"/>
    <mergeCell ref="B267:B269"/>
    <mergeCell ref="B270:B272"/>
    <mergeCell ref="B273:B275"/>
    <mergeCell ref="B276:B278"/>
    <mergeCell ref="B279:B281"/>
    <mergeCell ref="A234:A257"/>
    <mergeCell ref="B234:B236"/>
    <mergeCell ref="B237:B239"/>
    <mergeCell ref="B240:B242"/>
    <mergeCell ref="B243:B245"/>
    <mergeCell ref="B246:B248"/>
    <mergeCell ref="B249:B251"/>
    <mergeCell ref="B252:B254"/>
    <mergeCell ref="B255:B257"/>
    <mergeCell ref="A283:A284"/>
    <mergeCell ref="B283:B284"/>
    <mergeCell ref="A160:A161"/>
    <mergeCell ref="A210:A233"/>
    <mergeCell ref="B210:B212"/>
    <mergeCell ref="B213:B215"/>
    <mergeCell ref="B216:B218"/>
    <mergeCell ref="B219:B221"/>
    <mergeCell ref="B222:B224"/>
    <mergeCell ref="B225:B227"/>
    <mergeCell ref="B228:B230"/>
    <mergeCell ref="B231:B233"/>
    <mergeCell ref="A162:A185"/>
    <mergeCell ref="B162:B164"/>
    <mergeCell ref="B165:B167"/>
    <mergeCell ref="B168:B170"/>
    <mergeCell ref="B171:B173"/>
    <mergeCell ref="B174:B176"/>
    <mergeCell ref="B177:B179"/>
    <mergeCell ref="B180:B182"/>
    <mergeCell ref="B183:B185"/>
    <mergeCell ref="A186:A209"/>
    <mergeCell ref="B186:B188"/>
    <mergeCell ref="B189:B191"/>
    <mergeCell ref="A108:A131"/>
    <mergeCell ref="B108:B110"/>
    <mergeCell ref="B111:B113"/>
    <mergeCell ref="B114:B116"/>
    <mergeCell ref="B117:B119"/>
    <mergeCell ref="B120:B122"/>
    <mergeCell ref="B123:B125"/>
    <mergeCell ref="B126:B128"/>
    <mergeCell ref="B129:B131"/>
    <mergeCell ref="A84:A107"/>
    <mergeCell ref="B84:B86"/>
    <mergeCell ref="B87:B89"/>
    <mergeCell ref="B90:B92"/>
    <mergeCell ref="B93:B95"/>
    <mergeCell ref="B96:B98"/>
    <mergeCell ref="B99:B101"/>
    <mergeCell ref="B102:B104"/>
    <mergeCell ref="B105:B107"/>
    <mergeCell ref="A132:A155"/>
    <mergeCell ref="B132:B134"/>
    <mergeCell ref="B135:B137"/>
    <mergeCell ref="B138:B140"/>
    <mergeCell ref="B141:B143"/>
    <mergeCell ref="B144:B146"/>
    <mergeCell ref="B147:B149"/>
    <mergeCell ref="B150:B152"/>
    <mergeCell ref="B153:B155"/>
    <mergeCell ref="B43:B45"/>
    <mergeCell ref="B46:B48"/>
    <mergeCell ref="B49:B51"/>
    <mergeCell ref="B52:B54"/>
    <mergeCell ref="A57:A58"/>
    <mergeCell ref="A60:A83"/>
    <mergeCell ref="B60:B62"/>
    <mergeCell ref="B63:B65"/>
    <mergeCell ref="B66:B68"/>
    <mergeCell ref="B69:B71"/>
    <mergeCell ref="B72:B74"/>
    <mergeCell ref="B75:B77"/>
    <mergeCell ref="B78:B80"/>
    <mergeCell ref="B81:B83"/>
    <mergeCell ref="B207:B209"/>
    <mergeCell ref="B192:B194"/>
    <mergeCell ref="B195:B197"/>
    <mergeCell ref="B198:B200"/>
    <mergeCell ref="B201:B203"/>
    <mergeCell ref="B204:B206"/>
    <mergeCell ref="B160:B161"/>
    <mergeCell ref="B57:B58"/>
    <mergeCell ref="A3:A5"/>
    <mergeCell ref="A7:A30"/>
    <mergeCell ref="B7:B9"/>
    <mergeCell ref="B10:B12"/>
    <mergeCell ref="B13:B15"/>
    <mergeCell ref="B16:B18"/>
    <mergeCell ref="B19:B21"/>
    <mergeCell ref="B22:B24"/>
    <mergeCell ref="B25:B27"/>
    <mergeCell ref="B28:B30"/>
    <mergeCell ref="B3:B5"/>
    <mergeCell ref="A31:A54"/>
    <mergeCell ref="B31:B33"/>
    <mergeCell ref="B34:B36"/>
    <mergeCell ref="B37:B39"/>
    <mergeCell ref="B40:B4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2"/>
  <sheetViews>
    <sheetView workbookViewId="0">
      <selection activeCell="G11" sqref="G11"/>
    </sheetView>
  </sheetViews>
  <sheetFormatPr defaultColWidth="14.140625" defaultRowHeight="14.25"/>
  <cols>
    <col min="1" max="1" width="16.85546875" style="141" customWidth="1"/>
    <col min="2" max="2" width="16" style="141" customWidth="1"/>
    <col min="3" max="3" width="16.7109375" style="141" customWidth="1"/>
    <col min="4" max="4" width="14.140625" style="141"/>
    <col min="5" max="5" width="2.28515625" style="141" customWidth="1"/>
    <col min="6" max="16384" width="14.140625" style="141"/>
  </cols>
  <sheetData>
    <row r="1" spans="1:6" ht="24.75" customHeight="1" thickBot="1">
      <c r="A1" s="261" t="s">
        <v>181</v>
      </c>
      <c r="B1" s="263" t="s">
        <v>182</v>
      </c>
      <c r="C1" s="264"/>
    </row>
    <row r="2" spans="1:6" ht="37.5" customHeight="1" thickBot="1">
      <c r="A2" s="262"/>
      <c r="B2" s="142" t="s">
        <v>183</v>
      </c>
      <c r="C2" s="142" t="s">
        <v>184</v>
      </c>
    </row>
    <row r="3" spans="1:6" ht="15" thickBot="1">
      <c r="A3" s="143" t="s">
        <v>103</v>
      </c>
      <c r="B3" s="163" t="s">
        <v>185</v>
      </c>
      <c r="C3" s="163" t="s">
        <v>185</v>
      </c>
      <c r="E3" s="144"/>
      <c r="F3" s="141" t="s">
        <v>186</v>
      </c>
    </row>
    <row r="4" spans="1:6" ht="15" thickBot="1">
      <c r="A4" s="145" t="s">
        <v>106</v>
      </c>
      <c r="B4" s="166">
        <v>7.0999097322757461</v>
      </c>
      <c r="C4" s="166">
        <v>10.896875190008828</v>
      </c>
      <c r="E4" s="146"/>
      <c r="F4" s="141" t="s">
        <v>187</v>
      </c>
    </row>
    <row r="5" spans="1:6" ht="15" thickBot="1">
      <c r="A5" s="147" t="s">
        <v>114</v>
      </c>
      <c r="B5" s="164" t="s">
        <v>185</v>
      </c>
      <c r="C5" s="164" t="s">
        <v>185</v>
      </c>
    </row>
    <row r="6" spans="1:6" ht="15" thickBot="1">
      <c r="A6" s="149" t="s">
        <v>115</v>
      </c>
      <c r="B6" s="166">
        <v>4.7935037597340369</v>
      </c>
      <c r="C6" s="166">
        <v>7.0156606711036993</v>
      </c>
    </row>
    <row r="7" spans="1:6" ht="15" thickBot="1">
      <c r="A7" s="150" t="s">
        <v>121</v>
      </c>
      <c r="B7" s="166">
        <v>4.7914891309685519</v>
      </c>
      <c r="C7" s="166">
        <v>6.8272800883058622</v>
      </c>
    </row>
    <row r="8" spans="1:6" ht="15" thickBot="1">
      <c r="A8" s="151" t="s">
        <v>122</v>
      </c>
      <c r="B8" s="165" t="s">
        <v>185</v>
      </c>
      <c r="C8" s="165" t="s">
        <v>185</v>
      </c>
    </row>
    <row r="9" spans="1:6" ht="15" thickBot="1">
      <c r="A9" s="147" t="s">
        <v>124</v>
      </c>
      <c r="B9" s="164" t="s">
        <v>185</v>
      </c>
      <c r="C9" s="164" t="s">
        <v>185</v>
      </c>
      <c r="E9" s="141" t="s">
        <v>171</v>
      </c>
    </row>
    <row r="10" spans="1:6" ht="15" thickBot="1">
      <c r="A10" s="152" t="s">
        <v>188</v>
      </c>
      <c r="B10" s="164" t="s">
        <v>185</v>
      </c>
      <c r="C10" s="164" t="s">
        <v>185</v>
      </c>
    </row>
    <row r="11" spans="1:6" ht="15" thickBot="1">
      <c r="A11" s="153" t="s">
        <v>189</v>
      </c>
      <c r="B11" s="164" t="s">
        <v>185</v>
      </c>
      <c r="C11" s="164" t="s">
        <v>185</v>
      </c>
    </row>
    <row r="12" spans="1:6" ht="15" thickBot="1">
      <c r="A12" s="152" t="s">
        <v>190</v>
      </c>
      <c r="B12" s="166">
        <v>3.0663179834954568</v>
      </c>
      <c r="C12" s="166">
        <v>7.7762134443169515</v>
      </c>
    </row>
    <row r="13" spans="1:6" ht="15" thickBot="1">
      <c r="A13" s="152" t="s">
        <v>129</v>
      </c>
      <c r="B13" s="166">
        <v>5.5136378380601316</v>
      </c>
      <c r="C13" s="166">
        <v>9.3757152245208495</v>
      </c>
    </row>
    <row r="14" spans="1:6" ht="15" thickBot="1">
      <c r="A14" s="152" t="s">
        <v>131</v>
      </c>
      <c r="B14" s="166">
        <v>3.3609281141023515</v>
      </c>
      <c r="C14" s="166">
        <v>5.9845022216505885</v>
      </c>
    </row>
    <row r="15" spans="1:6" ht="15" thickBot="1">
      <c r="A15" s="152" t="s">
        <v>132</v>
      </c>
      <c r="B15" s="164" t="s">
        <v>185</v>
      </c>
      <c r="C15" s="164" t="s">
        <v>185</v>
      </c>
    </row>
    <row r="16" spans="1:6" ht="15" thickBot="1">
      <c r="A16" s="152" t="s">
        <v>133</v>
      </c>
      <c r="B16" s="164" t="s">
        <v>185</v>
      </c>
      <c r="C16" s="164" t="s">
        <v>185</v>
      </c>
    </row>
    <row r="17" spans="1:3" ht="15" thickBot="1">
      <c r="A17" s="152" t="s">
        <v>134</v>
      </c>
      <c r="B17" s="164" t="s">
        <v>185</v>
      </c>
      <c r="C17" s="164" t="s">
        <v>185</v>
      </c>
    </row>
    <row r="18" spans="1:3" ht="15" thickBot="1">
      <c r="A18" s="152" t="s">
        <v>135</v>
      </c>
      <c r="B18" s="166">
        <v>27.040144305412415</v>
      </c>
      <c r="C18" s="166">
        <v>33.125714777339944</v>
      </c>
    </row>
    <row r="19" spans="1:3" ht="15" thickBot="1">
      <c r="A19" s="154" t="s">
        <v>136</v>
      </c>
      <c r="B19" s="165" t="s">
        <v>185</v>
      </c>
      <c r="C19" s="165" t="s">
        <v>185</v>
      </c>
    </row>
    <row r="20" spans="1:3" ht="15" thickBot="1">
      <c r="A20" s="155" t="s">
        <v>137</v>
      </c>
      <c r="B20" s="164" t="s">
        <v>185</v>
      </c>
      <c r="C20" s="164" t="s">
        <v>185</v>
      </c>
    </row>
    <row r="21" spans="1:3" ht="15" thickBot="1">
      <c r="A21" s="155" t="s">
        <v>138</v>
      </c>
      <c r="B21" s="166">
        <v>3.7947109328444686</v>
      </c>
      <c r="C21" s="166">
        <v>11.397656846772405</v>
      </c>
    </row>
    <row r="22" spans="1:3" ht="15" thickBot="1">
      <c r="A22" s="156" t="s">
        <v>139</v>
      </c>
      <c r="B22" s="166">
        <v>3.7899545737423752</v>
      </c>
      <c r="C22" s="166">
        <v>11.051096938726737</v>
      </c>
    </row>
    <row r="23" spans="1:3" ht="15" thickBot="1">
      <c r="A23" s="155" t="s">
        <v>140</v>
      </c>
      <c r="B23" s="166">
        <v>3.6301677751794332</v>
      </c>
      <c r="C23" s="166">
        <v>21.61871164162239</v>
      </c>
    </row>
    <row r="24" spans="1:3" ht="15" thickBot="1">
      <c r="A24" s="155" t="s">
        <v>141</v>
      </c>
      <c r="B24" s="166">
        <v>4.3068213344795794</v>
      </c>
      <c r="C24" s="166">
        <v>8.2809729799953598</v>
      </c>
    </row>
    <row r="25" spans="1:3" ht="15" thickBot="1">
      <c r="A25" s="156" t="s">
        <v>142</v>
      </c>
      <c r="B25" s="166">
        <v>4.3023506745853517</v>
      </c>
      <c r="C25" s="166">
        <v>9.1657356261636203</v>
      </c>
    </row>
    <row r="26" spans="1:3" ht="15" thickBot="1">
      <c r="A26" s="154" t="s">
        <v>143</v>
      </c>
      <c r="B26" s="165" t="s">
        <v>185</v>
      </c>
      <c r="C26" s="165" t="s">
        <v>185</v>
      </c>
    </row>
    <row r="27" spans="1:3" ht="15" thickBot="1">
      <c r="A27" s="157" t="s">
        <v>144</v>
      </c>
      <c r="B27" s="166">
        <v>24.351560617491749</v>
      </c>
      <c r="C27" s="166">
        <v>32.642379242222916</v>
      </c>
    </row>
    <row r="28" spans="1:3" ht="15" thickBot="1">
      <c r="A28" s="156" t="s">
        <v>145</v>
      </c>
      <c r="B28" s="166">
        <v>28.317165732985863</v>
      </c>
      <c r="C28" s="166">
        <v>32.074685592784959</v>
      </c>
    </row>
    <row r="29" spans="1:3" ht="15" thickBot="1">
      <c r="A29" s="158" t="s">
        <v>146</v>
      </c>
      <c r="B29" s="164" t="s">
        <v>185</v>
      </c>
      <c r="C29" s="164" t="s">
        <v>185</v>
      </c>
    </row>
    <row r="30" spans="1:3" ht="15" thickBot="1">
      <c r="A30" s="159" t="s">
        <v>147</v>
      </c>
      <c r="B30" s="165" t="s">
        <v>185</v>
      </c>
      <c r="C30" s="165" t="s">
        <v>185</v>
      </c>
    </row>
    <row r="31" spans="1:3" ht="15" thickBot="1">
      <c r="A31" s="160" t="s">
        <v>148</v>
      </c>
      <c r="B31" s="164" t="s">
        <v>185</v>
      </c>
      <c r="C31" s="164" t="s">
        <v>185</v>
      </c>
    </row>
    <row r="32" spans="1:3" ht="15.75" thickBot="1">
      <c r="A32" s="161" t="s">
        <v>149</v>
      </c>
      <c r="B32" s="164" t="s">
        <v>185</v>
      </c>
      <c r="C32" s="164" t="s">
        <v>185</v>
      </c>
    </row>
  </sheetData>
  <mergeCells count="2">
    <mergeCell ref="A1:A2"/>
    <mergeCell ref="B1:C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2"/>
  <sheetViews>
    <sheetView topLeftCell="A12" workbookViewId="0">
      <selection activeCell="B4" sqref="B4:C28"/>
    </sheetView>
  </sheetViews>
  <sheetFormatPr defaultColWidth="11.42578125" defaultRowHeight="14.25"/>
  <cols>
    <col min="1" max="1" width="18.140625" style="141" customWidth="1"/>
    <col min="2" max="16384" width="11.42578125" style="141"/>
  </cols>
  <sheetData>
    <row r="1" spans="1:3" ht="13.15" customHeight="1" thickBot="1">
      <c r="A1" s="261" t="s">
        <v>181</v>
      </c>
      <c r="B1" s="263" t="s">
        <v>191</v>
      </c>
      <c r="C1" s="264"/>
    </row>
    <row r="2" spans="1:3" ht="15.75" thickBot="1">
      <c r="A2" s="262"/>
      <c r="B2" s="167" t="s">
        <v>183</v>
      </c>
      <c r="C2" s="168" t="s">
        <v>184</v>
      </c>
    </row>
    <row r="3" spans="1:3" ht="15" thickBot="1">
      <c r="A3" s="143" t="s">
        <v>103</v>
      </c>
      <c r="B3" s="162" t="s">
        <v>185</v>
      </c>
      <c r="C3" s="162" t="s">
        <v>185</v>
      </c>
    </row>
    <row r="4" spans="1:3" ht="15" thickBot="1">
      <c r="A4" s="145" t="s">
        <v>106</v>
      </c>
      <c r="B4" s="169">
        <v>1.9329597176876376</v>
      </c>
      <c r="C4" s="169">
        <v>2.9666885334055451</v>
      </c>
    </row>
    <row r="5" spans="1:3" ht="15" thickBot="1">
      <c r="A5" s="147" t="s">
        <v>114</v>
      </c>
      <c r="B5" s="169" t="s">
        <v>185</v>
      </c>
      <c r="C5" s="169" t="s">
        <v>185</v>
      </c>
    </row>
    <row r="6" spans="1:3" ht="15" thickBot="1">
      <c r="A6" s="149" t="s">
        <v>115</v>
      </c>
      <c r="B6" s="169">
        <v>1.3050376728071724</v>
      </c>
      <c r="C6" s="169">
        <v>1.9100228005099078</v>
      </c>
    </row>
    <row r="7" spans="1:3" ht="15" thickBot="1">
      <c r="A7" s="150" t="s">
        <v>121</v>
      </c>
      <c r="B7" s="169">
        <v>1.3044891874888205</v>
      </c>
      <c r="C7" s="169">
        <v>1.8587359402717532</v>
      </c>
    </row>
    <row r="8" spans="1:3" ht="15" thickBot="1">
      <c r="A8" s="151" t="s">
        <v>122</v>
      </c>
      <c r="B8" s="169" t="s">
        <v>185</v>
      </c>
      <c r="C8" s="169" t="s">
        <v>185</v>
      </c>
    </row>
    <row r="9" spans="1:3" ht="15" thickBot="1">
      <c r="A9" s="147" t="s">
        <v>124</v>
      </c>
      <c r="B9" s="169" t="s">
        <v>185</v>
      </c>
      <c r="C9" s="169" t="s">
        <v>185</v>
      </c>
    </row>
    <row r="10" spans="1:3" ht="15" thickBot="1">
      <c r="A10" s="152" t="s">
        <v>188</v>
      </c>
      <c r="B10" s="169" t="s">
        <v>185</v>
      </c>
      <c r="C10" s="169" t="s">
        <v>185</v>
      </c>
    </row>
    <row r="11" spans="1:3" ht="15" thickBot="1">
      <c r="A11" s="153" t="s">
        <v>189</v>
      </c>
      <c r="B11" s="169" t="s">
        <v>185</v>
      </c>
      <c r="C11" s="169" t="s">
        <v>185</v>
      </c>
    </row>
    <row r="12" spans="1:3" ht="15" thickBot="1">
      <c r="A12" s="152" t="s">
        <v>190</v>
      </c>
      <c r="B12" s="169">
        <v>0.8348090845118521</v>
      </c>
      <c r="C12" s="169">
        <v>2.1170842885051386</v>
      </c>
    </row>
    <row r="13" spans="1:3" ht="15" thickBot="1">
      <c r="A13" s="152" t="s">
        <v>129</v>
      </c>
      <c r="B13" s="169">
        <v>1.5010951182153238</v>
      </c>
      <c r="C13" s="169">
        <v>2.5525507417543674</v>
      </c>
    </row>
    <row r="14" spans="1:3" ht="15" thickBot="1">
      <c r="A14" s="152" t="s">
        <v>131</v>
      </c>
      <c r="B14" s="169">
        <v>0.91501707818493339</v>
      </c>
      <c r="C14" s="169">
        <v>1.629288562962464</v>
      </c>
    </row>
    <row r="15" spans="1:3" ht="15" thickBot="1">
      <c r="A15" s="152" t="s">
        <v>132</v>
      </c>
      <c r="B15" s="169" t="s">
        <v>185</v>
      </c>
      <c r="C15" s="169" t="s">
        <v>185</v>
      </c>
    </row>
    <row r="16" spans="1:3" ht="15" thickBot="1">
      <c r="A16" s="152" t="s">
        <v>133</v>
      </c>
      <c r="B16" s="169" t="s">
        <v>185</v>
      </c>
      <c r="C16" s="169" t="s">
        <v>185</v>
      </c>
    </row>
    <row r="17" spans="1:3" ht="15" thickBot="1">
      <c r="A17" s="152" t="s">
        <v>134</v>
      </c>
      <c r="B17" s="169" t="s">
        <v>185</v>
      </c>
      <c r="C17" s="169" t="s">
        <v>185</v>
      </c>
    </row>
    <row r="18" spans="1:3" ht="15" thickBot="1">
      <c r="A18" s="152" t="s">
        <v>135</v>
      </c>
      <c r="B18" s="169">
        <v>7.3617146800075686</v>
      </c>
      <c r="C18" s="169">
        <v>9.0185192063962152</v>
      </c>
    </row>
    <row r="19" spans="1:3" ht="15" thickBot="1">
      <c r="A19" s="154" t="s">
        <v>136</v>
      </c>
      <c r="B19" s="169" t="s">
        <v>185</v>
      </c>
      <c r="C19" s="169" t="s">
        <v>185</v>
      </c>
    </row>
    <row r="20" spans="1:3" ht="15" thickBot="1">
      <c r="A20" s="155" t="s">
        <v>137</v>
      </c>
      <c r="B20" s="169" t="s">
        <v>185</v>
      </c>
      <c r="C20" s="169" t="s">
        <v>185</v>
      </c>
    </row>
    <row r="21" spans="1:3" ht="15" thickBot="1">
      <c r="A21" s="155" t="s">
        <v>138</v>
      </c>
      <c r="B21" s="169">
        <v>1.0331150183660334</v>
      </c>
      <c r="C21" s="169">
        <v>3.1030269949328013</v>
      </c>
    </row>
    <row r="22" spans="1:3" ht="15" thickBot="1">
      <c r="A22" s="156" t="s">
        <v>139</v>
      </c>
      <c r="B22" s="169">
        <v>1.0318200933748876</v>
      </c>
      <c r="C22" s="169">
        <v>3.0086756063549234</v>
      </c>
    </row>
    <row r="23" spans="1:3" ht="15" thickBot="1">
      <c r="A23" s="155" t="s">
        <v>140</v>
      </c>
      <c r="B23" s="169">
        <v>0.98831792832110232</v>
      </c>
      <c r="C23" s="169">
        <v>5.8857225411746823</v>
      </c>
    </row>
    <row r="24" spans="1:3" ht="15" thickBot="1">
      <c r="A24" s="155" t="s">
        <v>141</v>
      </c>
      <c r="B24" s="169">
        <v>1.172537745512765</v>
      </c>
      <c r="C24" s="169">
        <v>2.2545057327736058</v>
      </c>
    </row>
    <row r="25" spans="1:3" ht="15" thickBot="1">
      <c r="A25" s="156" t="s">
        <v>142</v>
      </c>
      <c r="B25" s="169">
        <v>1.1713206025049125</v>
      </c>
      <c r="C25" s="169">
        <v>2.4953835212592055</v>
      </c>
    </row>
    <row r="26" spans="1:3" ht="15" thickBot="1">
      <c r="A26" s="154" t="s">
        <v>143</v>
      </c>
      <c r="B26" s="169" t="s">
        <v>185</v>
      </c>
      <c r="C26" s="169" t="s">
        <v>185</v>
      </c>
    </row>
    <row r="27" spans="1:3" ht="15" thickBot="1">
      <c r="A27" s="157" t="s">
        <v>144</v>
      </c>
      <c r="B27" s="169">
        <v>6.6297442518825704</v>
      </c>
      <c r="C27" s="169">
        <v>8.8869304743224689</v>
      </c>
    </row>
    <row r="28" spans="1:3" ht="15" thickBot="1">
      <c r="A28" s="156" t="s">
        <v>145</v>
      </c>
      <c r="B28" s="169">
        <v>7.7093854351584552</v>
      </c>
      <c r="C28" s="169">
        <v>8.7323751352084713</v>
      </c>
    </row>
    <row r="29" spans="1:3" ht="15" thickBot="1">
      <c r="A29" s="158" t="s">
        <v>146</v>
      </c>
      <c r="B29" s="169" t="s">
        <v>185</v>
      </c>
      <c r="C29" s="169" t="s">
        <v>185</v>
      </c>
    </row>
    <row r="30" spans="1:3" ht="15" thickBot="1">
      <c r="A30" s="159" t="s">
        <v>147</v>
      </c>
      <c r="B30" s="169" t="s">
        <v>185</v>
      </c>
      <c r="C30" s="169" t="s">
        <v>185</v>
      </c>
    </row>
    <row r="31" spans="1:3" ht="15" thickBot="1">
      <c r="A31" s="160" t="s">
        <v>148</v>
      </c>
      <c r="B31" s="169" t="s">
        <v>185</v>
      </c>
      <c r="C31" s="169" t="s">
        <v>185</v>
      </c>
    </row>
    <row r="32" spans="1:3" ht="15.75" thickBot="1">
      <c r="A32" s="161" t="s">
        <v>149</v>
      </c>
      <c r="B32" s="169" t="s">
        <v>185</v>
      </c>
      <c r="C32" s="169" t="s">
        <v>185</v>
      </c>
    </row>
  </sheetData>
  <mergeCells count="2">
    <mergeCell ref="A1:A2"/>
    <mergeCell ref="B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
  <sheetViews>
    <sheetView workbookViewId="0">
      <selection activeCell="D10" sqref="D10"/>
    </sheetView>
  </sheetViews>
  <sheetFormatPr defaultColWidth="11.42578125" defaultRowHeight="15"/>
  <cols>
    <col min="1" max="1" width="21.85546875" customWidth="1"/>
    <col min="2" max="2" width="18.42578125" customWidth="1"/>
  </cols>
  <sheetData>
    <row r="1" spans="1:3" ht="15.75" thickBot="1">
      <c r="A1" s="34"/>
      <c r="B1" s="115" t="s">
        <v>192</v>
      </c>
      <c r="C1" s="170" t="s">
        <v>193</v>
      </c>
    </row>
    <row r="2" spans="1:3" ht="26.25" thickBot="1">
      <c r="A2" s="31" t="s">
        <v>194</v>
      </c>
      <c r="B2" s="35">
        <v>55</v>
      </c>
      <c r="C2" s="171">
        <f>+B2/10000</f>
        <v>5.4999999999999997E-3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32"/>
  <sheetViews>
    <sheetView workbookViewId="0">
      <selection activeCell="D3" sqref="D3:E29"/>
    </sheetView>
  </sheetViews>
  <sheetFormatPr defaultColWidth="11.42578125" defaultRowHeight="14.25"/>
  <cols>
    <col min="1" max="1" width="18.85546875" style="141" customWidth="1"/>
    <col min="2" max="16384" width="11.42578125" style="141"/>
  </cols>
  <sheetData>
    <row r="1" spans="1:5" ht="39" customHeight="1" thickBot="1">
      <c r="A1" s="261" t="s">
        <v>181</v>
      </c>
      <c r="B1" s="263" t="s">
        <v>195</v>
      </c>
      <c r="C1" s="264"/>
      <c r="D1" s="263" t="s">
        <v>196</v>
      </c>
      <c r="E1" s="264"/>
    </row>
    <row r="2" spans="1:5" ht="15.75" thickBot="1">
      <c r="A2" s="262"/>
      <c r="B2" s="167" t="s">
        <v>183</v>
      </c>
      <c r="C2" s="168" t="s">
        <v>184</v>
      </c>
      <c r="D2" s="167" t="s">
        <v>183</v>
      </c>
      <c r="E2" s="168" t="s">
        <v>184</v>
      </c>
    </row>
    <row r="3" spans="1:5" ht="15" thickBot="1">
      <c r="A3" s="143" t="s">
        <v>103</v>
      </c>
      <c r="B3" s="166" t="s">
        <v>185</v>
      </c>
      <c r="C3" s="166" t="s">
        <v>185</v>
      </c>
      <c r="D3" s="172" t="s">
        <v>185</v>
      </c>
      <c r="E3" s="173" t="s">
        <v>185</v>
      </c>
    </row>
    <row r="4" spans="1:5" ht="15" thickBot="1">
      <c r="A4" s="145" t="s">
        <v>106</v>
      </c>
      <c r="B4" s="166">
        <v>305.26272607027033</v>
      </c>
      <c r="C4" s="166">
        <v>305.26272607027033</v>
      </c>
      <c r="D4" s="172">
        <v>3.0526272607027033E-2</v>
      </c>
      <c r="E4" s="173">
        <v>3.0526272607027033E-2</v>
      </c>
    </row>
    <row r="5" spans="1:5" ht="15" thickBot="1">
      <c r="A5" s="147" t="s">
        <v>114</v>
      </c>
      <c r="B5" s="166" t="s">
        <v>185</v>
      </c>
      <c r="C5" s="166" t="s">
        <v>185</v>
      </c>
      <c r="D5" s="172" t="s">
        <v>185</v>
      </c>
      <c r="E5" s="173" t="s">
        <v>185</v>
      </c>
    </row>
    <row r="6" spans="1:5" ht="15" thickBot="1">
      <c r="A6" s="149" t="s">
        <v>115</v>
      </c>
      <c r="B6" s="166">
        <v>263.92613345127035</v>
      </c>
      <c r="C6" s="166">
        <v>305.26272607027033</v>
      </c>
      <c r="D6" s="172">
        <v>2.6392613345127033E-2</v>
      </c>
      <c r="E6" s="173">
        <v>3.0526272607027033E-2</v>
      </c>
    </row>
    <row r="7" spans="1:5" ht="15" thickBot="1">
      <c r="A7" s="150" t="s">
        <v>121</v>
      </c>
      <c r="B7" s="166">
        <v>263.92613345127035</v>
      </c>
      <c r="C7" s="166">
        <v>285.48019023799083</v>
      </c>
      <c r="D7" s="172">
        <v>2.6392613345127033E-2</v>
      </c>
      <c r="E7" s="173">
        <v>2.8548019023799082E-2</v>
      </c>
    </row>
    <row r="8" spans="1:5" ht="15" thickBot="1">
      <c r="A8" s="151" t="s">
        <v>122</v>
      </c>
      <c r="B8" s="166" t="s">
        <v>185</v>
      </c>
      <c r="C8" s="166" t="s">
        <v>185</v>
      </c>
      <c r="D8" s="172" t="s">
        <v>185</v>
      </c>
      <c r="E8" s="173" t="s">
        <v>185</v>
      </c>
    </row>
    <row r="9" spans="1:5" ht="15" thickBot="1">
      <c r="A9" s="147" t="s">
        <v>124</v>
      </c>
      <c r="B9" s="166" t="s">
        <v>185</v>
      </c>
      <c r="C9" s="166" t="s">
        <v>185</v>
      </c>
      <c r="D9" s="172" t="s">
        <v>185</v>
      </c>
      <c r="E9" s="173" t="s">
        <v>185</v>
      </c>
    </row>
    <row r="10" spans="1:5" ht="15" thickBot="1">
      <c r="A10" s="152" t="s">
        <v>188</v>
      </c>
      <c r="B10" s="166" t="s">
        <v>185</v>
      </c>
      <c r="C10" s="166" t="s">
        <v>185</v>
      </c>
      <c r="D10" s="172" t="s">
        <v>185</v>
      </c>
      <c r="E10" s="173" t="s">
        <v>185</v>
      </c>
    </row>
    <row r="11" spans="1:5" ht="15" thickBot="1">
      <c r="A11" s="153" t="s">
        <v>189</v>
      </c>
      <c r="B11" s="166" t="s">
        <v>185</v>
      </c>
      <c r="C11" s="166" t="s">
        <v>185</v>
      </c>
      <c r="D11" s="172" t="s">
        <v>185</v>
      </c>
      <c r="E11" s="173" t="s">
        <v>185</v>
      </c>
    </row>
    <row r="12" spans="1:5" ht="15" thickBot="1">
      <c r="A12" s="152" t="s">
        <v>190</v>
      </c>
      <c r="B12" s="166">
        <v>296.42785020454886</v>
      </c>
      <c r="C12" s="166">
        <v>332.71941512140887</v>
      </c>
      <c r="D12" s="172">
        <v>2.9642785020454886E-2</v>
      </c>
      <c r="E12" s="173">
        <v>3.3271941512140885E-2</v>
      </c>
    </row>
    <row r="13" spans="1:5" ht="15" thickBot="1">
      <c r="A13" s="152" t="s">
        <v>129</v>
      </c>
      <c r="B13" s="166">
        <v>263.92613345127035</v>
      </c>
      <c r="C13" s="166">
        <v>305.26272607027033</v>
      </c>
      <c r="D13" s="172">
        <v>2.6392613345127033E-2</v>
      </c>
      <c r="E13" s="173">
        <v>3.0526272607027033E-2</v>
      </c>
    </row>
    <row r="14" spans="1:5" ht="15" thickBot="1">
      <c r="A14" s="152" t="s">
        <v>131</v>
      </c>
      <c r="B14" s="166">
        <v>297.14716442881905</v>
      </c>
      <c r="C14" s="166">
        <v>340.79461995084807</v>
      </c>
      <c r="D14" s="172">
        <v>2.9714716442881907E-2</v>
      </c>
      <c r="E14" s="173">
        <v>3.4079461995084805E-2</v>
      </c>
    </row>
    <row r="15" spans="1:5" ht="15" thickBot="1">
      <c r="A15" s="152" t="s">
        <v>132</v>
      </c>
      <c r="B15" s="166" t="s">
        <v>185</v>
      </c>
      <c r="C15" s="166" t="s">
        <v>185</v>
      </c>
      <c r="D15" s="172" t="s">
        <v>185</v>
      </c>
      <c r="E15" s="173" t="s">
        <v>185</v>
      </c>
    </row>
    <row r="16" spans="1:5" ht="15" thickBot="1">
      <c r="A16" s="152" t="s">
        <v>133</v>
      </c>
      <c r="B16" s="166" t="s">
        <v>185</v>
      </c>
      <c r="C16" s="166" t="s">
        <v>185</v>
      </c>
      <c r="D16" s="172" t="s">
        <v>185</v>
      </c>
      <c r="E16" s="173" t="s">
        <v>185</v>
      </c>
    </row>
    <row r="17" spans="1:5" ht="15" thickBot="1">
      <c r="A17" s="152" t="s">
        <v>134</v>
      </c>
      <c r="B17" s="166" t="s">
        <v>185</v>
      </c>
      <c r="C17" s="166" t="s">
        <v>185</v>
      </c>
      <c r="D17" s="172" t="s">
        <v>185</v>
      </c>
      <c r="E17" s="173" t="s">
        <v>185</v>
      </c>
    </row>
    <row r="18" spans="1:5" ht="15" thickBot="1">
      <c r="A18" s="152" t="s">
        <v>135</v>
      </c>
      <c r="B18" s="166">
        <v>1055.3872529199887</v>
      </c>
      <c r="C18" s="166">
        <v>1219.697655662032</v>
      </c>
      <c r="D18" s="172">
        <v>0.10553872529199887</v>
      </c>
      <c r="E18" s="173">
        <v>0.1219697655662032</v>
      </c>
    </row>
    <row r="19" spans="1:5" ht="15" thickBot="1">
      <c r="A19" s="154" t="s">
        <v>136</v>
      </c>
      <c r="B19" s="166" t="s">
        <v>185</v>
      </c>
      <c r="C19" s="166" t="s">
        <v>185</v>
      </c>
      <c r="D19" s="172" t="s">
        <v>185</v>
      </c>
      <c r="E19" s="173" t="s">
        <v>185</v>
      </c>
    </row>
    <row r="20" spans="1:5" ht="15" thickBot="1">
      <c r="A20" s="155" t="s">
        <v>137</v>
      </c>
      <c r="B20" s="166" t="s">
        <v>185</v>
      </c>
      <c r="C20" s="166" t="s">
        <v>185</v>
      </c>
      <c r="D20" s="172" t="s">
        <v>185</v>
      </c>
      <c r="E20" s="173" t="s">
        <v>185</v>
      </c>
    </row>
    <row r="21" spans="1:5" ht="15" thickBot="1">
      <c r="A21" s="155" t="s">
        <v>138</v>
      </c>
      <c r="B21" s="166">
        <v>294.92076758464424</v>
      </c>
      <c r="C21" s="166">
        <v>371.86631241784079</v>
      </c>
      <c r="D21" s="172">
        <v>2.9492076758464422E-2</v>
      </c>
      <c r="E21" s="173">
        <v>3.7186631241784077E-2</v>
      </c>
    </row>
    <row r="22" spans="1:5" ht="15" thickBot="1">
      <c r="A22" s="156" t="s">
        <v>139</v>
      </c>
      <c r="B22" s="166">
        <v>294.88780413012904</v>
      </c>
      <c r="C22" s="166">
        <v>365.99419411768713</v>
      </c>
      <c r="D22" s="172">
        <v>2.9488780413012904E-2</v>
      </c>
      <c r="E22" s="173">
        <v>3.659941941176871E-2</v>
      </c>
    </row>
    <row r="23" spans="1:5" ht="15" thickBot="1">
      <c r="A23" s="155" t="s">
        <v>140</v>
      </c>
      <c r="B23" s="166">
        <v>289.10569918625617</v>
      </c>
      <c r="C23" s="166">
        <v>932.18259642965779</v>
      </c>
      <c r="D23" s="172">
        <v>2.8910569918625617E-2</v>
      </c>
      <c r="E23" s="173">
        <v>9.3218259642965776E-2</v>
      </c>
    </row>
    <row r="24" spans="1:5" ht="15" thickBot="1">
      <c r="A24" s="155" t="s">
        <v>141</v>
      </c>
      <c r="B24" s="166">
        <v>298.48942703196661</v>
      </c>
      <c r="C24" s="166">
        <v>347.89653983882022</v>
      </c>
      <c r="D24" s="172">
        <v>2.984894270319666E-2</v>
      </c>
      <c r="E24" s="173">
        <v>3.4789653983882021E-2</v>
      </c>
    </row>
    <row r="25" spans="1:5" ht="15" thickBot="1">
      <c r="A25" s="156" t="s">
        <v>142</v>
      </c>
      <c r="B25" s="166">
        <v>298.91922660643354</v>
      </c>
      <c r="C25" s="166">
        <v>347.4362774979968</v>
      </c>
      <c r="D25" s="172">
        <v>2.9891922660643354E-2</v>
      </c>
      <c r="E25" s="173">
        <v>3.474362774979968E-2</v>
      </c>
    </row>
    <row r="26" spans="1:5" ht="15" thickBot="1">
      <c r="A26" s="154" t="s">
        <v>143</v>
      </c>
      <c r="B26" s="166" t="s">
        <v>185</v>
      </c>
      <c r="C26" s="166" t="s">
        <v>185</v>
      </c>
      <c r="D26" s="172" t="s">
        <v>185</v>
      </c>
      <c r="E26" s="173" t="s">
        <v>185</v>
      </c>
    </row>
    <row r="27" spans="1:5" ht="15" thickBot="1">
      <c r="A27" s="157" t="s">
        <v>144</v>
      </c>
      <c r="B27" s="166">
        <v>974.82192615913061</v>
      </c>
      <c r="C27" s="166">
        <v>1198.6740290268722</v>
      </c>
      <c r="D27" s="172">
        <v>9.7482192615913066E-2</v>
      </c>
      <c r="E27" s="173">
        <v>0.11986740290268721</v>
      </c>
    </row>
    <row r="28" spans="1:5" ht="15" thickBot="1">
      <c r="A28" s="156" t="s">
        <v>145</v>
      </c>
      <c r="B28" s="166">
        <v>1081.8932642774716</v>
      </c>
      <c r="C28" s="166">
        <v>1183.3463004920472</v>
      </c>
      <c r="D28" s="172">
        <v>0.10818932642774716</v>
      </c>
      <c r="E28" s="173">
        <v>0.11833463004920472</v>
      </c>
    </row>
    <row r="29" spans="1:5" ht="15" thickBot="1">
      <c r="A29" s="158" t="s">
        <v>146</v>
      </c>
      <c r="B29" s="166" t="s">
        <v>185</v>
      </c>
      <c r="C29" s="166" t="s">
        <v>185</v>
      </c>
      <c r="D29" s="172" t="s">
        <v>185</v>
      </c>
      <c r="E29" s="173" t="s">
        <v>185</v>
      </c>
    </row>
    <row r="30" spans="1:5" ht="15" thickBot="1">
      <c r="A30" s="159" t="s">
        <v>147</v>
      </c>
      <c r="B30" s="166" t="s">
        <v>185</v>
      </c>
      <c r="C30" s="166" t="s">
        <v>185</v>
      </c>
      <c r="D30" s="172" t="s">
        <v>185</v>
      </c>
      <c r="E30" s="173" t="s">
        <v>185</v>
      </c>
    </row>
    <row r="31" spans="1:5" ht="15" thickBot="1">
      <c r="A31" s="160" t="s">
        <v>148</v>
      </c>
      <c r="B31" s="166" t="s">
        <v>185</v>
      </c>
      <c r="C31" s="166" t="s">
        <v>185</v>
      </c>
      <c r="D31" s="172" t="s">
        <v>185</v>
      </c>
      <c r="E31" s="173" t="s">
        <v>185</v>
      </c>
    </row>
    <row r="32" spans="1:5" ht="15.75" thickBot="1">
      <c r="A32" s="161" t="s">
        <v>149</v>
      </c>
      <c r="B32" s="166" t="s">
        <v>185</v>
      </c>
      <c r="C32" s="166" t="s">
        <v>185</v>
      </c>
      <c r="D32" s="172" t="s">
        <v>185</v>
      </c>
      <c r="E32" s="173" t="s">
        <v>185</v>
      </c>
    </row>
  </sheetData>
  <mergeCells count="3">
    <mergeCell ref="A1:A2"/>
    <mergeCell ref="B1:C1"/>
    <mergeCell ref="D1:E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32"/>
  <sheetViews>
    <sheetView workbookViewId="0">
      <selection activeCell="B4" sqref="B4:C32"/>
    </sheetView>
  </sheetViews>
  <sheetFormatPr defaultColWidth="11.42578125" defaultRowHeight="14.25"/>
  <cols>
    <col min="1" max="1" width="21.42578125" style="141" customWidth="1"/>
    <col min="2" max="16384" width="11.42578125" style="141"/>
  </cols>
  <sheetData>
    <row r="1" spans="1:3" ht="43.15" customHeight="1" thickBot="1">
      <c r="A1" s="261" t="s">
        <v>181</v>
      </c>
      <c r="B1" s="263" t="s">
        <v>197</v>
      </c>
      <c r="C1" s="264"/>
    </row>
    <row r="2" spans="1:3" ht="15.75" thickBot="1">
      <c r="A2" s="262"/>
      <c r="B2" s="167" t="s">
        <v>183</v>
      </c>
      <c r="C2" s="168" t="s">
        <v>184</v>
      </c>
    </row>
    <row r="3" spans="1:3" ht="15" thickBot="1">
      <c r="A3" s="143" t="s">
        <v>103</v>
      </c>
      <c r="B3" s="148" t="s">
        <v>185</v>
      </c>
      <c r="C3" s="148" t="s">
        <v>185</v>
      </c>
    </row>
    <row r="4" spans="1:3" ht="15" thickBot="1">
      <c r="A4" s="145" t="s">
        <v>106</v>
      </c>
      <c r="B4" s="169">
        <v>1.1253356925657059</v>
      </c>
      <c r="C4" s="169">
        <v>1.7271547176163993</v>
      </c>
    </row>
    <row r="5" spans="1:3" ht="15" thickBot="1">
      <c r="A5" s="147" t="s">
        <v>114</v>
      </c>
      <c r="B5" s="169" t="s">
        <v>185</v>
      </c>
      <c r="C5" s="169" t="s">
        <v>185</v>
      </c>
    </row>
    <row r="6" spans="1:3" ht="15" thickBot="1">
      <c r="A6" s="149" t="s">
        <v>115</v>
      </c>
      <c r="B6" s="169">
        <v>4.9630832011232695E-2</v>
      </c>
      <c r="C6" s="169">
        <v>5.5931374167726009</v>
      </c>
    </row>
    <row r="7" spans="1:3" ht="15" thickBot="1">
      <c r="A7" s="150" t="s">
        <v>121</v>
      </c>
      <c r="B7" s="169">
        <v>4.7914891309685521E-2</v>
      </c>
      <c r="C7" s="169">
        <v>1.0821238939964792</v>
      </c>
    </row>
    <row r="8" spans="1:3" ht="15" thickBot="1">
      <c r="A8" s="151" t="s">
        <v>122</v>
      </c>
      <c r="B8" s="169" t="s">
        <v>185</v>
      </c>
      <c r="C8" s="169" t="s">
        <v>185</v>
      </c>
    </row>
    <row r="9" spans="1:3" ht="15" thickBot="1">
      <c r="A9" s="147" t="s">
        <v>124</v>
      </c>
      <c r="B9" s="169" t="s">
        <v>185</v>
      </c>
      <c r="C9" s="169" t="s">
        <v>185</v>
      </c>
    </row>
    <row r="10" spans="1:3" ht="15" thickBot="1">
      <c r="A10" s="152" t="s">
        <v>188</v>
      </c>
      <c r="B10" s="169" t="s">
        <v>185</v>
      </c>
      <c r="C10" s="169" t="s">
        <v>185</v>
      </c>
    </row>
    <row r="11" spans="1:3" ht="15" thickBot="1">
      <c r="A11" s="153" t="s">
        <v>189</v>
      </c>
      <c r="B11" s="169" t="s">
        <v>185</v>
      </c>
      <c r="C11" s="169" t="s">
        <v>185</v>
      </c>
    </row>
    <row r="12" spans="1:3" ht="15" thickBot="1">
      <c r="A12" s="152" t="s">
        <v>190</v>
      </c>
      <c r="B12" s="169">
        <v>3.066317983495457E-2</v>
      </c>
      <c r="C12" s="169">
        <v>1.0289573737002566</v>
      </c>
    </row>
    <row r="13" spans="1:3" ht="15" thickBot="1">
      <c r="A13" s="152" t="s">
        <v>129</v>
      </c>
      <c r="B13" s="169">
        <v>0.87391159733253088</v>
      </c>
      <c r="C13" s="169">
        <v>4.2830528049589107</v>
      </c>
    </row>
    <row r="14" spans="1:3" ht="15" thickBot="1">
      <c r="A14" s="152" t="s">
        <v>131</v>
      </c>
      <c r="B14" s="169">
        <v>3.4437674324594061E-2</v>
      </c>
      <c r="C14" s="169">
        <v>0.92333535030784275</v>
      </c>
    </row>
    <row r="15" spans="1:3" ht="15" thickBot="1">
      <c r="A15" s="152" t="s">
        <v>132</v>
      </c>
      <c r="B15" s="169" t="s">
        <v>185</v>
      </c>
      <c r="C15" s="169" t="s">
        <v>185</v>
      </c>
    </row>
    <row r="16" spans="1:3" ht="15" thickBot="1">
      <c r="A16" s="152" t="s">
        <v>133</v>
      </c>
      <c r="B16" s="169" t="s">
        <v>185</v>
      </c>
      <c r="C16" s="169" t="s">
        <v>185</v>
      </c>
    </row>
    <row r="17" spans="1:3" ht="15" thickBot="1">
      <c r="A17" s="152" t="s">
        <v>134</v>
      </c>
      <c r="B17" s="169" t="s">
        <v>185</v>
      </c>
      <c r="C17" s="169" t="s">
        <v>185</v>
      </c>
    </row>
    <row r="18" spans="1:3" ht="15" thickBot="1">
      <c r="A18" s="152" t="s">
        <v>135</v>
      </c>
      <c r="B18" s="169">
        <v>0.30272007287416935</v>
      </c>
      <c r="C18" s="169">
        <v>4.3923303185866329</v>
      </c>
    </row>
    <row r="19" spans="1:3" ht="15" thickBot="1">
      <c r="A19" s="154" t="s">
        <v>136</v>
      </c>
      <c r="B19" s="169" t="s">
        <v>185</v>
      </c>
      <c r="C19" s="169" t="s">
        <v>185</v>
      </c>
    </row>
    <row r="20" spans="1:3" ht="15" thickBot="1">
      <c r="A20" s="155" t="s">
        <v>137</v>
      </c>
      <c r="B20" s="169" t="s">
        <v>185</v>
      </c>
      <c r="C20" s="169" t="s">
        <v>185</v>
      </c>
    </row>
    <row r="21" spans="1:3" ht="15" thickBot="1">
      <c r="A21" s="155" t="s">
        <v>138</v>
      </c>
      <c r="B21" s="169">
        <v>3.7947109328444688E-2</v>
      </c>
      <c r="C21" s="169">
        <v>7.4483687493657662</v>
      </c>
    </row>
    <row r="22" spans="1:3" ht="15" thickBot="1">
      <c r="A22" s="156" t="s">
        <v>139</v>
      </c>
      <c r="B22" s="169">
        <v>3.7962573831294415E-2</v>
      </c>
      <c r="C22" s="169">
        <v>1.7515988647881877</v>
      </c>
    </row>
    <row r="23" spans="1:3" ht="15" thickBot="1">
      <c r="A23" s="155" t="s">
        <v>140</v>
      </c>
      <c r="B23" s="169">
        <v>0.57538159236594022</v>
      </c>
      <c r="C23" s="169">
        <v>3.4265657951971487</v>
      </c>
    </row>
    <row r="24" spans="1:3" ht="15" thickBot="1">
      <c r="A24" s="155" t="s">
        <v>141</v>
      </c>
      <c r="B24" s="169">
        <v>0.68263118151501334</v>
      </c>
      <c r="C24" s="169">
        <v>4.12192487816779</v>
      </c>
    </row>
    <row r="25" spans="1:3" ht="15" thickBot="1">
      <c r="A25" s="156" t="s">
        <v>142</v>
      </c>
      <c r="B25" s="169">
        <v>4.3023506745853521E-2</v>
      </c>
      <c r="C25" s="169">
        <v>9.1657356261636208E-2</v>
      </c>
    </row>
    <row r="26" spans="1:3" ht="15" thickBot="1">
      <c r="A26" s="154" t="s">
        <v>143</v>
      </c>
      <c r="B26" s="169" t="s">
        <v>185</v>
      </c>
      <c r="C26" s="169" t="s">
        <v>185</v>
      </c>
    </row>
    <row r="27" spans="1:3" ht="15" thickBot="1">
      <c r="A27" s="157" t="s">
        <v>144</v>
      </c>
      <c r="B27" s="169">
        <v>0.29354400723994495</v>
      </c>
      <c r="C27" s="169">
        <v>20.031359350726028</v>
      </c>
    </row>
    <row r="28" spans="1:3" ht="15" thickBot="1">
      <c r="A28" s="156" t="s">
        <v>145</v>
      </c>
      <c r="B28" s="169">
        <v>0.29890987749932135</v>
      </c>
      <c r="C28" s="169">
        <v>5.0838376664564162</v>
      </c>
    </row>
    <row r="29" spans="1:3" ht="15" thickBot="1">
      <c r="A29" s="158" t="s">
        <v>146</v>
      </c>
      <c r="B29" s="169" t="s">
        <v>185</v>
      </c>
      <c r="C29" s="169" t="s">
        <v>185</v>
      </c>
    </row>
    <row r="30" spans="1:3" ht="15" thickBot="1">
      <c r="A30" s="159" t="s">
        <v>147</v>
      </c>
      <c r="B30" s="169" t="s">
        <v>185</v>
      </c>
      <c r="C30" s="169" t="s">
        <v>185</v>
      </c>
    </row>
    <row r="31" spans="1:3" ht="15" thickBot="1">
      <c r="A31" s="160" t="s">
        <v>148</v>
      </c>
      <c r="B31" s="169" t="s">
        <v>185</v>
      </c>
      <c r="C31" s="169" t="s">
        <v>185</v>
      </c>
    </row>
    <row r="32" spans="1:3" ht="15.75" thickBot="1">
      <c r="A32" s="161" t="s">
        <v>149</v>
      </c>
      <c r="B32" s="169" t="str">
        <f>+IFERROR(VLOOKUP(A32,'[1]E-ECE UF'!$F$9:$I$22,3,FALSE),"")</f>
        <v/>
      </c>
      <c r="C32" s="169" t="str">
        <f>+IFERROR(VLOOKUP(A32,'[1]E-ECE UF'!$F$9:$I$22,4,FALSE),"")</f>
        <v/>
      </c>
    </row>
  </sheetData>
  <mergeCells count="2">
    <mergeCell ref="A1:A2"/>
    <mergeCell ref="B1:C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32"/>
  <sheetViews>
    <sheetView zoomScale="85" zoomScaleNormal="85" workbookViewId="0">
      <pane xSplit="1" ySplit="2" topLeftCell="D3" activePane="bottomRight" state="frozen"/>
      <selection pane="bottomRight" activeCell="D37" sqref="D37"/>
      <selection pane="bottomLeft" activeCell="A3" sqref="A3"/>
      <selection pane="topRight" activeCell="B1" sqref="B1"/>
    </sheetView>
  </sheetViews>
  <sheetFormatPr defaultColWidth="11.42578125" defaultRowHeight="12.75"/>
  <cols>
    <col min="1" max="1" width="21.28515625" style="56" customWidth="1"/>
    <col min="2" max="2" width="15" style="56" customWidth="1"/>
    <col min="3" max="3" width="16.28515625" style="56" customWidth="1"/>
    <col min="4" max="4" width="95.28515625" style="56" customWidth="1"/>
    <col min="5" max="16384" width="11.42578125" style="56"/>
  </cols>
  <sheetData>
    <row r="1" spans="1:4" ht="25.5" customHeight="1" thickBot="1">
      <c r="A1" s="265" t="s">
        <v>198</v>
      </c>
      <c r="B1" s="267" t="s">
        <v>199</v>
      </c>
      <c r="C1" s="268"/>
      <c r="D1" s="268"/>
    </row>
    <row r="2" spans="1:4" ht="16.5" customHeight="1" thickBot="1">
      <c r="A2" s="266"/>
      <c r="B2" s="124" t="s">
        <v>183</v>
      </c>
      <c r="C2" s="125" t="s">
        <v>184</v>
      </c>
      <c r="D2" s="213" t="s">
        <v>200</v>
      </c>
    </row>
    <row r="3" spans="1:4" ht="13.5" thickBot="1">
      <c r="A3" s="116" t="s">
        <v>103</v>
      </c>
      <c r="B3" s="174" t="s">
        <v>185</v>
      </c>
      <c r="C3" s="175" t="s">
        <v>185</v>
      </c>
      <c r="D3" s="179" t="s">
        <v>201</v>
      </c>
    </row>
    <row r="4" spans="1:4" ht="13.5" thickBot="1">
      <c r="A4" s="117" t="s">
        <v>106</v>
      </c>
      <c r="B4" s="176">
        <v>10.194231415136116</v>
      </c>
      <c r="C4" s="177">
        <v>15.626744713637798</v>
      </c>
      <c r="D4" s="179"/>
    </row>
    <row r="5" spans="1:4" ht="13.5" thickBot="1">
      <c r="A5" s="118" t="s">
        <v>114</v>
      </c>
      <c r="B5" s="176" t="s">
        <v>185</v>
      </c>
      <c r="C5" s="177" t="s">
        <v>185</v>
      </c>
      <c r="D5" s="179" t="s">
        <v>202</v>
      </c>
    </row>
    <row r="6" spans="1:4" ht="13.5" thickBot="1">
      <c r="A6" s="47" t="s">
        <v>115</v>
      </c>
      <c r="B6" s="176">
        <v>6.3979684659793756</v>
      </c>
      <c r="C6" s="177">
        <v>13.981901902518707</v>
      </c>
      <c r="D6" s="179"/>
    </row>
    <row r="7" spans="1:4" ht="13.5" thickBot="1">
      <c r="A7" s="51" t="s">
        <v>121</v>
      </c>
      <c r="B7" s="176">
        <v>6.1778936392116295</v>
      </c>
      <c r="C7" s="177">
        <v>9.8000325359192217</v>
      </c>
      <c r="D7" s="179"/>
    </row>
    <row r="8" spans="1:4" ht="13.5" thickBot="1">
      <c r="A8" s="118" t="s">
        <v>122</v>
      </c>
      <c r="B8" s="176" t="s">
        <v>185</v>
      </c>
      <c r="C8" s="177" t="s">
        <v>185</v>
      </c>
      <c r="D8" s="179" t="s">
        <v>201</v>
      </c>
    </row>
    <row r="9" spans="1:4" ht="13.5" thickBot="1">
      <c r="A9" s="118" t="s">
        <v>124</v>
      </c>
      <c r="B9" s="176" t="s">
        <v>185</v>
      </c>
      <c r="C9" s="177" t="s">
        <v>185</v>
      </c>
      <c r="D9" s="179" t="s">
        <v>202</v>
      </c>
    </row>
    <row r="10" spans="1:4" ht="13.5" thickBot="1">
      <c r="A10" s="119" t="s">
        <v>188</v>
      </c>
      <c r="B10" s="176" t="s">
        <v>185</v>
      </c>
      <c r="C10" s="177" t="s">
        <v>185</v>
      </c>
      <c r="D10" s="179" t="s">
        <v>202</v>
      </c>
    </row>
    <row r="11" spans="1:4" ht="13.5" thickBot="1">
      <c r="A11" s="52" t="s">
        <v>189</v>
      </c>
      <c r="B11" s="176" t="s">
        <v>185</v>
      </c>
      <c r="C11" s="177" t="s">
        <v>185</v>
      </c>
      <c r="D11" s="188" t="s">
        <v>201</v>
      </c>
    </row>
    <row r="12" spans="1:4" ht="13.5" thickBot="1">
      <c r="A12" s="119" t="s">
        <v>190</v>
      </c>
      <c r="B12" s="176">
        <v>3.967450476465594</v>
      </c>
      <c r="C12" s="177">
        <v>10.007427421801845</v>
      </c>
      <c r="D12" s="179"/>
    </row>
    <row r="13" spans="1:4" ht="13.5" thickBot="1">
      <c r="A13" s="119" t="s">
        <v>129</v>
      </c>
      <c r="B13" s="176">
        <v>7.9227702920800729</v>
      </c>
      <c r="C13" s="177">
        <v>15.105281135529847</v>
      </c>
      <c r="D13" s="179"/>
    </row>
    <row r="14" spans="1:4" ht="13.5" thickBot="1">
      <c r="A14" s="119" t="s">
        <v>131</v>
      </c>
      <c r="B14" s="176">
        <v>4.4546943224068656</v>
      </c>
      <c r="C14" s="177">
        <v>8.3708685599320418</v>
      </c>
      <c r="D14" s="179"/>
    </row>
    <row r="15" spans="1:4" ht="13.5" thickBot="1">
      <c r="A15" s="119" t="s">
        <v>132</v>
      </c>
      <c r="B15" s="176" t="s">
        <v>185</v>
      </c>
      <c r="C15" s="177" t="s">
        <v>185</v>
      </c>
      <c r="D15" s="179" t="s">
        <v>203</v>
      </c>
    </row>
    <row r="16" spans="1:4" ht="13.5" thickBot="1">
      <c r="A16" s="119" t="s">
        <v>133</v>
      </c>
      <c r="B16" s="176" t="s">
        <v>185</v>
      </c>
      <c r="C16" s="177" t="s">
        <v>185</v>
      </c>
      <c r="D16" s="179" t="s">
        <v>202</v>
      </c>
    </row>
    <row r="17" spans="1:4" ht="13.5" thickBot="1">
      <c r="A17" s="119" t="s">
        <v>134</v>
      </c>
      <c r="B17" s="176" t="s">
        <v>185</v>
      </c>
      <c r="C17" s="177" t="s">
        <v>185</v>
      </c>
      <c r="D17" s="188" t="s">
        <v>201</v>
      </c>
    </row>
    <row r="18" spans="1:4" ht="13.5" thickBot="1">
      <c r="A18" s="119" t="s">
        <v>135</v>
      </c>
      <c r="B18" s="176">
        <v>38.798760583119851</v>
      </c>
      <c r="C18" s="177">
        <v>42.602960897075761</v>
      </c>
      <c r="D18" s="179"/>
    </row>
    <row r="19" spans="1:4" ht="13.5" thickBot="1">
      <c r="A19" s="120" t="s">
        <v>136</v>
      </c>
      <c r="B19" s="176" t="s">
        <v>185</v>
      </c>
      <c r="C19" s="177" t="s">
        <v>185</v>
      </c>
      <c r="D19" s="179" t="s">
        <v>201</v>
      </c>
    </row>
    <row r="20" spans="1:4" ht="13.5" thickBot="1">
      <c r="A20" s="120" t="s">
        <v>137</v>
      </c>
      <c r="B20" s="176" t="s">
        <v>185</v>
      </c>
      <c r="C20" s="177" t="s">
        <v>185</v>
      </c>
      <c r="D20" s="179" t="s">
        <v>202</v>
      </c>
    </row>
    <row r="21" spans="1:4" ht="13.5" thickBot="1">
      <c r="A21" s="120" t="s">
        <v>138</v>
      </c>
      <c r="B21" s="176">
        <v>4.9049868822551339</v>
      </c>
      <c r="C21" s="177">
        <v>21.987471662475201</v>
      </c>
      <c r="D21" s="179"/>
    </row>
    <row r="22" spans="1:4" ht="13.5" thickBot="1">
      <c r="A22" s="53" t="s">
        <v>139</v>
      </c>
      <c r="B22" s="176">
        <v>4.9069710822728236</v>
      </c>
      <c r="C22" s="177">
        <v>15.849753868851884</v>
      </c>
      <c r="D22" s="179"/>
    </row>
    <row r="23" spans="1:4" ht="13.5" thickBot="1">
      <c r="A23" s="120" t="s">
        <v>140</v>
      </c>
      <c r="B23" s="176">
        <v>5.2301195667710747</v>
      </c>
      <c r="C23" s="177">
        <v>31.029718237637191</v>
      </c>
      <c r="D23" s="179"/>
    </row>
    <row r="24" spans="1:4" ht="13.5" thickBot="1">
      <c r="A24" s="120" t="s">
        <v>141</v>
      </c>
      <c r="B24" s="176">
        <v>6.2016341819944047</v>
      </c>
      <c r="C24" s="177">
        <v>14.542355747682937</v>
      </c>
      <c r="D24" s="179"/>
    </row>
    <row r="25" spans="1:4" ht="13.5" thickBot="1">
      <c r="A25" s="53" t="s">
        <v>142</v>
      </c>
      <c r="B25" s="176">
        <v>5.5563336250268325</v>
      </c>
      <c r="C25" s="177">
        <v>11.788802776291488</v>
      </c>
      <c r="D25" s="179"/>
    </row>
    <row r="26" spans="1:4" ht="13.5" thickBot="1">
      <c r="A26" s="120" t="s">
        <v>143</v>
      </c>
      <c r="B26" s="176" t="s">
        <v>185</v>
      </c>
      <c r="C26" s="177" t="s">
        <v>185</v>
      </c>
      <c r="D26" s="179" t="s">
        <v>201</v>
      </c>
    </row>
    <row r="27" spans="1:4" ht="13.5" thickBot="1">
      <c r="A27" s="54" t="s">
        <v>144</v>
      </c>
      <c r="B27" s="176">
        <v>34.944009419862681</v>
      </c>
      <c r="C27" s="177">
        <v>59.148940949819917</v>
      </c>
      <c r="D27" s="179"/>
    </row>
    <row r="28" spans="1:4" ht="13.5" thickBot="1">
      <c r="A28" s="53" t="s">
        <v>145</v>
      </c>
      <c r="B28" s="176">
        <v>38.445696812553493</v>
      </c>
      <c r="C28" s="177">
        <v>46.014733024499051</v>
      </c>
      <c r="D28" s="179"/>
    </row>
    <row r="29" spans="1:4" ht="13.5" thickBot="1">
      <c r="A29" s="121" t="s">
        <v>146</v>
      </c>
      <c r="B29" s="176" t="s">
        <v>185</v>
      </c>
      <c r="C29" s="177" t="s">
        <v>185</v>
      </c>
      <c r="D29" s="179" t="s">
        <v>203</v>
      </c>
    </row>
    <row r="30" spans="1:4" ht="13.5" thickBot="1">
      <c r="A30" s="121" t="s">
        <v>147</v>
      </c>
      <c r="B30" s="176" t="s">
        <v>185</v>
      </c>
      <c r="C30" s="177" t="s">
        <v>185</v>
      </c>
      <c r="D30" s="179" t="s">
        <v>201</v>
      </c>
    </row>
    <row r="31" spans="1:4" ht="13.5" thickBot="1">
      <c r="A31" s="122" t="s">
        <v>148</v>
      </c>
      <c r="B31" s="176" t="s">
        <v>185</v>
      </c>
      <c r="C31" s="177" t="s">
        <v>185</v>
      </c>
      <c r="D31" s="179" t="s">
        <v>203</v>
      </c>
    </row>
    <row r="32" spans="1:4" ht="13.5" thickBot="1">
      <c r="A32" s="123" t="s">
        <v>149</v>
      </c>
      <c r="B32" s="176" t="s">
        <v>185</v>
      </c>
      <c r="C32" s="177" t="s">
        <v>185</v>
      </c>
      <c r="D32" s="179" t="s">
        <v>203</v>
      </c>
    </row>
  </sheetData>
  <autoFilter ref="B2:D32" xr:uid="{00000000-0009-0000-0000-000008000000}"/>
  <mergeCells count="2">
    <mergeCell ref="A1:A2"/>
    <mergeCell ref="B1:D1"/>
  </mergeCells>
  <dataValidations count="1">
    <dataValidation type="list" allowBlank="1" showInputMessage="1" showErrorMessage="1" sqref="D3:D32" xr:uid="{00000000-0002-0000-0800-000000000000}">
      <formula1>"Ausencia de valor potencial y/o aptitud,Ausencia de insumos para cálculo de factores espaciales, Ausencia de modelaciones que cumplan en su integridad con los criterios contenidos en la metodología"</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B06B0A3B2BD1C449A433283384DF48A" ma:contentTypeVersion="6" ma:contentTypeDescription="Crear nuevo documento." ma:contentTypeScope="" ma:versionID="37d6c39ce5888b0ab10d738a64f0cce4">
  <xsd:schema xmlns:xsd="http://www.w3.org/2001/XMLSchema" xmlns:xs="http://www.w3.org/2001/XMLSchema" xmlns:p="http://schemas.microsoft.com/office/2006/metadata/properties" xmlns:ns1="http://schemas.microsoft.com/sharepoint/v3" xmlns:ns2="03220a41-6a06-4a94-a70a-5c7da52d324f" xmlns:ns3="a7912b74-821a-4119-aad9-e1c9b233eb5e" targetNamespace="http://schemas.microsoft.com/office/2006/metadata/properties" ma:root="true" ma:fieldsID="25b2011188d78f9315f2466c281ef155" ns1:_="" ns2:_="" ns3:_="">
    <xsd:import namespace="http://schemas.microsoft.com/sharepoint/v3"/>
    <xsd:import namespace="03220a41-6a06-4a94-a70a-5c7da52d324f"/>
    <xsd:import namespace="a7912b74-821a-4119-aad9-e1c9b233eb5e"/>
    <xsd:element name="properties">
      <xsd:complexType>
        <xsd:sequence>
          <xsd:element name="documentManagement">
            <xsd:complexType>
              <xsd:all>
                <xsd:element ref="ns2:Documento_x0020_Principal" minOccurs="0"/>
                <xsd:element ref="ns2:Documento_x0020_Principal_x003a_T_x00ed_tulo" minOccurs="0"/>
                <xsd:element ref="ns2:Documento_x0020_Principal_x003a_ID" minOccurs="0"/>
                <xsd:element ref="ns3: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12" nillable="true" ma:displayName="Identificador de grupo de elementos"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3220a41-6a06-4a94-a70a-5c7da52d324f" elementFormDefault="qualified">
    <xsd:import namespace="http://schemas.microsoft.com/office/2006/documentManagement/types"/>
    <xsd:import namespace="http://schemas.microsoft.com/office/infopath/2007/PartnerControls"/>
    <xsd:element name="Documento_x0020_Principal" ma:index="8" nillable="true" ma:displayName="Documento Principal" ma:indexed="true" ma:list="{bfa69fa7-14c3-4da3-9422-cd1b7025df5d}" ma:internalName="Documento_x0020_Principal" ma:showField="Title">
      <xsd:simpleType>
        <xsd:restriction base="dms:Lookup"/>
      </xsd:simpleType>
    </xsd:element>
    <xsd:element name="Documento_x0020_Principal_x003a_T_x00ed_tulo" ma:index="9" nillable="true" ma:displayName="Documento Principal:Título" ma:list="{bfa69fa7-14c3-4da3-9422-cd1b7025df5d}" ma:internalName="Documento_x0020_Principal_x003a_T_x00ed_tulo" ma:readOnly="true" ma:showField="Title" ma:web="44c85f02-6087-46c3-b3f6-85ff74a8fcb7">
      <xsd:simpleType>
        <xsd:restriction base="dms:Lookup"/>
      </xsd:simpleType>
    </xsd:element>
    <xsd:element name="Documento_x0020_Principal_x003a_ID" ma:index="10" nillable="true" ma:displayName="Documento Principal:ID" ma:list="{bfa69fa7-14c3-4da3-9422-cd1b7025df5d}" ma:internalName="Documento_x0020_Principal_x003a_ID" ma:readOnly="true" ma:showField="ID" ma:web="44c85f02-6087-46c3-b3f6-85ff74a8fcb7">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a7912b74-821a-4119-aad9-e1c9b233eb5e"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o_x0020_Principal xmlns="03220a41-6a06-4a94-a70a-5c7da52d324f">87</Documento_x0020_Principal>
    <VariationsItemGroupID xmlns="http://schemas.microsoft.com/sharepoint/v3">0b051e78-c2a8-423d-9bb0-04a8ac00d2e1</VariationsItemGroupID>
  </documentManagement>
</p:properties>
</file>

<file path=customXml/itemProps1.xml><?xml version="1.0" encoding="utf-8"?>
<ds:datastoreItem xmlns:ds="http://schemas.openxmlformats.org/officeDocument/2006/customXml" ds:itemID="{70F2D440-77E0-432C-9DBC-A306E4238110}"/>
</file>

<file path=customXml/itemProps2.xml><?xml version="1.0" encoding="utf-8"?>
<ds:datastoreItem xmlns:ds="http://schemas.openxmlformats.org/officeDocument/2006/customXml" ds:itemID="{17C6331C-9CDD-45E3-B460-CC7F359D2E99}"/>
</file>

<file path=customXml/itemProps3.xml><?xml version="1.0" encoding="utf-8"?>
<ds:datastoreItem xmlns:ds="http://schemas.openxmlformats.org/officeDocument/2006/customXml" ds:itemID="{F18C852B-CD3A-4B16-AD34-4F39BDB63EA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17. Resultados Ayapel – Córdoba</dc:title>
  <dc:subject/>
  <dc:creator>Alexandra Sotelo Gaviria</dc:creator>
  <cp:keywords/>
  <dc:description/>
  <cp:lastModifiedBy>Alexandra Sotelo Gaviria</cp:lastModifiedBy>
  <cp:revision/>
  <dcterms:created xsi:type="dcterms:W3CDTF">2021-02-09T16:48:12Z</dcterms:created>
  <dcterms:modified xsi:type="dcterms:W3CDTF">2021-04-27T02:45:22Z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0x010100FB06B0A3B2BD1C449A433283384DF48A</vt:lpwstr>
  </property>
  <property fmtid="{D5CDD505-2E9C-101B-9397-08002B2CF9AE}" pid="3" name="Order">
    <vt:r8>1220000</vt:r8>
  </property>
  <property fmtid="{D5CDD505-2E9C-101B-9397-08002B2CF9AE}" pid="4" name="_ExtendedDescription">
    <vt:lpwstr/>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xd_Signature">
    <vt:bool>false</vt:bool>
  </property>
  <property fmtid="{D5CDD505-2E9C-101B-9397-08002B2CF9AE}" pid="9" name="xd_ProgID">
    <vt:lpwstr/>
  </property>
  <property fmtid="{D5CDD505-2E9C-101B-9397-08002B2CF9AE}" pid="10" name="TemplateUrl">
    <vt:lpwstr/>
  </property>
</Properties>
</file>