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mc:AlternateContent xmlns:mc="http://schemas.openxmlformats.org/markup-compatibility/2006">
    <mc:Choice Requires="x15">
      <x15ac:absPath xmlns:x15ac="http://schemas.microsoft.com/office/spreadsheetml/2010/11/ac" url="P:\01.DIRECCION_GENERAL\3.AP\01.16_INFORMES\01.16.08_Inf_Indicadores\2024\TABLERO_CONTROL_IND_SG\"/>
    </mc:Choice>
  </mc:AlternateContent>
  <xr:revisionPtr revIDLastSave="0" documentId="13_ncr:1_{5AC34548-6E27-4D85-B7C4-603B9266A3D0}" xr6:coauthVersionLast="47" xr6:coauthVersionMax="47" xr10:uidLastSave="{00000000-0000-0000-0000-000000000000}"/>
  <bookViews>
    <workbookView xWindow="-120" yWindow="-120" windowWidth="24240" windowHeight="13140" tabRatio="813" firstSheet="2" activeTab="2" xr2:uid="{00000000-000D-0000-FFFF-FFFF00000000}"/>
  </bookViews>
  <sheets>
    <sheet name="INSTRUCTIVO" sheetId="2" state="hidden" r:id="rId1"/>
    <sheet name="VARIABLES" sheetId="3" state="hidden" r:id="rId2"/>
    <sheet name="IICUATRI2024" sheetId="17" r:id="rId3"/>
  </sheets>
  <externalReferences>
    <externalReference r:id="rId4"/>
  </externalReferences>
  <definedNames>
    <definedName name="_xlnm._FilterDatabase" localSheetId="2" hidden="1">IICUATRI2024!$A$5:$AK$51</definedName>
    <definedName name="_xlnm.Print_Area" localSheetId="2">IICUATRI2024!$A$1:$AK$51</definedName>
    <definedName name="FRECUENCIA" localSheetId="2">[1]VARIABLES!$C$3:$C$10</definedName>
    <definedName name="FRECUENCIA">VARIABLES!$C$3:$C$10</definedName>
    <definedName name="Print_Area" localSheetId="2">IICUATRI2024!$A$1:$AK$51</definedName>
    <definedName name="Print_Area" localSheetId="0">INSTRUCTIVO!$A$1:$P$22</definedName>
    <definedName name="Print_Titles" localSheetId="2">IICUATRI2024!$1:$5</definedName>
    <definedName name="PROCESOSUPRA2014" localSheetId="2">[1]VARIABLES!$A$3:$A$14</definedName>
    <definedName name="PROCESOSUPRA2014">VARIABLES!$A$3:$A$14</definedName>
    <definedName name="TIPOINDICADOR">VARIABLES!$B$3:$B$8</definedName>
    <definedName name="_xlnm.Print_Titles" localSheetId="2">IICUATRI2024!$1:$5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4" i="17" l="1"/>
  <c r="AA34" i="17"/>
  <c r="Y34" i="17"/>
  <c r="AA13" i="17"/>
  <c r="Y13" i="17"/>
  <c r="AE13" i="17" s="1"/>
  <c r="AA12" i="17"/>
  <c r="AE9" i="17"/>
  <c r="AA38" i="17" l="1"/>
  <c r="AE38" i="17" s="1"/>
  <c r="AA37" i="17"/>
  <c r="AE37" i="17"/>
  <c r="AA35" i="17" l="1"/>
  <c r="AA33" i="17" l="1"/>
  <c r="Y32" i="17" l="1"/>
  <c r="AA32" i="17"/>
  <c r="AE32" i="17" l="1"/>
  <c r="AA36" i="17"/>
  <c r="AE36" i="17" s="1"/>
  <c r="AA30" i="17" l="1"/>
  <c r="Y29" i="17" l="1"/>
  <c r="AA29" i="17"/>
  <c r="AE29" i="17" l="1"/>
  <c r="AA31" i="17"/>
  <c r="AA20" i="17"/>
  <c r="Y21" i="17" l="1"/>
  <c r="AA21" i="17"/>
  <c r="AE21" i="17" l="1"/>
  <c r="AA7" i="17"/>
  <c r="Y7" i="17"/>
  <c r="AE7" i="17" s="1"/>
  <c r="AA6" i="17" l="1"/>
  <c r="Y35" i="17" l="1"/>
  <c r="AE35" i="17" s="1"/>
  <c r="Y33" i="17"/>
  <c r="AE33" i="17" s="1"/>
  <c r="Y31" i="17"/>
  <c r="AE31" i="17" s="1"/>
  <c r="Y30" i="17"/>
  <c r="AE30" i="17" s="1"/>
  <c r="Y20" i="17"/>
  <c r="AE20" i="17" s="1"/>
  <c r="Y6" i="17"/>
  <c r="AE6" i="17" s="1"/>
  <c r="AA48" i="17"/>
  <c r="Y48" i="17"/>
  <c r="AE48" i="17" s="1"/>
  <c r="AA49" i="17"/>
  <c r="Y49" i="17"/>
  <c r="AA47" i="17"/>
  <c r="Y47" i="17"/>
  <c r="AE47" i="17" s="1"/>
  <c r="AE49" i="17" l="1"/>
  <c r="AA39" i="17"/>
  <c r="Y39" i="17"/>
  <c r="AE39" i="17" l="1"/>
  <c r="Y40" i="17"/>
  <c r="AA40" i="17"/>
  <c r="AE40" i="17" l="1"/>
  <c r="AA41" i="17" l="1"/>
  <c r="AE41" i="17" s="1"/>
  <c r="AA42" i="17" l="1"/>
  <c r="Y42" i="17" l="1"/>
  <c r="AE42" i="17" s="1"/>
  <c r="AA44" i="17"/>
  <c r="Y44" i="17"/>
  <c r="AE44" i="17" s="1"/>
  <c r="AA43" i="17" l="1"/>
  <c r="Y43" i="17" l="1"/>
  <c r="AE43" i="17" s="1"/>
  <c r="AA45" i="17"/>
  <c r="Y45" i="17" l="1"/>
  <c r="AE45" i="17" s="1"/>
  <c r="AA46" i="17"/>
  <c r="AE46" i="17" s="1"/>
  <c r="AA50" i="17"/>
  <c r="AA51" i="17" l="1"/>
  <c r="AA27" i="17" l="1"/>
  <c r="AA26" i="17"/>
  <c r="AA24" i="17"/>
  <c r="Y24" i="17"/>
  <c r="AA23" i="17"/>
  <c r="Y23" i="17"/>
  <c r="AA18" i="17"/>
  <c r="Y18" i="17"/>
  <c r="AA17" i="17"/>
  <c r="Y17" i="17"/>
  <c r="AE17" i="17" s="1"/>
  <c r="AA16" i="17"/>
  <c r="AE16" i="17" s="1"/>
  <c r="AA15" i="17"/>
  <c r="Y14" i="17"/>
  <c r="AA14" i="17"/>
  <c r="Y12" i="17"/>
  <c r="AE12" i="17" s="1"/>
  <c r="AA11" i="17"/>
  <c r="AA10" i="17"/>
  <c r="Y50" i="17"/>
  <c r="AE50" i="17" s="1"/>
  <c r="Y51" i="17"/>
  <c r="AE51" i="17" s="1"/>
  <c r="AE27" i="17" l="1"/>
  <c r="AE26" i="17"/>
  <c r="AE24" i="17"/>
  <c r="AE23" i="17"/>
  <c r="AE18" i="17"/>
  <c r="AE15" i="17"/>
  <c r="AE14" i="17"/>
  <c r="Y11" i="17"/>
  <c r="AE11" i="17" s="1"/>
  <c r="Y10" i="17"/>
  <c r="AE10" i="17" s="1"/>
  <c r="E1" i="2" l="1"/>
  <c r="N3" i="2" l="1"/>
  <c r="N2" i="2"/>
  <c r="N1" i="2"/>
</calcChain>
</file>

<file path=xl/sharedStrings.xml><?xml version="1.0" encoding="utf-8"?>
<sst xmlns="http://schemas.openxmlformats.org/spreadsheetml/2006/main" count="838" uniqueCount="349">
  <si>
    <t>TABLERO DE CONTROL DE INDICADORES DEL SG</t>
  </si>
  <si>
    <t>CÓDIGO</t>
  </si>
  <si>
    <t>PEC-FT-013</t>
  </si>
  <si>
    <t>VERSIÓN</t>
  </si>
  <si>
    <t>FECHA</t>
  </si>
  <si>
    <t>1. Proceso</t>
  </si>
  <si>
    <t>2. Categoría del proceso</t>
  </si>
  <si>
    <t>3. Nombre del indicador</t>
  </si>
  <si>
    <t>4. Fórmula</t>
  </si>
  <si>
    <t>5. Objetivo Estratégico</t>
  </si>
  <si>
    <t>6. Es indicador estratégico?</t>
  </si>
  <si>
    <t>7. Dimensión del MIPG</t>
  </si>
  <si>
    <t>8. Política y/o aspecto del MIPG</t>
  </si>
  <si>
    <t>9. Proyecto de Inversión</t>
  </si>
  <si>
    <t>10. Tipo de indicador</t>
  </si>
  <si>
    <t>11. Frecuencia de medición</t>
  </si>
  <si>
    <t>12. Versión hoja de vida del indicador</t>
  </si>
  <si>
    <t>13. Medición (%)</t>
  </si>
  <si>
    <t>14. Promedio / ubicación en rango</t>
  </si>
  <si>
    <t>15. Rango</t>
  </si>
  <si>
    <t>16. Análisis Cualitativo</t>
  </si>
  <si>
    <t>Ene.</t>
  </si>
  <si>
    <t>Feb</t>
  </si>
  <si>
    <t>Mar</t>
  </si>
  <si>
    <t>Abr</t>
  </si>
  <si>
    <t>May</t>
  </si>
  <si>
    <t>Jun</t>
  </si>
  <si>
    <t>Jul</t>
  </si>
  <si>
    <t>Ago</t>
  </si>
  <si>
    <t>Sep</t>
  </si>
  <si>
    <t>Oct</t>
  </si>
  <si>
    <t>Nov</t>
  </si>
  <si>
    <t>Dic</t>
  </si>
  <si>
    <t>Promedio primer cuatrimestre</t>
  </si>
  <si>
    <t>Ubicación en rango primer cuatrimestre</t>
  </si>
  <si>
    <t>Promedio segundo cuatrimestre</t>
  </si>
  <si>
    <t>Ubicación en rango segundo cuatrimestre</t>
  </si>
  <si>
    <t>Promedio tercer cuatrimestre</t>
  </si>
  <si>
    <t>Ubicación en rango tercer cuatrimestre</t>
  </si>
  <si>
    <t>Promedio acumulado</t>
  </si>
  <si>
    <t>Ubicación en rango promedio acumulado</t>
  </si>
  <si>
    <t>Análisis Primer cuatrimestre</t>
  </si>
  <si>
    <t>Análisis Segundo cuatrimestre</t>
  </si>
  <si>
    <t xml:space="preserve"> Análisis tercer cuatrimestre</t>
  </si>
  <si>
    <t>Análisis año</t>
  </si>
  <si>
    <t xml:space="preserve">PLANEACIÓN ESTRATÉGICA Y CONTROL </t>
  </si>
  <si>
    <t>ESTRATEGICO</t>
  </si>
  <si>
    <t>Fortalecer la orientación de la política pública de planificación y gestión del territorio para usos agropecuarios</t>
  </si>
  <si>
    <t>SI</t>
  </si>
  <si>
    <t>Direccionamiento estratégico y planeación</t>
  </si>
  <si>
    <t>Planeación Institucional</t>
  </si>
  <si>
    <t>N/A</t>
  </si>
  <si>
    <t>EFICACIA</t>
  </si>
  <si>
    <t>SEMESTRAL</t>
  </si>
  <si>
    <t>PLANIFICACIÓN DEL ORDENAMIENTO AGROPECUARIO NACIONAL</t>
  </si>
  <si>
    <t>MISIONAL</t>
  </si>
  <si>
    <t>Evaluación de Resultados</t>
  </si>
  <si>
    <t>Seguimiento y evaluación del desempeño institucional</t>
  </si>
  <si>
    <t>ANUAL</t>
  </si>
  <si>
    <t>PLANIFICACIÓN DEL ORDENAMIENTO AGROPECUARIO TERRITORIAL</t>
  </si>
  <si>
    <t>Mejorar el seguimiento y evaluación de la política pública de planificación y gestión del territorio para usos agropecuarios</t>
  </si>
  <si>
    <t>Fortalecer la gestión de información agropecuaria y la gestión del conocimiento y comunicaciones para la planificación rural agropecuaria</t>
  </si>
  <si>
    <t>GESTIÓN DE LA INFORMACIÓN AGROPECUARIA</t>
  </si>
  <si>
    <t>Fortalecer la gestión institucional del talento humano, administrativa, financiera y de control interno, como apoyo a la orientación de la política pública de planificación y gestión del territorio para usos agropecuarios</t>
  </si>
  <si>
    <t>NO</t>
  </si>
  <si>
    <t>EFECTIVIDAD</t>
  </si>
  <si>
    <t>CUMPLIMIENTO PLAN DE ACCIÓN</t>
  </si>
  <si>
    <t>PROYECTOS DE INVERSIÓN EN EJECUCIÓN</t>
  </si>
  <si>
    <t>TRIMESTRAL</t>
  </si>
  <si>
    <t>Mínimo &lt; 80% 
Satisfactorio &gt;= 80% &lt; 90%
Sobresaliente  &gt;= 90%</t>
  </si>
  <si>
    <t>Gestión con valores para el resultado</t>
  </si>
  <si>
    <t>Mejora Normativa</t>
  </si>
  <si>
    <t>Defensa jurídica</t>
  </si>
  <si>
    <t>GESTIÓN DE RIESGOS</t>
  </si>
  <si>
    <t>CUATRIMESTRAL</t>
  </si>
  <si>
    <t>Mínimo &gt;  15 % 
Satisfactorio &gt; 5%  &lt;= 15%
Sobresaliente  &lt;= 5%</t>
  </si>
  <si>
    <t>Alianzas Estratégicas</t>
  </si>
  <si>
    <t>Fortalecimiento organizacional y simplificación de procesos</t>
  </si>
  <si>
    <t>Gobierno digital</t>
  </si>
  <si>
    <t>Información y Comunicación</t>
  </si>
  <si>
    <t xml:space="preserve">Gestión de la información estadística </t>
  </si>
  <si>
    <t>Gestión presupuestal y eficiencia del gasto público. (Programar presupuesto)</t>
  </si>
  <si>
    <t>GESTIÓN DEL CONOCIMIENTO Y COMUNICACIONES</t>
  </si>
  <si>
    <t>Talento Humano</t>
  </si>
  <si>
    <t>Gestión estratégica de talento humano</t>
  </si>
  <si>
    <t>GESTIÓN DE SERVICIOS TECNOLÓGICOS</t>
  </si>
  <si>
    <t>APOYO</t>
  </si>
  <si>
    <t>Integridad</t>
  </si>
  <si>
    <t>GESTIÓN FINANCIERA</t>
  </si>
  <si>
    <t>Gestión presupuestal y eficiencia del gasto público. (Ejecutar el presupuesto)</t>
  </si>
  <si>
    <t>GESTIÓN CONTRACTUAL</t>
  </si>
  <si>
    <t>GESTIÓN DEL TALENTO HUMANO</t>
  </si>
  <si>
    <t>Gestión ambiental para el buen uso de los recursos públicos</t>
  </si>
  <si>
    <t>ADMINISTRACIÓN DE BIENES Y SERVICIOS</t>
  </si>
  <si>
    <t>GESTIÓN DOCUMENTAL</t>
  </si>
  <si>
    <t>Gestión documental</t>
  </si>
  <si>
    <t>Gestión del conocimiento e innovación</t>
  </si>
  <si>
    <t>Gestión del conocimiento y la innovación</t>
  </si>
  <si>
    <t>EVALUACION</t>
  </si>
  <si>
    <t>Control interno</t>
  </si>
  <si>
    <t>ESPECIFICACIONES TÉCNICAS</t>
  </si>
  <si>
    <t>Fortalecer la gestión de información agropecuaria y la gestión del conocimiento y comunicaciones para la planificación rural
agropecuaria.</t>
  </si>
  <si>
    <t>Mínimo: &lt;= 60%
Satisfactorio: &gt; 60% &lt; = 80%
Sobresaliente: &gt; 80%</t>
  </si>
  <si>
    <t>METADATOS</t>
  </si>
  <si>
    <t>Mínimo: &lt; 60%
Satisfactorio: &gt; = 60% &lt; 80%
Sobresaliente: &gt;= 80%</t>
  </si>
  <si>
    <t>REPOSITORIO DE INFORMACIÓN</t>
  </si>
  <si>
    <t>ANÁLISIS DE INFORMACIÓN REALIZADOS</t>
  </si>
  <si>
    <t>Fortalecer la orientación de la política pública de planificación y gestión del territorio para usos agropecuarios.</t>
  </si>
  <si>
    <t>Mínimo: &lt;70%
Satisfactorio: &gt;= 70% &lt; 90%
Sobresaliente: &gt;= 90%</t>
  </si>
  <si>
    <t>GESTIÓN DE REQUERIMIENTOS DE INFORMACIÓN</t>
  </si>
  <si>
    <t>Mínimo: &lt;60%
Satisfactorio: &gt;= 60% &lt; 80%
Sobresaliente: &gt; = 80%</t>
  </si>
  <si>
    <t>ESTRATEGIAS DE USO Y APROPIACIÓN</t>
  </si>
  <si>
    <r>
      <t xml:space="preserve">            </t>
    </r>
    <r>
      <rPr>
        <u/>
        <sz val="12"/>
        <rFont val="Arial"/>
        <family val="2"/>
      </rPr>
      <t xml:space="preserve">   Estrategias de uso y apropiación atendidas  </t>
    </r>
    <r>
      <rPr>
        <sz val="12"/>
        <rFont val="Arial"/>
        <family val="2"/>
      </rPr>
      <t xml:space="preserve">    * 100
 Estrategias de uso y apropiación requeridas</t>
    </r>
  </si>
  <si>
    <t>Mínimo: &lt;70%
Satisfactorio: &gt;=70% &lt;90%
Sobresaliente: &gt;=90%</t>
  </si>
  <si>
    <t>FUNCIONALIDADES DESARROLLADAS</t>
  </si>
  <si>
    <r>
      <rPr>
        <u/>
        <sz val="12"/>
        <rFont val="Arial"/>
        <family val="2"/>
      </rPr>
      <t xml:space="preserve">                               Funcionalidades desarrolladas                   </t>
    </r>
    <r>
      <rPr>
        <sz val="12"/>
        <rFont val="Arial"/>
        <family val="2"/>
      </rPr>
      <t xml:space="preserve">   * 100
 Requerimientos de funcionalidades para desarrollar</t>
    </r>
  </si>
  <si>
    <t>Mejorar la gestión de conocimiento e innovación en tecnologías de información y comunicaciones para la planificación rural
agropecuaria.</t>
  </si>
  <si>
    <t>Mínimo: &lt; 60%
Satisfactorio: &gt;= 60% &lt; 80%
Sobresaliente: &gt; =80%</t>
  </si>
  <si>
    <t>Transparencia, acceso a la información pública y lucha contra la corrupción</t>
  </si>
  <si>
    <t>Mínimo: &lt;60%
Satisfactorio: &gt;=60% - &lt;90%
Sobresaliente: &gt;=90%</t>
  </si>
  <si>
    <t>Participación ciudadana en la gestión pública</t>
  </si>
  <si>
    <t>AVANCE EN LA GENERACIÓN DE PRODUCTOS DEL ÁMBITO NACIONAL</t>
  </si>
  <si>
    <t>AVANCE EN LA GENERACIÓN DE PRODUCTOS DEL ÁMBITO TERRITORIAL</t>
  </si>
  <si>
    <t xml:space="preserve"> INCIDENTES DE SEGURIDAD</t>
  </si>
  <si>
    <r>
      <t xml:space="preserve">              </t>
    </r>
    <r>
      <rPr>
        <u/>
        <sz val="12"/>
        <rFont val="Arial"/>
        <family val="2"/>
      </rPr>
      <t>Número de incidentes de seguridad de la Información atendidos en el mes</t>
    </r>
    <r>
      <rPr>
        <sz val="12"/>
        <rFont val="Arial"/>
        <family val="2"/>
      </rPr>
      <t xml:space="preserve">   * 100
 Total de incidentes de seguridad de la información reportados en el mes</t>
    </r>
  </si>
  <si>
    <t>Mínimo: &lt; 80%
Satisfactorio: &gt;= 80% &lt; 90%
Sobresaliente: &gt;= 90%</t>
  </si>
  <si>
    <t xml:space="preserve"> COPIAS DE RESPALDO</t>
  </si>
  <si>
    <t>Seguridad digital</t>
  </si>
  <si>
    <t>ANÁLISIS DE VULNERABILIDADES</t>
  </si>
  <si>
    <t>Mínimo: &lt; 85%
Satisfactorio: &gt;= 85% &lt; 90%
Sobresaliente: &gt;= 90%</t>
  </si>
  <si>
    <t>EJECUCIÓN DE PAC</t>
  </si>
  <si>
    <t>ECONOMÍA</t>
  </si>
  <si>
    <t>MENSUAL</t>
  </si>
  <si>
    <t>Mínimo &lt;=70%
Satisfactorio &gt;70% &lt;90%
Sobresaliente  &gt;= 90%</t>
  </si>
  <si>
    <t>EJECUCIÓN PRESUPUESTAL</t>
  </si>
  <si>
    <t xml:space="preserve">CUMPLIMIENTO PLAN DE BIENESTAR E INCENTIVOS </t>
  </si>
  <si>
    <t>Mínimo &lt;60%
Satisfactorio &gt;=60% &lt;80%
Sobresaliente &gt;=80%</t>
  </si>
  <si>
    <t>Mínimo &lt; 60 % 
Satisfactorio &gt; = 60 % &lt; 80% 
Sobresaliente  &gt; = 80%</t>
  </si>
  <si>
    <t>SATISFACCIÓN ACTIVIDADES DEL PLAN DE BIENESTAR E INCENTIVOS</t>
  </si>
  <si>
    <t>CUMPLIMIENTO PLAN ANUAL DE TRABAJO SST</t>
  </si>
  <si>
    <t>EFICIENCIA</t>
  </si>
  <si>
    <t>Mínimo &lt; 60 % 
Satisfactorio &gt; = 60 % &lt; = 85% 
Sobresaliente  &gt; 85%</t>
  </si>
  <si>
    <t>AUSENTISMO POR CAUSA MÉDICA</t>
  </si>
  <si>
    <t>Mínimo &gt; 5 %
Satisfactorio &gt;= 1 % y &lt;= 5 % 
Sobresaliente &lt; 1 %</t>
  </si>
  <si>
    <t>CUMPLIMIENTO PLAN INSTITUCIONAL DE CAPACITACIÓN</t>
  </si>
  <si>
    <t>Mínimo &lt;60%
Satisfactorio &gt;=60% &lt;85%
Sobresaliente &gt;=85%</t>
  </si>
  <si>
    <t>CONTRATOS ELABORADOS OPORTUNAMENTE</t>
  </si>
  <si>
    <t>Mínimo X &gt; 100%
Sobresaliente X ≤ 100%</t>
  </si>
  <si>
    <t>PROCESOS CONTRACTUALES GESTIONADOS</t>
  </si>
  <si>
    <t>Mínimo &lt;=60%
Satisfactorio &gt;60% &lt;=80%
Sobresaliente &gt;80%</t>
  </si>
  <si>
    <t>CONSUMO DE ENERGÍA ELÉCTRICA</t>
  </si>
  <si>
    <t>CONSUMO DE AGUA</t>
  </si>
  <si>
    <t>GENERACIÓN DE RESIDUOS</t>
  </si>
  <si>
    <t xml:space="preserve">	ATENCIÓN DE SOLICITUDES DE BIENES DEVOLUTIVOS Y DE CONSUMO</t>
  </si>
  <si>
    <t>Mínimo &lt; 80%
Satisfactorio &gt;= 80% &lt;90%
Sobresaliente &gt;=90%</t>
  </si>
  <si>
    <t>CONSULTA DE EXPEDIENTES</t>
  </si>
  <si>
    <t>Mínimo &lt; 95%
Satisfactorio &gt;= 95% &lt;98%
Sobresaliente &gt;=98%</t>
  </si>
  <si>
    <t>PETICIONES, QUEJAS, RECLAMOS, SUGERENCIAS Y/O DENUNCIAS</t>
  </si>
  <si>
    <t>Servicio al ciudadano</t>
  </si>
  <si>
    <t>Mínimo &lt; 85%
Satisfactorio &gt;= 85% &lt;95%
Sobresaliente &gt;=95%</t>
  </si>
  <si>
    <t>OPORTUNIDAD EN LA PRESENTACIÓN DE INFORMES DE SEGUIMIENTO Y EVALUACIÓN</t>
  </si>
  <si>
    <t>Mínimo: &lt;80% 
Satisfactorio: &gt;= 80% &lt; 90% 
Sobresaliente: &gt;= 90%</t>
  </si>
  <si>
    <t>INSTRUCTIVO DE DILIGENCIAMIENTO</t>
  </si>
  <si>
    <t>N°</t>
  </si>
  <si>
    <t>CAMPO</t>
  </si>
  <si>
    <t>INFORMACIÓN  QUE DEBE CONTENER</t>
  </si>
  <si>
    <t>Proceso</t>
  </si>
  <si>
    <t>Seleccione de la lista desplegable, el nombre del proceso del cual hace parte el indicador. Si es necesario, realizar la combinación de celdas cuando el indicador se asocia a más de un proceso.</t>
  </si>
  <si>
    <t>Categoría del proceso</t>
  </si>
  <si>
    <t>Seleccione de la lista desplegable la categoría del proceso del cual hace parte el indicador.  Si es necesario, realizar la combinación de celdas cuando el indicador se asocia a más de una categoría de proceso.</t>
  </si>
  <si>
    <t>Nombre del Indicador</t>
  </si>
  <si>
    <t>Registrar el nombre del indicador, tal como quedó aprobado en la Hoja de vida del indicador vigente.</t>
  </si>
  <si>
    <t>Fórmula</t>
  </si>
  <si>
    <t>Expresión matemática de las variables involucradas para el cálculo del indicador y la operación que se realiza para obtener el resultado. Tomarla de la Hoja de vida del indicador vigente.</t>
  </si>
  <si>
    <t>Objetivo Estratégico</t>
  </si>
  <si>
    <t>Seleccione de la lista desplegable, el objetivo estratégico que esta relacionado con el indicador, de acuerdo a lo registrado en la Hoja de vida del indicador vigente. Si es necesario, realizar la combinación de celdas cuando el indicador se asocia a más de un objetivo estratégico.</t>
  </si>
  <si>
    <t>Es indicador estratégico?</t>
  </si>
  <si>
    <t>Seleccione de la lista desplegable SI o No, para identificar si es o no es indicador estratégico de acuerdo a lo registrado en la Hoja de vida del indicador vigente.</t>
  </si>
  <si>
    <t>Dimensión del MIPG</t>
  </si>
  <si>
    <t>Seleccione de la lista desplegable, la Dimensión del MIPG, de acuerdo a lo registrado en la Hoja de vida del indicador vigente. Si es necesario, realizar la combinación de celdas cuando el indicador se asocia a más de una dimensión del MIPG.</t>
  </si>
  <si>
    <t>Política y/o aspecto del MIPG</t>
  </si>
  <si>
    <t>Seleccione de la lista desplegable la Política y/o aspecto del MIPG, de acuerdo a lo registrado en la Hoja de vida del indicador vigente. Si es necesario, realizar la combinación de celdas cuando el indicador se asocia a más de una política y/o aspecto del MIPG.</t>
  </si>
  <si>
    <t>Proyecto de Inversión</t>
  </si>
  <si>
    <t>Registre el Proyecto de Inversión al cual se asocia el indicador, de acuerdo a lo registrado en la Hoja de vida del indicador vigente, de lo contrario indique N/A.</t>
  </si>
  <si>
    <t>Tipo de Indicador</t>
  </si>
  <si>
    <t>Se selecciona de la lista desplegable el tipo de indicador eficacia, eficiencia, efectividad, economía, según la definición de cada uno de estos establecida en el procedimiento Gestión de indicadores del SG.</t>
  </si>
  <si>
    <t>Frecuencia de medición</t>
  </si>
  <si>
    <t>Seleccione de la lista desplegable la frecuencia con que se va a medir el indicador: Mensual, bimestral, trimestral, semestral, anual, etc. Tomarla de la Hoja de vida del indicador aprobada.</t>
  </si>
  <si>
    <t>Versión hoja de vida del indicador</t>
  </si>
  <si>
    <t>En este campo se diligencia la versión vigente del indicador para el cual se realizó la medición.</t>
  </si>
  <si>
    <t>Medición (%)</t>
  </si>
  <si>
    <t>Se registra en el cuatrimestre correspondiente, el resultado del indicador, traído del formato de Medición y análisis. El valor diligenciado como número, se interpreta como porcentaje (%).  Para los campos de Ene, Feb, Mar, Abr, May, Jun, Jul, Ago, Sep, Oct, Nov y Dic, los campos se encuentran formulados de acuerdo a un rango de análisis así:
Mínimo &lt;80% Color Rojo      Satisfactorio &gt;= 80% &lt; 90% Color Amarillo     Sobresaliente &gt;= 90% Color Verde
En los casos donde el rango de análisis del indicador sea otro y con tendencia positiva, (por ejemplo cuando la meta del rango de análisis sobresaliente sea 100%) de acuerdo a lo que quedó establecido en la Hoja de vida del indicador vigente, se deberá reprogramar los campos de Ene, Feb, Mar, Abr, May, Jun, Jul, Ago, Sep, Oct, Nov y Dic así: 
Ubique el cursor en el campo de Ene; En la herramienta de inicio de clic en el botón de "Formato condicional"; Luego de clic en el botón "Conjunto de iconos"; Ahora de clic en el botón final "Mas reglas"; En la ventana que se despliega, diligencie en el campo "valor" del "icono verde", el valor inferior del rango sobresaliente; de la Hoja de vida del indicador aprobada (En este caso el valor de 90 se modifica); En el campo de "Tipo" seleccione "Número"; Ahora diligencie en el campo "valor" del "icono amarillo", el valor inferior del rango satisfactorio; de la Hoja de vida del indicador aprobada (En este caso el valor de 80 se modifica); En el campo de "Tipo" seleccione "Número"; De clic en el botón "Aceptar"; En la herramienta de inicio de clic en el botón de "Copiar formato" y aplíquelo a los campos de Feb, Mar, Abr, May, Jun, Jul, Ago, Sep, Oct, Nov y Dic.
En los casos donde el rango de análisis del indicador sea otro y con tendencia negativa, (por ejemplo cuando la meta del rango de análisis sobresaliente sea 0%) de acuerdo a lo que quedó establecido en la Hoja de vida del indicador vigente, se deberá reprogramar los campos de Ene, Feb, Mar, Abr, May, Jun, Jul, Ago, Sep, Oct, Nov y Dic así: 
Ubique el cursor en el campo de Ene; En la herramienta de inicio de clic en el botón de "Formato condicional"; Luego de clic en el botón "Conjunto de iconos"; Ahora de clic en el botón final "Mas reglas"; En la ventana que se despliega, de clic en el botón "Invertir criterio de ordenación del icono"  diligencie en el campo "valor" del "icono rojo", el valor inferior del rango sobresaliente; de la Hoja de vida del indicador aprobada (En este caso el valor de 90 se modifica); En el campo de "Tipo" seleccione "Número"; Ahora diligencie en el campo "valor" del "icono amarillo", el valor superior del rango satisfactorio; de la Hoja de vida del indicador aprobada (En este caso el valor de 80 se modifica); En el campo de "Tipo" seleccione "Número"; De clic en el botón "Aceptar"; En la herramienta de inicio de clic en el botón de "Copiar formato" y aplíquelo a los campos de Feb, Mar, Abr, May, Jun, Jul, Ago, Sep, Oct, Nov y Dic.</t>
  </si>
  <si>
    <t>Promedio/ Ubicación en rango</t>
  </si>
  <si>
    <t>Se calcula el promedio del cuatrimestre para los indicadores mensuales, en el caso de indicadores bimestrales se toma para el corte cuatrimestral el dato del bimestre, para los indicadores trimestrales, se toma el dato del trimestre, Según la fecha de corte se diligencia la columna primer cuatrimestre, segundo cuatrimestre y tercer cuatrimestre.  Cada cuatrimestre se debe diligenciar el promedio acumulado, para  caso del primer cuatrimestre el promedio acumulado será el mismo dato que se diligencie en la columna primer cuatrimestre, para el caso del segundo cuatrimestre se debe calcular el promedio del primer y segundo cuatrimestre y para el tercer cuatrimestre se calcula el promedio acumulado con el dato de todos los cuatrimestres del año.
Al lado de la columna de promedio de cada cuatrimestre según corresponda la medición se debe seleccionar de la lista desplegable el rango en el que queda el indicador para el promedio.</t>
  </si>
  <si>
    <t xml:space="preserve">Rango </t>
  </si>
  <si>
    <t>Se registran los intervalos definidos por el responsable del proceso en la Hoja de vida del indicador debidamente aprobada. Para esta definición se utilizan los signos &lt; y &gt;  dentro de los niveles: Mínimo, Satisfactorio o Sobresaliente.</t>
  </si>
  <si>
    <t>Análisis Cualitativo</t>
  </si>
  <si>
    <t>Espacio para registrar el análisis del comportamiento del indicador reportado por el líder del proceso en el formato Medición y análisis de indicadores vigente. Según sea la fecha de corte se diligencia la columna análisis primer cuatrimestre, segundo cuatrimestre, tercer cuatrimestre y análisis año.</t>
  </si>
  <si>
    <t>PROCESOS UPRA 2020</t>
  </si>
  <si>
    <t>TIPO INDICADOR</t>
  </si>
  <si>
    <t>FRECUENCIA DE MEDICIÓN</t>
  </si>
  <si>
    <t>Objetivos Estratégicos</t>
  </si>
  <si>
    <t>Política y/o Aspecto del MIPG</t>
  </si>
  <si>
    <t>BIMESTRAL</t>
  </si>
  <si>
    <t>OTRA</t>
  </si>
  <si>
    <t>Racionalización de trámites</t>
  </si>
  <si>
    <t>EVALUACIÓN INDEPENDIENTE</t>
  </si>
  <si>
    <t>Trabajo por Proyectos</t>
  </si>
  <si>
    <t xml:space="preserve">Mínimo  &lt; 70 %  
Satisfactorio &gt;= 70 % &lt; 90
Sobresaliente  &gt;= 90% </t>
  </si>
  <si>
    <t>PARTICIPACIÓN EN LAS ACTIVIDADES DE BIENESTAR E INCENTIVOS PLANEADAS</t>
  </si>
  <si>
    <t>CONTRATOS LIQUIDADOS</t>
  </si>
  <si>
    <t>Mínimo &gt;=50%
Satisfactorio &gt;=10% &lt;50%
Sobresaliente &lt;10%</t>
  </si>
  <si>
    <t>Mínimo &gt;=40%
Satisfactorio &gt;=10% &lt;40%
Sobresaliente &lt;10%</t>
  </si>
  <si>
    <t>Mínimo &gt;=100%
Satisfactorio &gt;=50% &lt;100%
Sobresaliente &lt;50%</t>
  </si>
  <si>
    <t>MANTENIMIENTOS PREVENTIVOS REALIZADOS A LOS VEHÍCULOS DE LA UPRA</t>
  </si>
  <si>
    <t>CUMPLIMIENTO DEL PLAN ANUAL DE AUDITORIAS</t>
  </si>
  <si>
    <t>IMPLEMENTACIÓN DEL SISTEMA DE GESTIÓN DE SEGURIDAD Y SALUD EN EL TRABAJO - INTERVENCIÓN DE RIESGOS</t>
  </si>
  <si>
    <r>
      <rPr>
        <sz val="12"/>
        <rFont val="Arial"/>
        <family val="2"/>
      </rPr>
      <t xml:space="preserve">Porcentaje general de avance acumulado de generación de 
         </t>
    </r>
    <r>
      <rPr>
        <u/>
        <sz val="12"/>
        <rFont val="Arial"/>
        <family val="2"/>
      </rPr>
      <t xml:space="preserve">         productos del ámbito nacional para el periodo de medición       </t>
    </r>
    <r>
      <rPr>
        <sz val="12"/>
        <rFont val="Arial"/>
        <family val="2"/>
      </rPr>
      <t xml:space="preserve">  * 100
Porcentaje general programado acumulado de generación del 
producto del ámbito nacional para el periodo de medición</t>
    </r>
  </si>
  <si>
    <r>
      <t xml:space="preserve">          </t>
    </r>
    <r>
      <rPr>
        <u/>
        <sz val="12"/>
        <rFont val="Arial"/>
        <family val="2"/>
      </rPr>
      <t xml:space="preserve">    Pagos ejecutados en el periodo   </t>
    </r>
    <r>
      <rPr>
        <sz val="12"/>
        <rFont val="Arial"/>
        <family val="2"/>
      </rPr>
      <t xml:space="preserve">  * 100
 Pagos proyectados en el periodo </t>
    </r>
  </si>
  <si>
    <r>
      <rPr>
        <sz val="12"/>
        <rFont val="Arial"/>
        <family val="2"/>
      </rPr>
      <t xml:space="preserve">           </t>
    </r>
    <r>
      <rPr>
        <u/>
        <sz val="12"/>
        <rFont val="Arial"/>
        <family val="2"/>
      </rPr>
      <t xml:space="preserve">    Presupuesto UPRA ejecutado en el periodo   </t>
    </r>
    <r>
      <rPr>
        <sz val="12"/>
        <rFont val="Arial"/>
        <family val="2"/>
      </rPr>
      <t xml:space="preserve">  * 100
  Presupuesto UPRA proyectado en el periodo</t>
    </r>
  </si>
  <si>
    <r>
      <t xml:space="preserve">       </t>
    </r>
    <r>
      <rPr>
        <u/>
        <sz val="12"/>
        <rFont val="Arial"/>
        <family val="2"/>
      </rPr>
      <t>Número de informes de seguimiento y evaluación realizados oportunamente</t>
    </r>
    <r>
      <rPr>
        <sz val="12"/>
        <rFont val="Arial"/>
        <family val="2"/>
      </rPr>
      <t xml:space="preserve">  * 100
 Número de informes de seguimiento y evaluación programados</t>
    </r>
  </si>
  <si>
    <r>
      <t xml:space="preserve">         </t>
    </r>
    <r>
      <rPr>
        <u/>
        <sz val="12"/>
        <rFont val="Arial"/>
        <family val="2"/>
      </rPr>
      <t>Número de PQRSD atendidas oportunamente en el periodo</t>
    </r>
    <r>
      <rPr>
        <sz val="12"/>
        <rFont val="Arial"/>
        <family val="2"/>
      </rPr>
      <t xml:space="preserve">  * 100%
Número de PQRSD recibidas en el periodo   </t>
    </r>
  </si>
  <si>
    <r>
      <t xml:space="preserve">        </t>
    </r>
    <r>
      <rPr>
        <u/>
        <sz val="12"/>
        <rFont val="Arial"/>
        <family val="2"/>
      </rPr>
      <t xml:space="preserve">  Número de solicitudes atendidas en un día  </t>
    </r>
    <r>
      <rPr>
        <sz val="12"/>
        <rFont val="Arial"/>
        <family val="2"/>
      </rPr>
      <t xml:space="preserve">  * 100
Número total de solicitudes recibidas  </t>
    </r>
  </si>
  <si>
    <r>
      <t xml:space="preserve">          </t>
    </r>
    <r>
      <rPr>
        <u/>
        <sz val="12"/>
        <rFont val="Arial"/>
        <family val="2"/>
      </rPr>
      <t xml:space="preserve">   Tiempo promedio en la elaboración de los contratos  </t>
    </r>
    <r>
      <rPr>
        <sz val="12"/>
        <rFont val="Arial"/>
        <family val="2"/>
      </rPr>
      <t xml:space="preserve">  * 100
 Tiempo establecido para la elaboración de contratos  
Nota: El tiempo establecido es de 5 días hábiles, a partir del día siguiente a la radicación del proceso.</t>
    </r>
  </si>
  <si>
    <r>
      <t xml:space="preserve">          </t>
    </r>
    <r>
      <rPr>
        <u/>
        <sz val="12"/>
        <rFont val="Arial"/>
        <family val="2"/>
      </rPr>
      <t xml:space="preserve">  Días perdidos con incapacidad con orden médica  </t>
    </r>
    <r>
      <rPr>
        <sz val="12"/>
        <rFont val="Arial"/>
        <family val="2"/>
      </rPr>
      <t xml:space="preserve">  * 100
Días programados en el periodo evaluado </t>
    </r>
  </si>
  <si>
    <r>
      <t xml:space="preserve">          </t>
    </r>
    <r>
      <rPr>
        <u/>
        <sz val="12"/>
        <rFont val="Arial"/>
        <family val="2"/>
      </rPr>
      <t xml:space="preserve">  Actividades del plan de trabajo anual del SST realizadas  </t>
    </r>
    <r>
      <rPr>
        <sz val="12"/>
        <rFont val="Arial"/>
        <family val="2"/>
      </rPr>
      <t xml:space="preserve">  * 100  
Actividades del plan de trabajo anual del SST planeadas </t>
    </r>
  </si>
  <si>
    <r>
      <t xml:space="preserve">        </t>
    </r>
    <r>
      <rPr>
        <u/>
        <sz val="12"/>
        <rFont val="Arial"/>
        <family val="2"/>
      </rPr>
      <t># de encuestas diligenciadas con un promedio entre 4 y 5 durante el periodo</t>
    </r>
    <r>
      <rPr>
        <sz val="12"/>
        <rFont val="Arial"/>
        <family val="2"/>
      </rPr>
      <t xml:space="preserve">  * 100 
# de encuestas diligenciadas durante el periodo </t>
    </r>
  </si>
  <si>
    <r>
      <t xml:space="preserve">     </t>
    </r>
    <r>
      <rPr>
        <u/>
        <sz val="12"/>
        <rFont val="Arial"/>
        <family val="2"/>
      </rPr>
      <t># de personas participantes en las actividades ejecutadas durante el periodo</t>
    </r>
    <r>
      <rPr>
        <sz val="12"/>
        <rFont val="Arial"/>
        <family val="2"/>
      </rPr>
      <t xml:space="preserve">  * 100
# de personas planeadas para las actividades durante el periodo</t>
    </r>
  </si>
  <si>
    <r>
      <t xml:space="preserve">           </t>
    </r>
    <r>
      <rPr>
        <u/>
        <sz val="12"/>
        <rFont val="Arial"/>
        <family val="2"/>
      </rPr>
      <t xml:space="preserve">                 Número de análisis acumulados realizados               </t>
    </r>
    <r>
      <rPr>
        <sz val="12"/>
        <rFont val="Arial"/>
        <family val="2"/>
      </rPr>
      <t xml:space="preserve">   * 100
Número de solicitudes de análisis acumulados recibidos</t>
    </r>
  </si>
  <si>
    <r>
      <t xml:space="preserve">               </t>
    </r>
    <r>
      <rPr>
        <u/>
        <sz val="12"/>
        <rFont val="Arial"/>
        <family val="2"/>
      </rPr>
      <t xml:space="preserve">    Cantidad de requerimientos de información gestionados acumulados    </t>
    </r>
    <r>
      <rPr>
        <sz val="12"/>
        <rFont val="Arial"/>
        <family val="2"/>
      </rPr>
      <t xml:space="preserve">   * 100
    Cantidad de requerimientos de información recibidos por GI acumulados</t>
    </r>
  </si>
  <si>
    <r>
      <rPr>
        <u/>
        <sz val="12"/>
        <rFont val="Arial"/>
        <family val="2"/>
      </rPr>
      <t>(Número de mantenimientos preventivos realizados a los automotores</t>
    </r>
    <r>
      <rPr>
        <sz val="12"/>
        <rFont val="Arial"/>
        <family val="2"/>
      </rPr>
      <t xml:space="preserve"> * 100
Número de mantenimientos preventivos programados)</t>
    </r>
  </si>
  <si>
    <t>COMUNICACIONES OFICIALES</t>
  </si>
  <si>
    <t>Mínimo &lt; 70%
Satisfactorio &gt;= 70% &lt;85%
Sobresaliente &gt;=85%</t>
  </si>
  <si>
    <t>Mínimo &lt; 70 %
Satisfactorio  &gt; = 70 % y &lt; 90 %
Sobresaliente &gt; = 90 %</t>
  </si>
  <si>
    <r>
      <t xml:space="preserve">Promedio de los % ejecutados de las metas establecidas </t>
    </r>
    <r>
      <rPr>
        <u/>
        <sz val="12"/>
        <rFont val="Arial"/>
        <family val="2"/>
      </rPr>
      <t xml:space="preserve">
</t>
    </r>
    <r>
      <rPr>
        <sz val="12"/>
        <rFont val="Arial"/>
        <family val="2"/>
      </rPr>
      <t xml:space="preserve">    </t>
    </r>
    <r>
      <rPr>
        <u/>
        <sz val="12"/>
        <rFont val="Arial"/>
        <family val="2"/>
      </rPr>
      <t xml:space="preserve">   para los componentes del plan de acción en el periodo evaluado   </t>
    </r>
    <r>
      <rPr>
        <sz val="12"/>
        <rFont val="Arial"/>
        <family val="2"/>
      </rPr>
      <t xml:space="preserve">  * 100 
Promedio de los % programados de las metas establecidas para 
los componentes del plan de acción en el periodo evaluado </t>
    </r>
  </si>
  <si>
    <r>
      <rPr>
        <u/>
        <sz val="12"/>
        <rFont val="Arial"/>
        <family val="2"/>
      </rPr>
      <t>Número de menciones (positivas/neutrales) de la UPRA en medios</t>
    </r>
    <r>
      <rPr>
        <sz val="12"/>
        <rFont val="Arial"/>
        <family val="2"/>
      </rPr>
      <t xml:space="preserve">  * 100%
Número total de menciones en medios</t>
    </r>
  </si>
  <si>
    <r>
      <t xml:space="preserve">Porcentaje general de avance acumulado de generación 
         </t>
    </r>
    <r>
      <rPr>
        <u/>
        <sz val="12"/>
        <rFont val="Arial"/>
        <family val="2"/>
      </rPr>
      <t xml:space="preserve">   de productos del ámbito territorial para el periodo de medición     </t>
    </r>
    <r>
      <rPr>
        <sz val="12"/>
        <rFont val="Arial"/>
        <family val="2"/>
      </rPr>
      <t xml:space="preserve">  * 100 
Porcentaje general programado acumulado de generación del 
producto del ámbito territorial para el periodo de medición  </t>
    </r>
  </si>
  <si>
    <r>
      <t xml:space="preserve">                   </t>
    </r>
    <r>
      <rPr>
        <u/>
        <sz val="12"/>
        <rFont val="Arial"/>
        <family val="2"/>
      </rPr>
      <t xml:space="preserve">   # de actividades del plan de bienestar e incentivos ejecutadas  </t>
    </r>
    <r>
      <rPr>
        <sz val="12"/>
        <rFont val="Arial"/>
        <family val="2"/>
      </rPr>
      <t xml:space="preserve"> * 100
                     # de actividades del plan de bienestar e incentivos programada </t>
    </r>
  </si>
  <si>
    <r>
      <t xml:space="preserve">       </t>
    </r>
    <r>
      <rPr>
        <u/>
        <sz val="12"/>
        <rFont val="Arial"/>
        <family val="2"/>
      </rPr>
      <t># Capacitaciones realizadas en el periodo de medición</t>
    </r>
    <r>
      <rPr>
        <sz val="12"/>
        <rFont val="Arial"/>
        <family val="2"/>
      </rPr>
      <t xml:space="preserve">  * 100
# Capacitaciones programadas en cada vigencia </t>
    </r>
  </si>
  <si>
    <r>
      <t xml:space="preserve">Número de procesos contractuales radicados 
                 </t>
    </r>
    <r>
      <rPr>
        <u/>
        <sz val="12"/>
        <rFont val="Arial"/>
        <family val="2"/>
      </rPr>
      <t xml:space="preserve">   en Secretaria General para el periodo de medición    </t>
    </r>
    <r>
      <rPr>
        <sz val="12"/>
        <rFont val="Arial"/>
        <family val="2"/>
      </rPr>
      <t xml:space="preserve">        * 100 
 Número de procesos establecidos en el plan anual
de adquisiciones para el periodo de medición </t>
    </r>
  </si>
  <si>
    <r>
      <t xml:space="preserve">       Cantidad de actividades realizadas de acuerdo 
                  </t>
    </r>
    <r>
      <rPr>
        <u/>
        <sz val="12"/>
        <rFont val="Arial"/>
        <family val="2"/>
      </rPr>
      <t xml:space="preserve">   con lo establecido en el Plan Anual de Auditoria  </t>
    </r>
    <r>
      <rPr>
        <sz val="12"/>
        <rFont val="Arial"/>
        <family val="2"/>
      </rPr>
      <t xml:space="preserve">  * 100
      Cantidad total de actividades programados en el
      Plan Anual de Auditoria de la vigencia</t>
    </r>
  </si>
  <si>
    <r>
      <rPr>
        <u/>
        <sz val="12"/>
        <rFont val="Arial"/>
        <family val="2"/>
      </rPr>
      <t xml:space="preserve"># comunicaciones oficiales enviadas y recibidas por el destinatario final  </t>
    </r>
    <r>
      <rPr>
        <sz val="12"/>
        <rFont val="Arial"/>
        <family val="2"/>
      </rPr>
      <t xml:space="preserve">  * 100%
# comunicaciones oficiales enviadas</t>
    </r>
  </si>
  <si>
    <t>GESTIÓN INTEROPERABILIDAD E INTERCAMBIO DE INFORMACIÓN</t>
  </si>
  <si>
    <r>
      <rPr>
        <u/>
        <sz val="12"/>
        <rFont val="Arial"/>
        <family val="2"/>
      </rPr>
      <t>Cantidad de actividades del procedimiento de interoperabilidad ejecutadas (AE) *</t>
    </r>
    <r>
      <rPr>
        <sz val="12"/>
        <rFont val="Arial"/>
        <family val="2"/>
      </rPr>
      <t xml:space="preserve"> 100
 Cantidad de actividades del procedimiento de interoperabilidad programadas (AP) </t>
    </r>
  </si>
  <si>
    <t>Servicio de gestión de tecnologías de información y comunicación para la planificación del territorio rural para usos
agropecuarios en el ámbito nacional TIC.</t>
  </si>
  <si>
    <t>Mínimo: &lt;= 25%
Satisfactorio: &gt; 25% &lt; = 75%
Sobresaliente: &gt; 75%</t>
  </si>
  <si>
    <r>
      <t xml:space="preserve">            </t>
    </r>
    <r>
      <rPr>
        <u/>
        <sz val="12"/>
        <rFont val="Arial"/>
        <family val="2"/>
      </rPr>
      <t xml:space="preserve">  Cantidad de registros almacenados </t>
    </r>
    <r>
      <rPr>
        <sz val="12"/>
        <rFont val="Arial"/>
        <family val="2"/>
      </rPr>
      <t xml:space="preserve">   * 100
 Cantidad de registros asignados para almacenamiento</t>
    </r>
  </si>
  <si>
    <t>MANTENIMIENTOS DE INFRAESTRUCTURA TECNOLÓGICA</t>
  </si>
  <si>
    <r>
      <t xml:space="preserve">                    </t>
    </r>
    <r>
      <rPr>
        <u/>
        <sz val="12"/>
        <rFont val="Arial"/>
        <family val="2"/>
      </rPr>
      <t xml:space="preserve">    Número de mantenimientos ejecutados durante el periodo   </t>
    </r>
    <r>
      <rPr>
        <sz val="12"/>
        <rFont val="Arial"/>
        <family val="2"/>
      </rPr>
      <t xml:space="preserve">   * 100
                     Número de mantenimientos programados durante el periodo</t>
    </r>
  </si>
  <si>
    <t>Mínimo: &lt;80%
Satisfactorio: &gt;= 80% &lt; 90%
Sobresaliente:&gt;= 90%</t>
  </si>
  <si>
    <r>
      <t xml:space="preserve">            </t>
    </r>
    <r>
      <rPr>
        <u/>
        <sz val="12"/>
        <rFont val="Arial"/>
        <family val="2"/>
      </rPr>
      <t xml:space="preserve">               Número vulnerabilidades mitigadas             </t>
    </r>
    <r>
      <rPr>
        <sz val="12"/>
        <rFont val="Arial"/>
        <family val="2"/>
      </rPr>
      <t xml:space="preserve">  * 100%
 Total de vulnerabilidades encontrados en los análisis </t>
    </r>
  </si>
  <si>
    <t>Mínimo: &lt;70%
Satisfactorio: &gt; =70% &lt; 90%
Sobresaliente: &gt;= 90%</t>
  </si>
  <si>
    <t>MENCIONES DE LA UPRA EN MEDIOS MASIVOS DE COMUNICACIÓN</t>
  </si>
  <si>
    <t>Política Gobierno Digital</t>
  </si>
  <si>
    <t>Política Seguridad Digital</t>
  </si>
  <si>
    <t>[ (Peligros intervenidos en nivel prioritario/Peligros identificados 
             en nivel prioritario) *50 + (Peligros intervenidos en nivel medio/      
Peligros identificados en nivel medio) *30 + (Peligros intervenidos 
en nivel bajo/Peligros identificados en nivel bajo) * 20 ] * 100</t>
  </si>
  <si>
    <r>
      <t xml:space="preserve">            </t>
    </r>
    <r>
      <rPr>
        <u/>
        <sz val="12"/>
        <rFont val="Arial"/>
        <family val="2"/>
      </rPr>
      <t xml:space="preserve">   Número de consultas de expedientes atendidas  </t>
    </r>
    <r>
      <rPr>
        <sz val="12"/>
        <rFont val="Arial"/>
        <family val="2"/>
      </rPr>
      <t xml:space="preserve">  * 100%
Número de consultas de expedientes recibidas  </t>
    </r>
  </si>
  <si>
    <r>
      <t xml:space="preserve">                </t>
    </r>
    <r>
      <rPr>
        <u/>
        <sz val="12"/>
        <rFont val="Arial"/>
        <family val="2"/>
      </rPr>
      <t xml:space="preserve">Número de Contratos Liquidados oportunamente  </t>
    </r>
    <r>
      <rPr>
        <sz val="12"/>
        <rFont val="Arial"/>
        <family val="2"/>
      </rPr>
      <t xml:space="preserve">  * 100                
Número de contratos que requieren liquidación     
               </t>
    </r>
  </si>
  <si>
    <r>
      <t xml:space="preserve">    </t>
    </r>
    <r>
      <rPr>
        <u/>
        <sz val="12"/>
        <rFont val="Arial"/>
        <family val="2"/>
      </rPr>
      <t xml:space="preserve">            Número de copias de respaldo realizadas durante el periodo            </t>
    </r>
    <r>
      <rPr>
        <sz val="12"/>
        <rFont val="Arial"/>
        <family val="2"/>
      </rPr>
      <t xml:space="preserve">  * 100%
             Número de copias de respaldo programadas durante el periodo </t>
    </r>
  </si>
  <si>
    <t>Mejorar la gestión de conocimiento e innovación en tecnologías de información y comunicaciones para la planificación rural agropecuaria.</t>
  </si>
  <si>
    <r>
      <t xml:space="preserve">  Promedio del % acumulado de avance en la ejecución de los 
           </t>
    </r>
    <r>
      <rPr>
        <u/>
        <sz val="12"/>
        <rFont val="Arial"/>
        <family val="2"/>
      </rPr>
      <t xml:space="preserve">                productos por proyecto de inversión en el periodo         </t>
    </r>
    <r>
      <rPr>
        <sz val="12"/>
        <rFont val="Arial"/>
        <family val="2"/>
      </rPr>
      <t xml:space="preserve">  * 100
Promedio del % acumulado programado de avance de los 
productos por proyecto de inversión en el periodo  </t>
    </r>
  </si>
  <si>
    <t>Mínimo &lt;=70%
Satisfactorio &gt;71% &lt;90%
Sobresaliente  &gt;= 90%</t>
  </si>
  <si>
    <r>
      <t xml:space="preserve">Consumo de energía del mes actual 
                                      </t>
    </r>
    <r>
      <rPr>
        <u/>
        <sz val="12"/>
        <rFont val="Arial"/>
        <family val="2"/>
      </rPr>
      <t xml:space="preserve">  - Consumo de energía del mes anterior    </t>
    </r>
    <r>
      <rPr>
        <sz val="12"/>
        <rFont val="Arial"/>
        <family val="2"/>
      </rPr>
      <t xml:space="preserve">  * 100 (per cápita en kWh) Consumo de energía del mes anterior             </t>
    </r>
  </si>
  <si>
    <t xml:space="preserve">Sobresaliente </t>
  </si>
  <si>
    <t>Enero 2024: En este mes se realizaron las labores enfocadas en la contratación del personal requerido, así como en la planeación de los equipos y proyectos.
Febrero 2024: En el periodo comprendido entre enero y febrero de 2024, se recibieron en total 4 ET para revisiones metodológicas, de las cuales 3 corresponden a ET de productos documentales y 1 ET para productos geográficos. El rango de análisis del indicador corresponde al 100% de cumplimiento, evidenciando un comportamiento sobresaliente.
Marzo 2024: En el periodo comprendido entre enero y marzo de 2024, se recibieron en total 19 ET para revisiones metodológicas, de las cuales 17 corresponden a ET de productos documentales y 2 ET para productos geográficos. En el mes marzo, se recibieron y se aprobaron en total 15 ET para revisiones metodológicas, de las cuales 14 corresponden a ET de productos documentales y 1 ET para productos geográficos.  El rango de análisis del indicador corresponde al 100% de cumplimiento, evidenciando un comportamiento sobresaliente.
Abril 2024: En el periodo comprendido entre enero y abril de 2024, se recibieron en total 33 ET para revisiones metodológicas, de las cuales 25 corresponden a ET de productos documentales y 8 ET para productos geográficos. En el mes abril, se recibieron y se aprobaron en total 14 ET para revisiones metodológicas, de las cuales 8 son ET de productos documentales y 6 ET de productos geográficos. El rango de análisis del indicador corresponde al 100% de cumplimiento, evidenciando un comportamiento sobresaliente.</t>
  </si>
  <si>
    <t xml:space="preserve">1er. Cuatrimestre/2024: Al corte del seguimiento de este indicador, estaban programados 22 informes de seguimiento y evaluación.  Estos mismos 22 informes fueron entregados en los tiempos establecidos, con un cumplimiento del 100%. Esto resultado se ubica en un nivel sobresaliente.  
NOTA: Todas las mediciones se basan en las actividades de seguimiento que corresponden a informes de Ley. </t>
  </si>
  <si>
    <t xml:space="preserve">1er. Cuatrimestre/2024:  Al corte del primer cuatrimestre, este indicador presenta 32 actividades programadas, las cuales se ejecutaron dentro de las fechas establecidas.  Las 32 actividades estaban programadas dentro del Plan Anual de Auditoria 2024. Esto muestra un porcentaje de cumplimiento del 100% ubicándolo en el rango de sobresaliente. </t>
  </si>
  <si>
    <t>Primer bimestre 2024: Durante el primer bimestre se recibieron 86 conjuntos de datos de los cuales 85 fueron almacenados. Dado lo anterior, la medición del indicador resulta sobresaliente, con un 99% de cumplimiento.
Segundo bimestre 2024: Durante el segundo bimestre se recibieron 213 conjuntos de datos, de los cuales 203 fueron almacenados. Dado lo anterior, la medición del indicador resulta sobresaliente, con un 95% de cumplimiento.</t>
  </si>
  <si>
    <t>Tercer bimestre 2024: Durante el tercer bimestre se recibieron 389 conjuntos de datos, de los cuales 386 fueron almacenados. Dado lo anterior, la medición del indicador resulta sobresaliente, con un 99% de cumplimiento.
Cuarto bimestre 2024: Durante el cuarto bimestre se recibieron 583 conjuntos de datos, siendo en su totalidad almacenados. Dado lo anterior, la medición del indicador resulta sobresaliente, con un 100% de cumplimiento.</t>
  </si>
  <si>
    <t>Para el segundo trimestre de 2024 se tiene un acumulado de 1365 requerimientos de los cuales el 98% (1332) fueron gestionados, lo que equivale al rango sobresaliente. Los restantes (33) requerimientos no se gestionaron este mismo mes, debido a que: 3 fueron devueltos por la directora por claridad en los requerimientos, 30 se recibieron al final del mes y por ende, su tramite se finiquitará en Julio.</t>
  </si>
  <si>
    <t>Satisfactorio</t>
  </si>
  <si>
    <t xml:space="preserve">Para el trimestre comprendido entre enero y marzo de 2024, se planearon un total de 9 actividades, ejecutadas en su totalidad con las siguientes entidades: ANT, Finagro, DNP, IDEAM y FEDECAFE. El rango de análisis del indicador corresponde al 100% de cumplimiento, evidenciando un comportamiento sobresaliente. </t>
  </si>
  <si>
    <t xml:space="preserve">Segundo Trimestre 2024: Para el trimestre comprendido entre abril y junio de 2024, se planearon un total de 10 actividades, ejecutadas en su totalidad con las siguientes entidades: ANT, Finagro, DNP, IDEAM, FEDECAFE, Contraloría y Fenalce. El rango de análisis del indicador corresponde al 100% de cumplimiento, evidenciando un comportamiento sobresaliente. </t>
  </si>
  <si>
    <t>Durante el segundo trimestre del año 2024 el indicador de efectividad de las menciones de la UPRA en medios masivos de comunicación presentó un comportamiento sobresaliente, obteniendo un resultado del 100% de noticias identificadas como menciones positivas o neutras relacionadas con la UPRA, las cuales fueron identificadas en el monitoreo mensual de medios masivos de comunicación realizado por la Asesoría de Comunicaciones, debido a esto no fue necesario implementar acciones correctivas durante este período.</t>
  </si>
  <si>
    <t xml:space="preserve">Enero 2024: Para el mes de enero se inicia con el despliegue y configuración de la nueva herramienta de backup, en los 4 nodos de backup: HCI BCK1, HCI BCK2, HCI BCK3 y HCI BCK4. Se configura por parte del proveedor los datastore donde se alojan los trabajos de backup.
Febrero 2024: Durante el mes se programaron 15 trabajos de backup, entre diarios, semanales y mensuales, los cuales fueron realizados exitosamente, logrando el 100% de los trabajos, lo que ubica el indicador en un rango sobresaliente.
Marzo 2024: Durante el mes se programaron 20 trabajos de backup, entre diarios, semanales y mensuales, los cuales fueron realizados exitosamente, logrando el 100% de los trabajos, lo que ubica el indicador en un rango sobresaliente.
Abril 2024: Durante el mes se programaron 19 trabajos de backup, entre diarios, semanales y mensuales, los cuales fueron realizados exitosamente, logrando el 100% de los trabajos, lo que ubica el indicador en un rango sobresaliente.
</t>
  </si>
  <si>
    <t>Primer semestre 2024: Para el primer semestre se proyectó el desarrollo de 172 funcionalidades de las cuales fueron desarrolladas 136, dejando por desarrollar 36 funcionalidades.
Las funcionalidades desarrolladas corresponden a los proyectos:
1. SEA (8): Para SEA se desarrollaron 8 funcionalidades correspondientes a nuevas historias de usuario y ajustes a historias. Las funcionalidades corresponden a:
Gestión de requerimientos de información. (2): 
* Reporte requerimientos de Información - General por proceso (especificado en historia de usuario 31).
* Histórico requerimientos solicitados Vs gestionados (especificado en historia de usuario 32). 
Análisis de información (6): 
* Solicitud de análisis de información- Análisis - Alerta día no hábil y validaciones campos obligatorios. (especificado en historia de usuario 2) 
* Solicitud de análisis de información- Impresiones - Alerta día no hábil y validaciones campos obligatorios. (especificado en historia de usuario 3)
* Solicitud de análisis de información- PQRSD - Alerta día no hábil y validaciones campos obligatorios. (especificado en historia de usuario 4).
* Envío a bandeja de reparto equipo de análisis. (especificado en historia de usuario 5).
* Consulta bases de datos externas. (especificado en historia de usuario 11).
* Validaciones completitud de la información solicitada. (especificado en historia de usuario 20).
2. SIPRA, ADT, Costos, SIRIIAGRO, EVAs: 96 HU documentadas, y 81 HU desarrolladas, 
SIPRA: Se planearon en el primer semestre 31 HU para desarrollo o ajustes  y se desarrollaron 21 HU
HAMPADT: Se planearon en el primer semestre  15 HU para desarrollo o ajustes  y se desarrollaron 14 HU
COSTOS: Se planearon en el primer semestre 17 HU para desarrollo o ajustes  y se desarrollaron 15 HU
SIRIIAGRO: Se planearon en el primer semestre 17 HU para desarrollo o ajustes  y se desarrollaron 16 HU
EVAS: Se planearon en el primer semestre 16 HU para desarrollo o ajustes  y se desarrollaron 15 HU
3. AGRONET NUEVO (DRUPAL): HU documentadas 20 - Desarrolladas: 10
-AGRONET ANTIGUO (SHAREPOINT): HU documentadas (Estadísticas) 11 - Desarrolladas: 0-
-RPA: HU documentadas 17 - Desarrolladas: 17
-PORTAL WEB ANTIGUO (SHAREPOINT):
--SUBPORTAL RECIA: 5 HU Documentadas - 5 desarrolladas - Evidencia UPRA RECIA - REQUERIMIENTOS - Overview (azure.com)
--SUBPORTAL SIIAGRO: 5 HU Documentadas - 5 desarrolladas 
--SUBPORTAL SURVEY Paramos: 6 HU Documentadas - 6 HU desarrolladas  - Evidencia Summary - Overview (azure.com)
--SUBPORTAL EVA: 4 HU Documentadas - 4 HU Desarrolladas
Cumpliendo el 79% de la meta, quedando ubicado en un rango Satisfactorio</t>
  </si>
  <si>
    <t>Mayo 2024: Durante el mes se programaron 38 trabajos de backup, entre diarios, semanales y mensuales, los cuales fueron realizados exitosamente, logrando el 100% de los trabajos, lo que ubica el indicador en un rango sobresaliente.
Junio 2024: Durante el mes se programaron 38 trabajos de backup, entre diarios, semanales y mensuales, los cuales fueron realizados exitosamente, logrando el 100% de los trabajos, lo que ubica el indicador en un rango sobresaliente.
Julio 2024: Durante el mes se programaron 38 trabajos de backup, entre diarios, semanales y mensuales, los cuales fueron realizados exitosamente, excepto una dificultad con dos de los backups diarios correspondientes al jueves y viernes de la última semana, que no fue posible realizarlos por falta de capacidad de almacenamiento en la herramienta de backups, por tanto se logra un 95% lo que ubica el indicador en un rango sobresaliente.
Agosto 2024: Durante el mes se programaron 60 trabajos de backup,  entre diarios, semanales y mensuales, los cuales fueron realizados exitosamente, logrando el 100% de los trabajos, lo que ubica el indicador en un rango sobresaliente.
La evidencia se encuentra en el formato GST-FT-006 Plan de copias de respaldo, diligenciado para el mes de agosto, ubicado en la siguiente ruta:
P:\02.TIC\APOYO_GESTION\2024\Evidencias_Servicios_Tecnologicos\Evidencia_Indicadores\Copias_Respaldo\</t>
  </si>
  <si>
    <t xml:space="preserve">Junio 2024: Durante el primer semestre de 2024 se programó el mantenimiento preventivo a 20 dispositivos de la infraestructura tecnológica de la entidad, los cuales se atendieron en su totalidad, distribuidos de la siguiente forma: 
Marzo: 3 Servidores Blade, 10 portátiles, 5 Switch de borde, 1 switch de telefonía.
Mayo: 1 Switch CORE.
Se realizó el mantenimiento programado para los 20 dispositivos programados, es decir, se cumplió con el 100%, ubicando el indicador en un rango sobresaliente. La ruta donde se encuentran las evidencias es: 
\\10.10.30.40\apoyo_trd\02.TIC\02.14_HISTORIALES\02.14.01_Hist_equipos_Tec\2024\Matriz_Mantenimiento_Prv
Se realizó el mantenimiento programado para los 20 dispositivos programados, es decir, se cumplió con el 100%, ubicando el indicador en un rango sobresaliente. </t>
  </si>
  <si>
    <t xml:space="preserve">2o. Cuatrimestre/2024: Al corte del seguimiento de este indicador, estaban programados 23 informes de seguimiento y evaluación.  Estos mismos 23 informes fueron entregados en los tiempos establecidos, con un cumplimiento del 100%. Este resultado ubica el indicador en un nivel sobresaliente.  </t>
  </si>
  <si>
    <t xml:space="preserve">2o. Cuatrimestre/2024:  Al corte del segundo cuatrimestre del año, este indicador presenta 42 actividades programadas, las cuales se ejecutaron en su totalidad dentro de las fechas establecidas.  Las 42 actividades estaban programadas dentro del Plan Anual de Auditoria 2024. Esto muestra un porcentaje de cumplimiento del 100% ubicando el indicador en el rango de sobresaliente. </t>
  </si>
  <si>
    <t>Sobresaliente</t>
  </si>
  <si>
    <t>El indicador muestra el porcentaje de eficacia en la atención de las solicitudes realizadas durante el primer cuatrimestre del año 2024 para las entradas, salidas y bajas de los bienes devolutivos, mostrando que se atendieron en debida forma.</t>
  </si>
  <si>
    <t>El indicador muestra el porcentaje de eficacia en la atención de las solicitudes realizadas durante el SEGUNDO CUATRIMESTRE del año 2024 para las entradas (compras), salidas (entrega al servicio de la entidad) y bajas de los bienes devolutivos, mostrando que se atendieron en términos de oportunidad.</t>
  </si>
  <si>
    <r>
      <t xml:space="preserve">((Consumo de agua del mes </t>
    </r>
    <r>
      <rPr>
        <u/>
        <sz val="12"/>
        <rFont val="Arial"/>
        <family val="2"/>
      </rPr>
      <t xml:space="preserve">
</t>
    </r>
    <r>
      <rPr>
        <sz val="12"/>
        <rFont val="Arial"/>
        <family val="2"/>
      </rPr>
      <t xml:space="preserve">                       </t>
    </r>
    <r>
      <rPr>
        <u/>
        <sz val="12"/>
        <rFont val="Arial"/>
        <family val="2"/>
      </rPr>
      <t xml:space="preserve">  actual - consumo de agua del mes anterior  </t>
    </r>
    <r>
      <rPr>
        <sz val="12"/>
        <rFont val="Arial"/>
        <family val="2"/>
      </rPr>
      <t xml:space="preserve">   * 100 (per cápita en m3) 
Consumo de agua del mes anterior ) </t>
    </r>
  </si>
  <si>
    <t>Analizando el comportamiento del primer cuatrimestre se encuentra que el indicador esta teniendo un resultado satisfactorio, con un promedio de consumo del 27,5%. Desarrollando el análisis mes a mes se encuentra que el comportamiento de estos primeros cuatro meses del año de las variables de consumo del recurso el mes de febrero se presenta el mayor consumo y esto se debe a que las actividades dentro de la entidad se esta normalizando, aunque la entidad no lleva un control mensual de la entrada y salida de funcionarios, se estima que el promedio de funcionarios variables es entre unas 70 a 80 personas diarias, lo que evidencia que ya hay un flujo normalizado de personas y por el ende el consumo aumento de manera significativa si se compara con Enero, para los meses de marzo y abril se observa que el consumo esta empezando a tener un comportamiento de consumo mas lineal. Es importante recalcar que este consumo de agua esta distribuido en el uso del servicio de agua para la cafetería, los servicios de aseo y limpieza y uso de los baños por la permanencia de funcionarios públicos en la entidad.
NOTA: Tener en cuenta que el consumo reportado, es el que la Administración del Edificio Palma Real le cobra a la Entidad, ya que el recibo es comunal y son ellos quienes se encargan de generar las cifras de consumo correspondientes a cada piso. Así mismo, es importante tener en cuenta que los recibos aunque llegan de manera mensual, son cobrados un mes después de la llegada del recibo y es en ese tiempo que envían el respectivo dato de consumo.</t>
  </si>
  <si>
    <t>Durante el segundo cuatrimestre del año de mayo a agosto, se observaron fluctuaciones en el consumo de metro cúbico de la entidad, con mayo y agosto como los meses con consumos más cercanos al promedio, mientras que junio y julio mostraron un incremento. Estas variaciones están directamente relacionadas con las fluctuaciones en el número de funcionarios presentes, que varía entre 80 y 100 personas en promedio. En el mes de mayo, el consumo de metro cúbico fue uno de los más bajos del cuatrimestre, manteniéndose cercano al promedio histórico de la entidad. Junio y Julio presentaron un aumento en el consumo de metro cúbico, siendo uno de los meses más altos. Este incremento se debió en parte a un mayor número de funcionarios y a un aumento en las actividades internas. La variabilidad en la asistencia de personal, manteniéndose en el rango de 80 a 100 personas, provocó un mayor consumo respecto al mes anterior. En agosto, el consumo de metro cúbico volvió a niveles más bajos, similar a los observados en mayo. Aunque se mantuvieron las fluctuaciones del personal dentro del rango habitual, el consumo se estabilizó nuevamente, cerrando el cuatrimestre con un comportamiento más cercano al promedio de la entidad. Es importante recalcar que este consumo de agua esta distribuido en el uso del servicio de agua para la cafetería, los servicios de aseo y limpieza y uso de los baños por la permanencia de funcionarios públicos en la entidad.
NOTA: Tener en cuenta que el consumo reportado, es el que la Administración del Edificio Palma Real le cobra a la Entidad, ya que el recibo es comunal y son ellos quienes se encargan de generar las cifras de consumo correspondientes a cada piso. Así mismo, es importante tener en cuenta que los recibos aunque llegan de manera mensual, son cobrados un mes después de la llegada del recibo y es en ese tiempo que envían el respectivo dato de consumo.</t>
  </si>
  <si>
    <r>
      <rPr>
        <u/>
        <sz val="12"/>
        <rFont val="Arial"/>
        <family val="2"/>
      </rPr>
      <t xml:space="preserve">
</t>
    </r>
    <r>
      <rPr>
        <sz val="12"/>
        <rFont val="Arial"/>
        <family val="2"/>
      </rPr>
      <t xml:space="preserve">                  ((Peso residuos ordinarios mensuales  +  </t>
    </r>
    <r>
      <rPr>
        <u/>
        <sz val="12"/>
        <rFont val="Arial"/>
        <family val="2"/>
      </rPr>
      <t xml:space="preserve">
</t>
    </r>
    <r>
      <rPr>
        <sz val="12"/>
        <rFont val="Arial"/>
        <family val="2"/>
      </rPr>
      <t xml:space="preserve">                  </t>
    </r>
    <r>
      <rPr>
        <u/>
        <sz val="12"/>
        <rFont val="Arial"/>
        <family val="2"/>
      </rPr>
      <t>Peso residuos aprovechables mensuales</t>
    </r>
    <r>
      <rPr>
        <sz val="12"/>
        <rFont val="Arial"/>
        <family val="2"/>
      </rPr>
      <t xml:space="preserve">     / (5,6 kg / persona - año)  * 100
                  No. de personas en la entidad por mes))</t>
    </r>
  </si>
  <si>
    <t>El primer cuatrimestre del presente año tuvo un desempeño satisfactorio con un  promedio de 48,7%. Realizando un análisis de la generación de la producción per cápita calculada para una jornada de 8 horas durante este cuatrimestre si se observa un aumento bastante alto en los meses de Enero y Abril, aunque es evidente que es necesario seguir reforzando las actividades de consumo de los funcionarios públicos este aumento también es debido a que la entidad ya esta normalizando el flujo de funcionarios que se encuentran trabajando en las instalaciones de la entidad cada vez mas la presencialidad esta volviendo a ser la tendencia. Es un indicador que aunque esta dentro de los rangos establecidos como satisfactorios se debe seguir trabajando en las campañas de educación ambiental para aumentar el consumo responsable dentro de la entidad. Se tiene una estimación de ingreso de funcionarios públicos que oscila entre los 70 a 90 funcionarios diarios.   Es importante mencionar que en esta nueva fórmula del indicador la constante empleada se extrajo del cálculo del porcentaje de producción per cápita correspondiente a las 8 horas laborales con respecto al dato diario reportado en el PGIRS de Bogotá.</t>
  </si>
  <si>
    <t>El segundo cuatrimestre del presente año tuvo un desempeño satisfactorio con un  promedio de 62%. Realizando un análisis de la generación de la producción per cápita calculada para una jornada de 8 horas durante este cuatrimestre si se observa un aumento bastante alto en el mes de Julio, pero los meses de mayo, junio y agosto siguen el promedio de la tendencia mensual de la entidad, aunque es evidente que es necesario seguir reforzando las activades de consumo de los funcionarios públicos este aumento también es debido a que la entidad ha ido aumentando el flujo de funcionarios que se encuentran trabajando en las instalaciones de la entidad cada vez mas la presencialidad esta volviendo a ser la tendencia. Es un indicador que aunque esta dentro de los rangos establecidos como satisfactorios se debe seguir trabajando en las campañas de educación ambiental para aumentar el consumo responsable dentro de la entidad. Se tiene una estimación de ingreso de funcionarios públicos que oscila entre los 80 a mas de 100 funcionarios diarios.   Es importante mencionar que en esta nueva fórmula del indicador la constante empleada se extrajo del cálculo del porcentaje de producción per cápita correspondiente a las 8 horas laborales con respecto al dato diario reportado en el PGIRS de Bogotá.</t>
  </si>
  <si>
    <t xml:space="preserve">El desempeño del primer cuatrimestre se encuentra que es sobresaliente, con un promedio del 4,3%. Revisando las dinámicas de consumo mes a mes se encuentra que, el mes de enero se presento un aumento con respecto al mes inmediatamente anterior pero esto se debe a la presencialidad de los funcionarios públicos y a los equipos encendidos que trabajan por medio de VPN.  En los meses de febrero, marzo y abril se presenta una disminución en el consumo, esto también se puede deber a las fluctuaciones de personal y funcionarios públicos que van a la entidad que varían de mes a mes; si bien se cumple con el indicador, se sigue en la concientización con los funcionarios públicos de la importancia de ahorrar energía en la entidad. </t>
  </si>
  <si>
    <t xml:space="preserve">El comportamiento del consumo de energía durante el segundo cuatrimestre del año fue sobresaliente en comparación con el cuatrimestre anterior, registrándose una disminución en los consumos. Este descenso puede atribuirse a varios factores clave, entre ellos la implementación del trabajo desde casa y el uso de conexiones por VPN que permiten a los funcionarios acceder directamente a las unidades desde ubicaciones remotas, reduciendo así el consumo de energía en las instalaciones físicas de la entidad. Si bien se cumple con el indicador, se sigue en la concientización con los funcionarios públicos de la importancia de ahorrar energía en la entidad. </t>
  </si>
  <si>
    <t>Para el primer semestre de 2024 requerían liquidarse 22 contratos y se liquidaron 15, de los cuales 4 no requerían liquidación: 1. CO1.PCCNTR.5201231; 2. CO1.PCCNTR.3045449 (acta de liquidación suscrita en diciembre de 2023 pero reportada a Contratación en 2024); 3. CO1.PCCNTR.3055748 (acta de liquidación suscrita en diciembre de 2023 pero reportada a Contratación en 2024) y 4. 108300; 
3 más con acta de liquidación suscrita en diciembre de 2023 pero reportada a Contratación en 2024: 5. CO1.PCCNTR.1686727; 6. CO1.PCCNTR.2755428 y 7. CO1.PCCNTR.5162333; 7 sin observaciones: 8.116605; 9. CO1.PCCNTR.4905931; 10. CO1.PCCNTR.5477715; 11. CO1.PCCNTR.5014348; 12.CO1.PCCNTR.5558820; 13.104394; 14. CO1.PCCNTR.5509792 
y 1 que superó el término establecido en el indicador debido a demoras en la firma del acta: 15. CO1.PCCNTR.5178337; 
En el primer semestre de 2024 el rango de análisis del indicador es satisfactorio ya que su resultado es del 68%.</t>
  </si>
  <si>
    <t xml:space="preserve">Dentro del periodo de medición (01/01/2024 a 31/03/2024) se radicaron en Secretaria General 481 solicitudes para elaborar contratos, de las cuales 539 estaban establecidos en el Plan Anual de Adquisiciones. 
En enero se radicaron 264 y estaban planeadas 373, en febrero se radicaron 194 y estaban planeadas 162 y en marzo se radicaron 23 y estaban planeadas 4. 
Por lo anterior, el comportamiento del indicador en el primer trimestre de 2024, refleja un comportamiento SOBRESALIENTE de acuerdo al rango definido.													</t>
  </si>
  <si>
    <t xml:space="preserve">Dentro del periodo de medición (01/04/2024 a 30/06/2024) se radicaron en Secretaria General 39 solicitudes para elaborar contratos, de las cuales 6 estaban establecidos en el Plan Anual de Adquisiciones. 
En abril se radicaron 25 y estaban planeadas 5, en mayo se radicaron 9 y estaban planeadas 0 y en junio se radicaron 5 y estaba planeada 1 .
Por lo anterior, el comportamiento del indicador en el segundo trimestre de 2024, refleja un comportamiento SOBRESALIENTE de acuerdo al rango definido.		</t>
  </si>
  <si>
    <t>Dentro del periodo de medición (01/01/2024 a 31/03/2024) se perfeccionaron 472 contratos, de conformidad con las modalidades de selección de contratistas establecidos por la ley 1150 de 2007 y el Plan Anual de Adquisiciones - PAA de la UPRA, de los cuales 30 se elaboraron el mismo día de radicación del proceso; 60 al siguiente día; 119 a los dos siguientes días; 137 al tercer día; 50 al cuarto día; 54 al quinto día; 17 al sexto día: 
1.CO1.PCCNTR.5846601: Cuando el proceso fue radicado, el contratista no tenía actualizada la hoja de vida en SIGEP. Esta actividad le tomó alrededor de 3 o 4 días, siendo la razón por la cual no se pudo cumplir el indicador. Por la premura que se tenía en adelantar el proceso, se permitió la radicación del mismo teniendo este aspecto pendiente, adelantándose el trámite contractual en SECOP II, sin embargo, su finalización estuvo sujeta a la subsanación de este aspecto, evento que finalmente ocurrió pero que consumió más del tiempo previsto. Infortunadamente fue una situación ajena a la entidad y a su control.
2.CO1.PCCNTR.5887339: Hubo retrasos en el proceso por atención de actividades administrativas relacionadas con entes de control que requería prioridad. 
3.CO1.PCCNTR.5890026: Hubo retrasos en el proceso por atención de actividades administrativas relacionadas con entes de control que requería prioridad. 
4.CO1.PCCNTR.5894122: Hubo retrasos en el proceso por atención de actividades administrativas relacionadas con entes de control que requería prioridad.
5.CO1.PCCNTR.5894133: Hubo retrasos en el proceso por atención de actividades administrativas relacionadas con entes de control que requería prioridad.
6.CO1.PCCNTR.5895018: Hubo retrasos en el proceso por atención de actividades administrativas relacionadas con entes de control que requería prioridad.
7.CO1.PCCNTR.5902032:  Hubo retrasos en el proceso por atención de actividades administrativas relacionadas con entes de control que requería prioridad.
8.CO1.PCCNTR.5902131:  Hubo retrasos en el proceso por atención de actividades administrativas relacionadas con entes de control que requería prioridad.
9.CO1.PCCNTR.5902331:  Hubo retrasos en el proceso por atención de actividades administrativas relacionadas con entes de control que requería prioridad.
10.CO1.PCCNTR.5928512: Por el alto flujo o cantidad de procesos para la primera semana del mes de febrero, hubo demora en el reparto de esta línea, siendo ello el motivo por el cual se superó el tiempo previsto en el indicador de 5 días, celebrándose el contrato en un plazo de 6 días contados desde la fecha de radicación hasta la celebración del mismo 
11.CO1.PCCNTR.5979858: Faltaba ajuste en el estudio previo con aprobaciones, el cual solo fue remitido por el área técnica (TIC) hasta el día 20 de febrero (ver archivo en P), el día 20 de febrero se crea el contrato en SECOP II, es firmado el contrato el 21 de febrero y entra en ejecución el 22 de febrero.
12.CO1.PCCNTR.5983282: Hubo retrasos en el proceso por atención de actividades administrativas relacionadas con entes de control que requería prioridad. 
13.CO1.PCCNTR.5985201: Faltaba ajuste en el estudio previo con aprobaciones, el cual solo fue remitido por el área técnica (TIC) hasta el día 20 de febrero (ver archivo en P), el día 21 de febrero se crea el contrato en SECOP II, es firmado el contrato el 22 de febrero y entra en ejecución el 26 de febrero (fecha de aprobación de la póliza)
14.CO1.PCCNTR.6057035: Faltaba actualización de documento soporte por parte del contratista (remitido hasta el 6 de marzo- ver archivo en P), el día 6 de marzo se crea el contrato en SECOP II, es firmado el contrato el 8 de marzo y entra en ejecución el 11 de marzo (fecha de aprobación de la póliza porque el contratista carga la póliza solo hasta el viernes 8 de marzo a la media noche) 
15.CO1.PCCNTR.6058026:Faltaba actualización de documento soporte por parte del contratista (remitido hasta el 6 de marzo- ver archivo en P), el día 6 de marzo se crea el contrato en SECOP II, es firmado el contrato el 8 de marzo y entra en ejecución el 11 de marzo (RP expedido el 11 de marzo) 
16.CO1.PCCNTR.6058764:Faltaba actualización de documentos soportes por parte del contratista (remitidos hasta el 6 de marzo- ver archivo en P), el día 6 de marzo se crea el contrato en SECOP II, es firmado el contrato el 8 de marzo y entra en ejecución el 11 de marzo (RP expedido el 11 de marzo) 
17.CO1.PCCNTR.6062289:El día 6 de marzo se crea el contrato en SECOP II, es firmado el contrato el 8 de marzo y entra en ejecución el 11 de marzo (RP expedido el 11 de marzo) 
; 3 al séptimo día:
1.CO1.PCCNTR.5851959: Se presentó una dificultad con la tarjeta profesional del contratista , se solicitó concepto al consejo profesional de Administradores de Empresas lo que genero retrasos en el proceso
2.CO1.PCCNTR.5894035: Hubo retrasos en el proceso por atención de actividades administrativas relacionadas con entes de control que requería prioridad.
3.CO1.PCCNTR.6117913: El contratista firmó el 21/03, flujo para firma de la Entidad aprobado por profesional especializado y secretario general el 21/03 y por alto flujo de procesos la ordenadora del gasto firmo hasta el 26/03.
; 1 al octavo día: 1. CO1.PCCNTR.6024107:Faltaba actualización de documento soporte por parte del contratista (remitido hasta el 29 de febrero- ver archivo en P), el día 29 de febrero se crea el contrato en SECOP II, es firmado el contrato el 1° de marzo y entra en ejecución el mismo día 1° de marzo y 1 al noveno día: 1. CO1.PCCNTR.5849337: Documentación del contratista desactualizado, el Abogado solicita la documentación completa y actualizada para la debida contratación pero se presenta demoras en la respuesta a la solicitud 
Por lo tanto, el comportamiento de indicador en el primer trimestre de 2024, refleja un comportamiento SOBRESALIENTE de acuerdo al rango definido.</t>
  </si>
  <si>
    <t xml:space="preserve">Dentro del periodo de medición (01/04/2024 a 30/06/2024) se perfeccionaron 36 contratos, de conformidad con las modalidades de selección de contratistas establecidos por la ley 1150 de 2007 y el Plan Anual de Adquisiciones - PAA de la UPRA, de los cuales 7 se elaboraron el mismo día de radicación del proceso; 8 al siguiente día; 7 a los dos siguientes días; 9 al tercer día; 3 al cuarto día; 1 al quinto día; 1 contrato 18 días después de radicado el proceso: CO1.PCCNTR.6125373 debido a que COMPENSAR se demoró 15 días revisando el contrato en SECOP II. 
Por lo tanto, el comportamiento de indicador en el segundo trimestre de 2024, refleja un comportamiento SOBRESALIENTE de acuerdo al rango definido.	</t>
  </si>
  <si>
    <t xml:space="preserve">Durante el primer cuatrimestre 2024, se recibieron 10 solicitudes de  consultas de expedientes recibidas, así como 10 consultas de expedientes atendidas. Dando un 100% en el cumplimiento del indicador, ubicándose en un rango sobresaliente.            </t>
  </si>
  <si>
    <t xml:space="preserve">Durante el segundo  cuatrimestre 2024, se recibieron 63 solicitudes de  consultas de expedientes recibidas, así como 63 consultas de expedientes atendidas. Dando un 100% en el cumplimiento del indicador, ubicándose en un rango sobresaliente.            </t>
  </si>
  <si>
    <t xml:space="preserve">Durante el primer trimestre 2024, se enviaron  mil quinientos cuarenta (1540)  comunicaciones oficiales enviadas, de las cuales mil novecientas cinco (1905) fueron recibidas por los usuarios; lo cual  corresponde al 81%, lo que indica que se encuentra en el rango satisfactorio de Efectividad en el envío y recibido de  comunicaciones oficiales de la UPRA durante el periodo analizado.            </t>
  </si>
  <si>
    <t xml:space="preserve">Durante el primer trimestre de 2024, se recibieron cuatrocientos ochenta y cinco (485)  peticiones, quejas, reclamos, sugerencias y denuncias de las cuales se respondieron oportunamente cuatrocientas sesenta y nueve (469), se respondieron de manera extemporánea dieciséis (16) peticiones, quejas, reclamos, sugerencias y denuncias, que corresponde al 97% de Eficiencia con un rango de análisis del indicador sobresaliente en la atención oportuna a las PQRSD, durante el trimestre analizado.                         </t>
  </si>
  <si>
    <t xml:space="preserve">Durante el segundo trimestre de 2024, se recibieron trescientas treinta y tres (333)  peticiones, quejas, reclamos, sugerencias y denuncias de las cuales se respondieron oportunamente doscientas noventa y siete (297), se respondieron de manera extemporánea treinta y seis (36) peticiones, quejas, reclamos, sugerencias y denuncias, que corresponde al 89% de Eficiencia con un rango de análisis del indicador satisfactorio en la atención oportuna a las PQRSD, durante el trimestre analizado.                </t>
  </si>
  <si>
    <t>I Cuatrimestre 
Luego de la consolidación por parte de la Asesoría de planeación de los reportes de seguimiento a la gestión de riesgos, se encuentra que de los 78 riesgos identificados y formalizados en el Sistema de Gestión (Riesgos de Gestión:56, Riesgos de corrupción:3, Riesgos de Seguridad de la Información:19)  se presentó la materialización de (1) un riesgo de gestión en el proceso de Gestión Financiera: "Afectación económica y reputacional  por inadecuada gestión de los recursos financieros asignados a la UPRA, debido a inconsistencias e inoportunidad  en la información suministrada a gestión financiera" Obteniendo para el primer cuatrimestre un 1,3 % de materializaciones de riesgos, respecto al total de riesgos identificados. Ubicándose en un rango sobresaliente.</t>
  </si>
  <si>
    <t>Trimestre I
Para el Primer  trimestre de la vigencia 2024, el cumplimiento en el avance acumulado de los proyectos de inversión es del 88,24% este resultado se ubica en el rango Satisfactorio. Para el proyecto DOTA el avance acumulado para este trimestre es de 100,13 %, para el proyecto FORTALECIMIENTO  es de 88,76 %  para el proyecto CONSOLIDACIÓN es de 80,83 % y para el proyecto INFO es de 80,67 %</t>
  </si>
  <si>
    <t xml:space="preserve">ENERO:  Para este mes la ejecución del PAC de la Entidad fue de 93,5% frente a lo proyectado, este resultado se ubica en un rango Sobresaliente, la razón por la que no se ejecuto el 100% del PAC se debe a que el rubro de gastos generales presento un INPANUT DE 16,07% el cual sobrepasa el rango permitido por MINHACIENDA esto debido a que en el mes de Diciembre se proyecto un mayor valor en este rubro FEBRERO, :Para este mes la ejecución del PAC de la Entidad fue de 90%.  dando en el indicador un resultado Sobresaliente, sin embargo la no ejecución del 100% se debió a incumplimiento en el rubro de inversión de un 15,89% superando el máximo permitido esta situación se dio por que la entidad no  logro contratación que se tenia proyectada  . MARZO y ABRIL, Para estos meses la Entidad logro una ejecución de 99,3% y 98,3% respectivamente frente a lo proyectado dando como resultado de la medición un rango sobresaliente.  Este comportamiento es producto de la correcta proyección en cada uno de los proyectos de la Entidad. </t>
  </si>
  <si>
    <t>Se presenta una ejecución de apropiación libre de afectación en enero  y febrero de $17.402.025.737  y $43.085.480.804 respectivamente frente a una proyección de $9.268.715.000 y $40.363.138.880  dando como resultado un cumplimiento sobresaliente de 188% y 106% respectivamente esta situación se dio debido a que la contratación de la Entidad para estos dos meses se agilizo con directriz de la dirección general y se supero lo proyectado para la ejecución de recursos de los diferentes proyectos; Con respecto a los meses de marzo y abril se presento un comportamiento sobresaliente dando un resultado de 97% y 93% respectivamente esto indica que la ejecución se realizo de acuerdo a lo presupuestado</t>
  </si>
  <si>
    <t>CONCILIACIONES ELABORADAS OPORTUNAMENTE</t>
  </si>
  <si>
    <t>Fortalecer el desempeño institucional, los sistemas de gestión, el talento humano para la satisfacción de las necesidades como soporte a la Planificación del Territorio Rural Agropecuario.</t>
  </si>
  <si>
    <t>Direccionamiento Estratégico y Planeación</t>
  </si>
  <si>
    <t xml:space="preserve"> Gestión Presupuestal y Eficiencia del Gasto Público - Ejecución</t>
  </si>
  <si>
    <t>Mínimo &lt;=80%
Satisfactorio &gt;81% &lt;95%
Sobresaliente  &gt;= 95%</t>
  </si>
  <si>
    <t>Para enero de 2024 se proyectó elaborar 6 conciliaciones Presupuesto Nomina Novedades de Almacén Operaciones Bancarias Retención en la Fuente Reciprocas MHCP con una fecha máxima de elaboración de 25 de Febrero de 2024; por directriz de la contaduría general de la nación se extendió la fecha para cierre del macroproceso en SIIF para el 27 de marzo; con esta fecha de cierre se realizaron los ajustes en SIIF nación y se elaboraron los formatos de conciliaciones de Presupuesto Nomina Novedades de Almacén Operaciones Bancarias Retención en la Fuente Reciprocas MHCP. Como resultado de la evaluación se obtuvo una ponderación del 100% ubicando el indicador en un rango Sobresaliente.
Para febrero de 2024 se proyectó elaborar 6 conciliaciones Nomina Novedades de Almacén Operaciones Bancarias Retención en la Fuente Rete ICA Reciprocas MHCP con una fecha máxima de elaboración de 25 de Marzo de 2024; por directriz de la contaduría general de la nación se extendió la fecha para cierre del macroproceso en SIIF para el 12 de abril; con esta fecha de cierre se realizaron los ajustes en SIIF nación y se elaboraron los formatos de conciliaciones de Nomina Novedades de Almacén Operaciones Bancarias Retención en la Fuente Rete ICA Reciprocas MHCP. Como resultado de la evaluación se obtuvo una ponderación del 100% ubicando el indicador en un rango Sobresaliente.
Para marzo de 2024 se proyectó elaborar 5 conciliaciones Nomina Novedades de Almacén Operaciones Bancarias Retención en la Fuente Reciprocas MHCP con una fecha máxima de elaboración de 25 de Abril de 2024: por directriz de la contaduría general de la nación se extendió la fecha para cierre del macroproceso en SIIF para el 26 de abril; con esta fecha de cierre se realizaron los ajustes en SIIF nación y se elaboraron los formatos de conciliaciones de Nomina, Novedades de Almacén Operaciones Bancarias Retención en la Fuente Reciprocas MHCP. Como resultado de la evaluación se obtuvo una ponderación del 100% ubicando el indicador en un rango Sobresaliente.
Para abril de 2024 se proyectó elaborar 6 conciliaciones Nomina Novedades de Almacén Operaciones Bancarias Retención en la Fuente Rete ICA Reciprocas MHCP con una fecha máxima de elaboración de 24 de Mayo de 2024; con esta fecha de cierre se realizaron los ajustes en SIIF nación y se elaboraron los formatos de conciliaciones de Nomina Novedades de Almacén Operaciones Bancarias Retención en la Fuente Rete ICA Reciprocas MHCP y para los procesos a favor y en contra de la UPRA y Novedades de Diferidos se contrastó la información de las áreas proveedoras de información. Como resultado de la evaluación se obtuvo una ponderación del 100% ubicando el indicador en un rango Sobresaliente.</t>
  </si>
  <si>
    <t>Primer trimestre (Enero - Marzo): se evaluó la actividad "rumboterapía" en el marco de entorno laboral saludable, torneo deportivo, en el marco de actividad de integración y entorno laboral saludable y la semana de la salud y el bienestar realizada de manera conjunta con SST. 
El resultado es del 100%, ubicándose en un rango sobresaliente.</t>
  </si>
  <si>
    <t>Enero: Se realizo la planeación de las actividades del SG SST para la vigencia 2024
Febrero : se realizaron las actividades planteadas al 100%, Se enfoco en la actualización  de la matriz  legal y  actividades de PYP. El cumplimiento del indicador se ubico en un rango sobresaliente
Marzo : se realizaron las actividades planteadas al 100%, se realizo donación de sangre, capacitación de primeros auxilios, pausas activas, se socializaron las fichas de teletrabajo. El cumplimiento del indicador se ubico en un rango sobresaliente 
Abril : se realizaron las actividades planteadas al 100% Se realizo semana de la salud  ocupacional participaron  contratistas y  servidores públicos. El cumplimiento del indicador se ubico en un rango sobresaliente</t>
  </si>
  <si>
    <t>Enero: Durante este periodo el total de días perdidos por incapacidad con orden médica es de 20 días , reflejando un 1,6%  de ausentismo por causa médica para la entidad. Este resultado se ubica en un rango satisfactorio.  el análisis técnico realizado por el profesional SST
Febrero: Durante este periodo el total de días perdidos por incapacidad con orden médica es de 32 días , reflejando un 2,4 %  de ausentismo por causa médica para la entidad. Este resultado se ubica en un rango satisfactorio.  el análisis técnico realizado por el profesional SST
Marzo: Durante este periodo el total de días perdidos por incapacidad con orden médica es de 8 días , reflejando un 0,7 %  de ausentismo por causa médica para la entidad. Este resultado se ubica en un rango sobresaliente.  el análisis técnico realizado por el profesional SST
Abril : Durante este periodo el total de días perdidos por incapacidad con orden médica es de 13 días , reflejando un 1,0 %  de ausentismo por causa médica para la entidad. Este resultado se ubica en un rango Satisfactorio. el análisis técnico realizado por el profesional SST</t>
  </si>
  <si>
    <t xml:space="preserve">Enero 2024: En este mes las labores realizadas se enfocaron en la contratación del personal requerido, así como en la planeación de los equipos y proyectos, por lo que no se evidencia entrega de Metadatos para revisar. 
Febrero 2024: En el periodo comprendido entre enero y febrero de 2024, se recibieron en total 16 MT. Para el mes de febrero, se revisaron 16 MT documentales, los cuales fueron aprobados oportunamente y publicados en el catálogo. El rango de análisis del indicador corresponde al 100% de cumplimiento, evidenciando un comportamiento sobresaliente.
Marzo 2024: En el periodo comprendido entre enero y marzo de 2024, se recibieron en total 28 MT. Para el mes de marzo, se revisaron 5 MT documentales y 7 MT geográficos, los cuales fueron aprobados oportunamente y publicados en el catálogo. El rango de análisis del indicador corresponde al 100% de cumplimiento, evidenciando un comportamiento sobresaliente.
Abril 2024: En el periodo comprendido entre enero y abril de 2024, se recibieron en total 43 MT. Para el mes de abril, se revisaron 15 MT geográficos, los cuales fueron aprobados oportunamente y publicados en el catálogo. El rango de análisis del indicador corresponde al 100% de cumplimiento, evidenciando un comportamiento sobresaliente. </t>
  </si>
  <si>
    <t>Para el primer trimestre de 2024 se tiene un acumulado de 376 requerimientos de los cuales 89% (335) fueron gestionados, lo que equivale al rango sobresaliente. Los restantes (41) requerimientos no se gestionaron este mismo mes, debido a que: 6 requerimientos están revisión por parte de la gestora dado que se solicito precisiones de los mismos, 35 se recibieron al final del mes y por ende, su tramite se finiquitara en abril.</t>
  </si>
  <si>
    <t>En el primer semestre 2024, se recibieron y se atendieron en su totalidad 23 solicitudes entre todas las líneas de atención (Experiencia de Usuario, Experiencia de aprendizaje, Innovación y experimentación),  frente a las 23 solicitudes recibidas 20 se encuentran cerradas y 3 en atención al usuario, el resultado del indicador fue del 100% de cumplimiento, ubicándose en el rango sobresaliente</t>
  </si>
  <si>
    <t>Durante el primer trimestre del año 2024 el indicador de efectividad de las menciones de la UPRA en medios masivos de comunicación tuvo un comportamiento sobresaliente, debido a que de las 24  noticias identificadas en el monitoreo a los medios masivos de comunicación nacionales el 100%  hacían mención a la UPRA de forma positiva o neutra, por lo cual no fue necesario implementar acciones correctivas.</t>
  </si>
  <si>
    <t xml:space="preserve">Enero 2024: Para este mes, se reportaron 3 situaciones de seguridad a través del correo electrónico de Seguridad Digital relacionadas con phising, malware y correo malicious, las cuales fueron atendidas oportunamente por el equipo de seguridad en cabeza del Oficial de Seguridad de la Información, además, se realizaron acciones como socializar a los usuarios con instrucciones de borrado de correos maliciosos y gestionar los bloqueos de remitentes a través de los administradores de plataforma. Lo anterior sugiere un 100% en la atención de los incidentes reportados, ubicando el indicador en un rango sobresaliente.
Febrero 2024: Para este mes se reportaron 16 situaciones de seguridad a través del correo electrónico de seguridad Digital relacionadas con phishing, suplantación de identidad y malware, las cuales fueron atendidas oportunamente por el equipo de seguridad de la información, en cabeza del Oficial de Seguridad, lo que sugiere un 100% en la atención de los incidentes reportados, ubicando el indicador en un rango sobresaliente.
Marzo 2024: Para este mes, se reportaron 6 situaciones de seguridad a través del correo electrónico de Seguridad Digital relacionadas con malware y posible correo malicious, las cuales fueron atendidas oportunamente por el equipo de seguridad en cabeza del Oficial de Seguridad de la Información, además, se realizaron acciones como socializar a los usuarios con instrucciones de borrado de correos maliciosos, evitar apertura y descarga de archivos adjuntos en correos sospechosos y gestionar los bloqueos de remitentes a través de los administradores de plataforma. Lo anterior sugiere un 100% en la atención de los incidentes reportados, ubicando el indicador en un rango sobresaliente.
Abril 2024: Para este mes se reportaron 10 situaciones de seguridad de la información, a través del correo electrónico de Seguridad Digital, relacionadas con malware y posible correo malicious, las cuales fueron atendidas oportunamente por el equipo de seguridad en cabeza del Oficial de Seguridad de la Información, además, se realizaron acciones como socializar a los usuarios con instrucciones de borrado de correos maliciosos, evitar apertura y descarga de archivos adjuntos en correos sospechosos y gestionar los bloqueos de remitentes a través de los administradores de plataforma. Lo anterior sugiere un 100% en la atención de los incidentes reportados, ubicando el indicador en un rango sobresaliente.
</t>
  </si>
  <si>
    <t>Mayo 2024: Para este mes se reportaron 13 situaciones de seguridad de la información, a través del correo electrónico de Seguridad Digital, relacionadas con malware, phishing, suplantación de identidad y  posible correo malicious, las cuales fueron atendidas oportunamente por el equipo de seguridad en cabeza del Oficial de Seguridad de la Información, además, se realizaron acciones como gestión de contraseñas seguras, socializar a los usuarios con instrucciones de borrado de correos maliciosos, evitar apertura y descarga de archivos adjuntos en correos sospechosos y gestionar los bloqueos de remitentes a través de los administradores de plataforma. Lo anterior sugiere un 100% en la atención de los incidentes reportados, ubicando el indicador en un rango sobresaliente.
Junio 2024: Para este mes se reportaron 7 situaciones de seguridad de la información, a través del correo electrónico de Seguridad Digital, relacionadas con posible malware, suplantación de identidad, errores con el doble factor de autenticación para los servicios de Microsoft y  posible correo malicious, las cuales fueron atendidas oportunamente por el equipo de seguridad en cabeza del Oficial de Seguridad de la Información, además, se realizaron acciones como gestión de contraseñas seguras, socializar a los usuarios con instrucciones de borrado de correos maliciosos, evitar apertura y descarga de archivos adjuntos en correos sospechosos y gestionar los bloqueos de remitentes a través de los administradores de plataforma. Lo anterior sugiere un 100% en la atención de los incidentes reportados, ubicando el indicador en un rango sobresaliente.
Julio 2024: Para este mes se reportaron 9 situaciones de seguridad de la información, a través del correo electrónico de Seguridad Digital y la herramienta SEA, relacionadas con posible malware, suplantación de identidad, errores con el doble factor de autenticación para los servicios de Microsoft y  posible correo malicious, las cuales fueron atendidas oportunamente por el equipo de seguridad en cabeza del Oficial de Seguridad de la Información, además, se realizaron acciones como gestión de contraseñas seguras, socializar a los usuarios con instrucciones de borrado de correos maliciosos, evitar apertura y descarga de archivos adjuntos en correos sospechosos y gestionar los bloqueos de remitentes a través de los administradores de plataforma. Lo anterior sugiere un 100% en la atención de los incidentes reportados, ubicando el indicador en un rango sobresaliente.
Agosto 2024: Para este mes se reportaron 90 situaciones de seguridad de la información, a través del correo electrónico de Seguridad Digital y la herramienta SEA, relacionadas con posible malware, suplantación de identidad, errores con el doble factor de autenticación para los servicios de Microsoft y  posible correo malicious, las cuales fueron atendidas oportunamente por el equipo de seguridad en cabeza del Oficial de Seguridad de la Información, además, se realizaron acciones como gestión de contraseñas seguras, socializar a los usuarios con instrucciones de borrado de correos maliciosos, evitar apertura y descarga de archivos adjuntos en correos sospechosos y gestionar los bloqueos de remitentes a través de los administradores de plataforma. Lo anterior sugiere un 100% en la atención de los incidentes reportados, ubicando el indicador en un rango sobresaliente. Es de resaltar que el aumento inusual de reportes se produjo principalmente como respuesta al simulacro de phishing realizado por el equipo de seguridad de la información a todos los usuarios de la entidad.
Las evidencias de reporte y atención de estas situaciones de seguridad se pueden encontrar en la siguiente ruta: 
\\10.10.30.40\apoyo_trd\02.TIC\02.42_REPORTES_INCIDENTES_SI\2024</t>
  </si>
  <si>
    <t xml:space="preserve">Durante el primer semestre de la vigencia 2024, se detectaron un total  de 75 vulnerabilidades, de las cuales 38 correspondían para ser atendidas en el primer semestre por parte del equipo de Servicios Tecnológicos y las 37 vulnerabilidades restantes deben ser atendidas en el segundo semestre de la vigencia 2024 puesto que su solución corresponde a Sistemas de Información, cumpliendo así, el 100% de la meta, ubicando al indicador en un rango sobresaliente.   </t>
  </si>
  <si>
    <t>La medición del indicador es de periodicidad SEMESTRAL. Para la vigencia 2024 se suscribió la orden de compra 125685 con AUTOCARS SAS, para el mantenimiento preventivo y correctivo del parque automotor de la UPRA.
Durante los meses de abril y junio, se efectuaron (3) tres mantenimientos preventivos y correctivos de los vehículos de propiedad de la UPRA, donde se intervino elementos tales como: BASE AMORTIGUADOR DELANTERO R, BATERIA (INCLUYE REVISION CARGA ) R, BUJES BARRA ESTABILIZADORA (CAUCHO) X 2 UNI R, MONO ELECTRODO DE IGNICION R, FILTRO DE ACEITE R, FILTRO DE AIRE R, FILTRO DE AIRE ACONDICIONADO R, FILTRO DE COMBUSTIBLE R, JUNTA TAPA VALVULAS R, RODAMIENTO CANASTILLA BASE AMORTIGUADOR R, BUJES TIJERA INFERIOR X 2 UNI R, PLUMILLAS LIMPIA BRISAS DELANTERAS R, entre otros.</t>
  </si>
  <si>
    <t xml:space="preserve">Trimestre II
Para el segundo trimestre de la vigencia 2024, el cumplimiento en el avance acumulado de los proyectos de inversión es del 99% este resultado se ubica en el rango sobresaliente. Para el proyecto DOTA el avance acumulado para este trimestre es de 95,93 %, para el proyecto FORTALECIMIENTO  es de 100,18 %  para el proyecto CONSOLIDACIÓN es de 100 % y para el proyecto INFO es de 100 %
</t>
  </si>
  <si>
    <t xml:space="preserve">SEGUNDO TRIMESTRE
Los productos definidos para la vigencia 2024 hacen parte del nuevo proyecto de inversión "DESARROLLO DE LA PLANIFICACIÓN DEL ORDENAMIENTO TERRITORIAL AGROPECUARIO – DOTA - EN EL ÁMBITO NACIONAL"
Para el segundo trimestre de 2024 se presenta un cumplimiento del 99,5  % en el avance de los productos del proyecto de inversión DOTA del ámbito territorial, situándose en un rango sobresaliente </t>
  </si>
  <si>
    <t xml:space="preserve">SEGUNDO TRIMESTRE
Los productos definidos para la vigencia 2024 hacen parte del nuevo proyecto de inversión "DESARROLLO DE LA PLANIFICACIÓN DEL ORDENAMIENTO TERRITORIAL AGROPECUARIO - DOTA, EN EL ÁMBITO NACIONAL"
Para el segundo trimestre de 2024 se presenta un cumplimiento del 96,5% situándose en un rango sobresaliente el avance en la generación de productos del ámbito nacional. </t>
  </si>
  <si>
    <t>Para mayo de 2024 se proyectó elaborar 5 conciliaciones Nomina Novedades de Almacén Operaciones Bancarias Retención en la Fuente Reciprocas MHCP con una fecha máxima de elaboración de 21 de Junio de 2024 con esta fecha de
cierre se realizaron los ajustes en SIIF nación y se elaboraron los formatos de conciliaciones de Nomina Novedades de Almacén Operaciones Bancarias Retención en la Fuente Reciprocas MHCP . Como resultado de la evaluación se
obtuvo una ponderación del 100% ubicando el indicador en un rango Sobresaliente.
Para Junio de 2024 se proyectó elaborar 6 conciliaciones Nomina Novedades de Almacén Operaciones Bancarias Retención en la Fuente Rete ICA Reciprocas MHCP con una fecha máxima de elaboración de 26 de Julio de 2024; con esta
fecha de cierre se realizaron los ajustes en SIIF nación y se elaboraron los formatos de conciliaciones de Nomina Novedades de Almacén Operaciones Bancarias Retención en la Fuente Rete ICA Reciprocas MHCP. Como resultado de la
evaluación se obtuvo una ponderación del 100% ubicando el indicador en un rango Sobresaliente.
Para el mes de Julio de 2024 se proyectó elaborar 5 conciliaciones (–Nomina – Novedades de Almacén – Operaciones Bancarias – Retención en la Fuente – Reciprocas MHCP) con una fecha máxima de elaboración de 23 de Agosto de
2024; con esta fecha de cierre se realizaron los ajustes en SIIF nación y se elaboraron los formatos de conciliaciones de – Nomina – Novedades de Almacén – Operaciones Bancarias – Retención en la Fuente – Reciprocas MHCP y para los
procesos a favor y en contra de la UPRA y Novedades de Diferidos se contrastó la información de las áreas proveedoras de información. Como resultado de la evaluación se obtuvo una ponderación del 100% ubicando el indicador en un
rango Sobresaliente.
Para el mes de Agosto de 2024 se proyectó elaborar 6 conciliaciones (–Nomina – Novedades de Almacén – Operaciones Bancarias – Retención en la Fuente – Retención de Industria y comercio – Reciprocas MHCP) con una fecha máxima
de elaboración de 27 de Septiembre de 2024; con esta fecha de cierre se realizaron los ajustes en SIIF nación y se elaboraron los formatos de conciliaciones de – Nomina – Novedades de Almacén – Operaciones Bancarias – Retención en
la Fuente – Retención de Industria y comercio y Reciprocas MHCP y para los procesos a favor y en contra de la UPRA y Novedades de Diferidos se contrastó la información de las áreas proveedoras de información. Como resultado de la
evaluación se obtuvo una ponderación del 100% ubicando el indicador en un rango Sobresaliente.</t>
  </si>
  <si>
    <t>En el primer semestre de 2024 se desarrollaron 25 actividades del plan institucional de capacitación entre los meses de febrero a junio de 26 actividades programadas, con un cumplimiento del 96.2%
La actividad pendiente corresponde a Gestión Publica  y Servicio público, la cual será realizada en el mes de octubre de 2024 por disponibilidad de agenda del instructor</t>
  </si>
  <si>
    <t>Mayo 2024:  En el periodo comprendido entre enero y mayo de 2024, se recibieron en total 38 ET para revisiones metodológicas, de las cuales 28 corresponden a ET de productos documentales y 10 ET para productos geográficos. En el mes mayo, se recibieron y se aprobaron en total 5 ET para revisiones metodológicas, de las cuales 3 son ET de productos documentales y 2 ET de productos geográficos. El rango de análisis del indicador corresponde al 100% de cumplimiento, evidenciando un comportamiento sobresaliente.
Junio 2024: En el periodo comprendido entre enero y junio de 2024, se recibieron en total 43 ET para revisiones metodológicas, de las cuales 32 corresponden a ET de productos documentales y 11 ET para productos geográficos. En el mes junio, se recibieron y se aprobaron en total 5 ET para revisiones metodológicas, de las cuales 4 son ET de productos documentales y 1 ET de productos geográficos. El rango de análisis del indicador corresponde al 100% de cumplimiento, evidenciando un comportamiento sobresaliente.
Julio 2024:  En el periodo comprendido entre enero y julio de 2024, se recibieron en total 53 ET para revisiones metodológicas, de las cuales 36 corresponden a ET de productos documentales y 17 ET para productos geográficos. En el mes julio, se recibieron y se aprobaron en total 10 ET para revisiones metodológicas, de las cuales 4 son ET de productos documentales y 6 ET de productos geográficos. El rango de análisis del indicador corresponde al 100% de cumplimiento, evidenciando un comportamiento sobresaliente.
Agosto 2024: En el periodo comprendido entre enero y agosto de 2024, se recibieron en total 57 ET para revisiones metodológicas, de las cuales 37 corresponden a ET de productos documentales y 20 ET para productos geográficos. En el mes agosto, se recibieron y se aprobaron en total 4 ET para revisiones metodológicas, de las cuales 1 es ET de productos documentales y 3 ET de productos geográficos. El rango de análisis del indicador corresponde al 100% de cumplimiento, evidenciando un comportamiento sobresaliente.</t>
  </si>
  <si>
    <t xml:space="preserve">Mayo 2024: En el periodo comprendido entre enero y mayo de 2024, se recibieron en total 57 MT. Para el mes de mayo, se revisaron 8 MT documentales y 6 MT geográficos, los cuales fueron aprobados oportunamente y publicados en el catálogo. El rango de análisis del indicador corresponde al 100% de cumplimiento, evidenciando un comportamiento sobresaliente. 
Junio 2024: En el periodo comprendido entre enero y junio de 2024, se recibieron en total 48 MT. Para el mes de junio, se revisaron 21 MT documentales y 27 MT geográficos, los cuales fueron aprobados oportunamente y publicados en el catálogo. El rango de análisis del indicador corresponde al 100% de cumplimiento, evidenciando un comportamiento sobresaliente. 
Julio 2024:  En el periodo comprendido entre enero y julio de 2024, se recibieron en total 81 MT. Para el mes de julio, se revisaron 6 MT documentales y 75 MT geográficos, los cuales fueron aprobados oportunamente y publicados en el catálogo. El rango de análisis del indicador corresponde al 100% de cumplimiento, evidenciando un comportamiento sobresaliente. 
Agosto 2024: En el periodo comprendido entre enero y agosto de 2024, se recibieron en total 61 MT. Para el mes de agosto, se revisaron 4 MT documentales y 57  MT geográficos, los cuales fueron aprobados oportunamente y publicados en el catálogo. El rango de análisis del indicador corresponde al 100% de cumplimiento, evidenciando un comportamiento sobresaliente. </t>
  </si>
  <si>
    <t xml:space="preserve">Durante el primer trimestre 2024, se enviaron  mil quinientos cuarenta (1540)  comunicaciones oficiales enviadas, de las cuales mil quinientas seis (1506) fueron recibidas por los usuarios; lo cual  corresponde al 98%, lo que indica que se encuentra en el rango sobresaliente de Efectividad en el envío y recibido de  comunicaciones oficiales de la UPRA durante el periodo analizado. Se realiza el ajuste del primer trimestre 2024, teniendo en cuenta el reporte de verificación de Info.sea.                                                                                                                                                                                                                                                                                     
Durante el segundo trimestre 2024, se enviaron  mil ciento quince (1115)  comunicaciones oficiales enviadas, de las cuales mil setenta y ocho (1078) fueron recibidas por los usuarios; lo cual  corresponde al 97%, lo que indica que se encuentra en el rango sobresaliente de Efectividad en el envío y recibido de  comunicaciones oficiales de la UPRA durante el periodo analizado.      </t>
  </si>
  <si>
    <t xml:space="preserve">PRIMER TRIMESTRE
Los productos definidos para la vigencia 2024hacen parte del nuevo proyecto de inversión "DESARROLLO DE LA PLANIFICACIÓN DEL ORDENAMIENTO TERRITORIAL AGROPECUARIO - DOTA, EN EL ÁMBITO NACIONAL"
Para el primer trimestre de 2024 se presenta un cumplimiento del 100,0% situándose en un rango sobresaliente el avance en la generación de productos del ámbito nacional. </t>
  </si>
  <si>
    <t>II Cuatrimestre
Luego de la consolidación por parte de la Asesoría de planeación de los reportes de seguimiento a la gestión de riesgos, se encuentra que de los 78 riesgos identificados y formalizados en el Sistema de Gestión (Riesgos de Gestión:56, Riesgos de corrupción:3, Riesgos de Seguridad de la Información:19)  no se presentaron materializaciones de riesgos. Obteniendo para el segundo cuatrimestre 0 % de materializaciones de riesgos, respecto al total de riesgos identificados. Ubicándose en un rango sobresaliente.</t>
  </si>
  <si>
    <t>I Semestre
La ejecución del plan de acción para el Semestre I de la vigencia 2024 es del 49,38% sobre el 50 % programado, obteniendo como resultado un 102,2 % de cumplimiento, ubicándose en un rango sobresaliente.
Los datos para el análisis y medición de este indicador son tomados del informe de gestión, a partir del cumplimiento promedio de las metas establecidas para las 20 políticas definida en el Manual Operativo MIPG.</t>
  </si>
  <si>
    <t>Durante el mes de enero de 2024, se recibieron un total de 36 requerimientos con fecha de entrega para el mes de enero  de 28 con una amplia gama de temáticas, logramos abordar una solicitud sobre la Base Catastral, otra referente al ACFC Paisaje, seis relacionadas con la Zonificación Territorial, una vinculada a la Frontera Agrícola y una de SIGRA. Es importante destacar que 18 de estos requerimientos fueron atendidos puntualmente. Sin embargo, una solicitud tuvo que ser pospuesta debido a la escasez de insumos necesarios para su elaboración. Destacando que seis de estos requerimientos fueron respondidos incluso antes de la fecha límite establecida.
Durante el mes de Febrero de 2024, se recibieron un total de 75 requerimientos con fecha de entrega para el mes de febrero de 56 con una amplia gama de temáticas, logramos abordar 2 de Base Catastral,  2 Mercado Tierras, 1 Regularización  Distribución  1 de ACFC  Paisaje, 2 UAF  ZRC,  1 Análisis Situacional, 5 Zonificación Territorial, 5 Frontera Agrícola, 2 Prospectiva 2 Reconversión, 5 SIGRA,  7 Zonificación Nacional y 18 pqrsd, para un total de 53 requerimientos entregados, Es importante destacar que 45 de estos requerimientos fueron atendidos puntualmente. Sin embargo, 8 solicitudes tuvieron que ser pospuesta debido a varias dificultades se generó estructuración de la información del registro 2 para las bases catastrales del año 2020, escasez de insumos necesarios para su elaboración. Destacando que 28 de estos requerimientos fueron respondidos incluso antes de la fecha límite establecida.
Marzo 2024,   Se recibieron un total de 157 requerimientos con fecha de entrega para el mes de Marzo de 107, logramos abordar 1 de Base Catastral, 2 Financiera, 2 Presentaciones para kit territorial y  mesa de empleo,   6 Mercado Tierras,  3 Regularización  Distribución  2 de ACFC  Paisaje, 1 de  ADT,  21 Análisis Situacional, 1 Diagnostico Territorial, 6 PDR,  5 Zonificación Territorial, 1 Agro logística,   6 Frontera Agrícola, 4 Prospectiva, 21 Reconversión, 3 SIGRA,  8 Zonificación Nacional y 24 PQRSD, para un total de 117 requerimientos entregados, Es importante destacar que 93 de estos requerimientos fueron atendidos puntualmente. Sin embargo, 24 solicitudes tuvieron que ser pospuesta debido a varias dificultades como falta de información clara en las solicitudes. se generó estructuración de la información del registro 2 para las bases catastrales del año 2020, Debido a las dificultades técnicas que se han presentado con el software SAS, Destacando que 40 de estos requerimientos fueron respondidos incluso antes de la fecha límite establecida. 
Abril de 2024, Se gestionaron un total de 172 requerimientos, con una distribución de 100 previstos para entrega durante ese mes y 72 programados para mayo. La respuesta fue diligente, logrando completar la entrega de 180 requerimientos en total, incluso algunos que habían quedado rezagados del mes anterior. Las áreas temáticas abordadas fueron diversas, destacando particularmente En Zonificación Nacional, se respondieron 27 requerimientos, mientras que en PQRSD, MADR tuvo 20 registros y Entregas_SIPRA_2024 contó con 15 registros. En el Proyecto_3, se distribuyeron de la siguiente manera: FA (15), Z_Nacional (1), Agro logística (1), Prospectiva (5), SIGRA (9) y Reconversión (11). Por otro lado, en el Proyecto_2, Análisis Situacional registró 21 requerimientos, Z_Territorial 5, ACFC Paisaje 1 y PDR 3. En el Proyecto_1, Financiera sumó 1 registro, Regularización Distribución 4 y Mercado Tierras 7.
De estos requerimientos, 162 fueron atendidos puntualmente, mientras que 19 tuvieron que ser pospuestos debido a diversas dificultades, como falta de información clara en las solicitudes y procesos de limpieza de datos no previstos inicialmente. Además, se encontró falta de las bases del SISBEN en algunos casos.</t>
  </si>
  <si>
    <t>Mayo 2024, Durante mayo de 2024, se recibieron 201 requerimientos, con 80 programados para entrega en junio y los restantes para mayo. Se lograron entregar 193 requerimientos, incluyendo algunos rezagados de abril. En Zonificación Nacional, se respondieron 29 PQRSD y 2 de Entrega Sipra. En el Proyecto 1, se atendieron: 28 de Proyecto_1, 14 de Base Catastral, 4 de Financiera, 1 de Mercado Tierras, 2 de Presenta Optimiza y 7 de Regula Distribución. En el Proyecto 2, se dieron respuestas a: 43 de Proyecto_2, 2 de ADT, 20 de Z Territorial, 4 de ACFC Paisaje, 3 de Diagnóstico Territorial, 3 de UAF ZRC, 6 de PDR y 5 de Análisis Situacional. En el Proyecto 3, se contestaron: 92 de Proyecto_3, 56 de Z Nacional, 17 de SIGRA y 8 de FA. De estos requerimientos, 150 fueron atendidos puntualmente, mientras que 43 se pospusieron debido a dificultades como falta de información clara y procesos, dificultades técnicas que se han presentado con el software SAS.
Durante junio de 2024, se recibieron un total de 212 requerimientos, de los cuales 174 tenían fecha de entrega dentro del mismo mes. Se lograron completar 158 requerimientos, incluyendo algunos que estaban pendientes desde mayo. En cuanto a las distintas áreas, se respondieron 42 requerimientos en Zonificación Nacional, 13 en PQRSD, 3 en Entregas SIPRA, 20 en SIGRA, 5 en Agrosavia, 14 en Frontera Agrícola, 5 en Prospectiva, 4 en Base Catastral, 9 en Mercado de Tierras, 8 en ACFC_Paisaje, 1 en Análisis Situacional, 1 en Diagnóstico Territorial, 8 en PDR, y 25 en Zonificación Territorial. De los requerimientos atendidos, 146 fueron resueltos puntualmente, mientras que 12 se pospusieron debido a diversas dificultades. Entre las causas de los retrasos, se presentaron dudas relacionadas con el cálculo del criterio de carbono para la cadena de cáñamo, y por temas de procesamiento, otra solicitud se retrasó en espera de una respuesta de asesoría técnica para proceder.
Durante julio de 2024, se recibieron un total de 271 requerimientos, de los cuales 197 tenían fecha de entrega dentro del mismo mes. Se lograron entregar 190 requerimientos, incluyendo algunos que estaban pendientes desde junio. En cuanto a las distintas temáticas, se respondieron las siguientes solicitudes: una para Base Catastral, una para el área Financiera, una para Mercado de Tierras, dos relacionadas con optimización y presentaciones, ocho para regularización y distribución, nueve para ACFC y Paisaje, trece para Análisis Situacional, una para Diagnóstico Territorial, tres para UAF_ZRC, cincuenta y dos para Zonificación Territorial, una para Frontera Agrícola, dos para Predios Ociosos, dos para Prospectiva, una para Reconversión, doce para SIGRA, cuarenta y ocho para Zonificación Nacional, y diecisiete para PQRSD. De los requerimientos atendidos, 166 fueron resueltos puntualmente, mientras que 24 se pospusieron debido a diversas dificultades. Algunas de estas dificultades incluyeron la identificación de nuevas capas correspondientes a áreas protegidas que debían incluirse en los mapas y tablas solicitadas, la falta de claridad en algunos requerimientos, y problemas de acceso a la VPN el día de la entrega. Además, se retrasó la entrega de solicitudes debido al tiempo adicional necesario para ajustar variables y criterios, y en algunos casos, la respuesta de la asesoría técnica fue tardía. Asimismo, hubo situaciones específicas como fallas en el procesamiento por parte de los analistas, cambios en la fecha de entrega por días cívicos, y la falta de información en los repositorios sobre la colocación de créditos para el mes solicitado. En otros casos, la entrega se realizó fuera de la fecha solicitada debido a restricciones en el uso de insumos necesarios para generar la respuesta, y la gestión no fue inmediata. 
Durante agosto de 2024, se gestionaron 306 requerimientos, de los cuales 211 tenían fecha de entrega dentro del mes. Se lograron entregar 300 solicitudes, incluyendo algunas pendientes desde julio. En cuanto a las temáticas, se respondieron 4 solicitudes de Base Catastral, 2 del área Financiera, 9 de Regularización y Distribución, 80 de Zonificación Territorial, 1 de Diagnóstica Territorial, 4 de ACFC y Paisaje, 4 de Análisis Situacional, 1 de PDR, 3 de UAF y ZRC, 4 de Agro logística, 15 de Frontera Agrícola, 4 de Prospectiva, 1 de Reconversión Productiva, 16 de SIGRA, 120 de Zonificación Nacional y 41 de PQRSD, incluidas varias del Ministerio de Agricultura. Se postergaron 16 requerimientos por diversos motivos. Algunos cambios en las fechas de entrega se debieron a ajustes técnicos, como la corrección de la licencia de ArcGIS, lo que afectó las entregas de varios requerimientos. También hubo solicitudes que llegaron después de la hora límite, lo que retrasó su gestión. En otros casos, se realizaron entregas parciales o se acordaron nuevas fechas en función de aclaraciones solicitadas por los equipos temáticos. Otros retrasos fueron necesarios para realizar ajustes a variables específicas o debido a la necesidad de reprocesar datos, como en el caso del avalúo catastral rural.</t>
  </si>
  <si>
    <t xml:space="preserve">PRIMER TRIMESTRE
Los productos definidos para la vigencia 2024 hacen parte del nuevo proyecto de inversión "DESARROLLO DE LA PLANIFICACIÓN DEL ORDENAMIENTO TERRITORIAL AGROPECUARIO – DOTA - EN EL ÁMBITO NACIONAL"
Para el primer trimestre de 2024 se presenta un cumplimiento del 100,6 % en el avance de los productos del proyecto de inversión DOTA del ámbito territorial, situándose en un rango sobresaliente </t>
  </si>
  <si>
    <t>La Entidad durante el 2 cuatrimestre de 2024 cumplió satisfactoriamente con la ejecución de PAC arrojando un indicador durante los meses de Mayo Junio, Julio y Agosto con el 98,1% 98,4%, 99,5% y 97,8% respectivamente, esto muestra la buena planeación que se viene realizando a los pagos sin embargo para el mes de Junio  en el rubro de gastos generales se presento un Inpanut de 19,44% frente al 10% permitido por el  Ministerio de Hacienda esto debido a que se programo  PAC para el proveedor  MAGIN COMUNICACIONES y no se tramitaron el 100% de las facturas.</t>
  </si>
  <si>
    <t>Segundo Cuatrimestre: Para este periodo el indicador se muestra para los meses de mayo, junio julio y agosto de 96% 95% 96% y 98% arrojando  una ejecución satisfactoria; esto evidencia que la entidad mes a mes  se encuentra activa en procesos contratación en el rubro de funcionamiento por concepto e arrendamiento, conectividad recursos tecnológicos entre otros y con respecto inversión por concepto de prestación de servicios  profesionales de las diferentes áreas misionales, la adquisición de recursos, adquisición de equipos y servicios de soporte, así como el reconocimiento de viáticos y gastos de desplazamiento para funcionarios y contratistas.</t>
  </si>
  <si>
    <t xml:space="preserve">Primer trimestre: el resultado del indicador de participación del primer trimestre es del 86,1%  ubicándose en un rango sobresaliente
Enero: 0
Febrero: Tiempo en familia, Cumpleaños febrero y actividad de rumba. 
Marzo: Mes del género (Día de la Mujer y Día del Hombre y socialización del protocolo de prevención.),Feria de autocuidado. cumpleaños marzo, intervención de clima organizacional.  </t>
  </si>
  <si>
    <t xml:space="preserve">Segundo trimestre: El resultado del indicador de participación del segundo  trimestre es del 95%  ubicándose en un rango sobresaliente.
Abril: Semana de la saludo, Practicas libres compensar, cumpleaños abril. 
Mayo: Taller día de la madre, acuarrumba, propósito de vida y Batería de riesgo laboral. 
Junio: Vacaciones recreativas, día del servidor público y taller de padres. </t>
  </si>
  <si>
    <t>Segundo trimestre  (Abril - Junio): se evaluaron las actividades Taller de madres, taller propósito de vida, acuarrumba, vacaciones recreativas y día del servidor público. 
El resultado es del 100%, ubicándose en un rango sobresaliente.</t>
  </si>
  <si>
    <t xml:space="preserve">Mayo : se realizaron las actividades planteadas al 93% falto  realizar una actividad (  exámenes médicos de ingreso  o  egreso no se  generaron en el mes de mayo)
Junio :se realizaron las actividades planteadas al 100% se realizo acompañamiento al  COPASST y se realizo inspecciones de puesto de trabajo 
julio : se realizaron las actividades planteadas al 100% Se realizo  intervención de la batería de riesgo psicosocial y autoría interna 
agosto : se realizaron las actividades planteadas al 100% Entrega Informe Condiciones De Salud Osteomuscular </t>
  </si>
  <si>
    <t>Mayo: Durante este periodo el total de días perdidos por incapacidad con orden médica es de 6 días , reflejando un 0,5%  de ausentismo por causa médica para la entidad. Este resultado se ubica en un rango sobresaliente.  el análisis técnico realizado por el profesional SST
Junio: Durante este periodo el total de días perdidos por incapacidad con orden médica es de 3 días , reflejando un 0,3%  de ausentismo por causa médica para la entidad. Este resultado se ubica en un rango sobresaliente.  el análisis técnico realizado por el profesional SST
Julio: Durante este periodo el total de días perdidos por incapacidad con orden médica es de 10 días , reflejando un 0,7 %  de ausentismo por causa médica para la entidad. Este resultado se ubica en un rango sobresaliente.  el análisis técnico realizado por el profesional SST
Agosto: Durante este periodo el total de días perdidos por incapacidad con orden médica es de 35 días , reflejando un 2,8 %  de ausentismo por causa médica para la entidad. Este resultado se ubica en un rango satisfactorio .  el análisis técnico realizado por el profesional SST</t>
  </si>
  <si>
    <t xml:space="preserve">El Plan de Incentivos Institucionales 2024 quedó formalizado ante el CIGDE que se llevó a cabo en el mes de enero, como parte de la presentación del Plan Estratégico de Talento Humano 2024. Cabe aclarar que el 
Primer semestre: el resultado del primer semestre de este indicador es del 92% y se ubica en el rango de sobresaliente. Las actividades no realizadas en el primer semestre quedan reprogramadas para el segundo semestre: Feria de vivienda y servicios Compensar, y Definición de grupo de trabajo Política de Integridad.
Enero: 0
Febrero: Tiempo en familia (compensatorios para días de descanso en semana santa), Programa entorno laboral saludable (actividad física - rumboterapía), Se proyecto pieza de comunicación con el fin de crear la base de datos de los prepensionados en la entidad, Se remitió información de desvinculación asistida, Socialización del programa servimos, Cumpleaños febrero (Geovanna González, Elizabeth Cubides Cuellar, Oscar Pedraza y Mary Cristina Guevara).
Marzo: Tiempo en familia (compensatorios para días de descanso en semana santa), Intervención clima laboral, Cumpleaños marzo (Bernardo Londoño,Juan Carlos Avellaneda, Claudia Liliana Cortes y Lorena Laguna), Día profesiones (Día del contador), Mes del género (Día de la Mujer y Día del Hombre). Pendiente: se reprogramó para mayo aplicación de la batería de riesgo psicosocial por la contratación. 
Abril: Torneo deportivo interno, elige arte y cultura por cumpleaños, Cumpleaños abril (Luz Lizarazo, Eduin Carrillo, Sandra Ruano, Gina Paola Montoya, Juan Angel Mora), Día de la Secretaria mediante compensar, conmemoración día del niño (tarjeta divertimento y mensaje de comunicaciones), practicas libres compensa (información socializada los días lunes). 
Mayo: Cumpleaños mayo (salario emocional), Pieza de comunicación día de las madres, taller para la celebración del día y sesión de acurrumba para mamás, Taller propósito de vida y entrega de suculentas de cumpleaños (compensar), Aplicación de la batería de riesgo laboral, Correo remitiendo programa de desvinculación asistida, En bici al trabajo, entrega de incentivo elige arte y cultura cumpleaños, Practica libre convenio compensar.
Junio: Cumpleaños junio (Sharit Chircle y Diana Benavides), Día del padre, pieza de comunicación, taller de celebración día del padre, entrega de obsequio compensar, entrega incentivo elige arte y cultura por cumpleaños, Feria financiera, vacaciones recreativas hijos de los servidores, Día del servidor público (Taller adaptación laboral e integridad). En bici al trabajo salario emocional, día de la familia primer semestre. </t>
  </si>
  <si>
    <t>Primer semestre: Desde el Sistema de Gestión y Seguridad y Salud en el Trabajo se identificaron  los peligros y valoraron los riesgos asociados  a las actividades desarrolladas en la entidad, teniendo como referencia la metodología GTC 45. Asimismo se priorizaron en  la matriz los  riesgos altos, medios y bajos y se definieron medidas de intervención teniendo en cuenta el nivel de prioridad.  Dado lo anterior se efectuaron actividades enfocadas en Condiciones de seguridad, tales como abordaje  del riesgo vial con el programa la implementación del  programa de seguridad vial .  Se gestionó lo referente a riesgo biomecánico  realizando  la entrega de sillas ergonómicas (  68  sillas) se realizo inspecciones de puesto de trabajo con énfasis biomecánico  a funcionarios de la entidad  por parte de proveedores de la ARL Positiva y  el profesional de SST .  Se realizo la aplicación de la batería de riesgo psicosocial,  capacitaciones enfocadas en la adquisición y/o fortalecimiento de  competencias en comunicación asertiva y liderazgo , se realizo la semana de SST.  En conclusión  el resultado del indicador para el primer semestre tuvo un cumplimiento del 98,7 % ubicándose en un rango SOBRESALIENTE</t>
  </si>
  <si>
    <t>N° de conciliaciones elaboradas oportunamente en el periodo * 100
N° de conciliaciones programadas en el periodo</t>
  </si>
  <si>
    <t xml:space="preserve">                Mtd + Mtg con revisión metodológica acumulado    * 100
  Mtd + Mtg enviadas para revisión acumulado</t>
  </si>
  <si>
    <t xml:space="preserve">        ETd + ETg con revisión metodológica acumulado     * 100
ETd + ETg enviadas para revisión acumulado</t>
  </si>
  <si>
    <t xml:space="preserve">                        N° de riesgos materializados en el periodo evaluado            * 100
N° de riesgos identificados y formalizados 
en el SG para el periodo evaluado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</si>
</sst>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_(* #,##0_);_(* \(#,##0\);_(* &quot;-&quot;_);_(@_)"/>
    <numFmt numFmtId="165" formatCode="_(* #,##0.00_);_(* \(#,##0.00\);_(* &quot;-&quot;??_);_(@_)"/>
    <numFmt numFmtId="166" formatCode="_(* #,##0_);_(* \(#,##0\);_(* &quot;-&quot;??_);_(@_)"/>
    <numFmt numFmtId="167" formatCode="_(* #,##0.0_);_(* \(#,##0.0\);_(* &quot;-&quot;??_);_(@_)"/>
    <numFmt numFmtId="168" formatCode="#,##0.0;\-#,##0.0"/>
  </numFmts>
  <fonts count="18" x14ac:knownFonts="1">
    <font>
      <sz val="11"/>
      <color theme="1"/>
      <name val="Calibri"/>
      <family val="2"/>
      <scheme val="minor"/>
    </font>
    <font>
      <sz val="10"/>
      <name val="Arial"/>
      <family val="2"/>
    </font>
    <font>
      <sz val="11"/>
      <color theme="1"/>
      <name val="Arial"/>
      <family val="2"/>
    </font>
    <font>
      <b/>
      <sz val="11"/>
      <name val="Arial"/>
      <family val="2"/>
    </font>
    <font>
      <b/>
      <sz val="11"/>
      <color theme="1"/>
      <name val="Arial"/>
      <family val="2"/>
    </font>
    <font>
      <sz val="11"/>
      <name val="Arial"/>
      <family val="2"/>
    </font>
    <font>
      <b/>
      <sz val="12"/>
      <name val="Arial"/>
      <family val="2"/>
    </font>
    <font>
      <b/>
      <sz val="18"/>
      <color theme="1"/>
      <name val="Arial"/>
      <family val="2"/>
    </font>
    <font>
      <sz val="12"/>
      <color theme="1"/>
      <name val="Calibri"/>
      <family val="2"/>
      <scheme val="minor"/>
    </font>
    <font>
      <sz val="12"/>
      <name val="Arial"/>
      <family val="2"/>
    </font>
    <font>
      <sz val="11"/>
      <color theme="1"/>
      <name val="Calibri"/>
      <family val="2"/>
      <scheme val="minor"/>
    </font>
    <font>
      <sz val="11"/>
      <name val="Calibri"/>
      <family val="2"/>
      <scheme val="minor"/>
    </font>
    <font>
      <b/>
      <sz val="11"/>
      <color theme="1"/>
      <name val="Calibri"/>
      <family val="2"/>
      <scheme val="minor"/>
    </font>
    <font>
      <b/>
      <sz val="12"/>
      <color theme="1"/>
      <name val="Arial"/>
      <family val="2"/>
    </font>
    <font>
      <sz val="9"/>
      <color theme="1"/>
      <name val="Calibri"/>
      <family val="2"/>
      <scheme val="minor"/>
    </font>
    <font>
      <u/>
      <sz val="12"/>
      <name val="Arial"/>
      <family val="2"/>
    </font>
    <font>
      <sz val="8"/>
      <name val="Arial"/>
      <family val="2"/>
    </font>
    <font>
      <sz val="9.5"/>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39">
    <border>
      <left/>
      <right/>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right/>
      <top style="thin">
        <color theme="9" tint="-0.24994659260841701"/>
      </top>
      <bottom/>
      <diagonal/>
    </border>
    <border>
      <left style="thin">
        <color theme="9" tint="-0.24994659260841701"/>
      </left>
      <right style="thin">
        <color theme="9" tint="-0.24994659260841701"/>
      </right>
      <top style="thin">
        <color theme="9" tint="-0.24994659260841701"/>
      </top>
      <bottom/>
      <diagonal/>
    </border>
    <border>
      <left style="thin">
        <color theme="9" tint="-0.24994659260841701"/>
      </left>
      <right style="thin">
        <color theme="9" tint="-0.24994659260841701"/>
      </right>
      <top/>
      <bottom style="thin">
        <color theme="9" tint="-0.24994659260841701"/>
      </bottom>
      <diagonal/>
    </border>
    <border>
      <left style="thin">
        <color theme="9" tint="-0.249977111117893"/>
      </left>
      <right style="thin">
        <color theme="9" tint="-0.249977111117893"/>
      </right>
      <top style="thin">
        <color theme="9" tint="-0.249977111117893"/>
      </top>
      <bottom style="thin">
        <color theme="9" tint="-0.249977111117893"/>
      </bottom>
      <diagonal/>
    </border>
    <border>
      <left/>
      <right/>
      <top/>
      <bottom style="thin">
        <color theme="9" tint="-0.24994659260841701"/>
      </bottom>
      <diagonal/>
    </border>
    <border>
      <left/>
      <right style="thin">
        <color theme="9" tint="-0.249977111117893"/>
      </right>
      <top style="thin">
        <color theme="9" tint="-0.24994659260841701"/>
      </top>
      <bottom/>
      <diagonal/>
    </border>
    <border>
      <left/>
      <right style="thin">
        <color theme="9" tint="-0.249977111117893"/>
      </right>
      <top/>
      <bottom style="thin">
        <color theme="9" tint="-0.24994659260841701"/>
      </bottom>
      <diagonal/>
    </border>
    <border>
      <left style="thin">
        <color theme="9" tint="-0.24994659260841701"/>
      </left>
      <right/>
      <top style="thin">
        <color theme="9" tint="-0.24994659260841701"/>
      </top>
      <bottom style="thin">
        <color theme="9" tint="-0.24994659260841701"/>
      </bottom>
      <diagonal/>
    </border>
    <border>
      <left style="thin">
        <color indexed="64"/>
      </left>
      <right style="thin">
        <color indexed="64"/>
      </right>
      <top style="thin">
        <color indexed="64"/>
      </top>
      <bottom style="thin">
        <color indexed="64"/>
      </bottom>
      <diagonal/>
    </border>
    <border>
      <left style="thin">
        <color theme="9" tint="-0.249977111117893"/>
      </left>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style="thin">
        <color theme="9" tint="-0.249977111117893"/>
      </right>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top style="thin">
        <color theme="9" tint="-0.249977111117893"/>
      </top>
      <bottom/>
      <diagonal/>
    </border>
    <border>
      <left style="thin">
        <color theme="9" tint="-0.249977111117893"/>
      </left>
      <right/>
      <top/>
      <bottom style="thin">
        <color theme="9" tint="-0.249977111117893"/>
      </bottom>
      <diagonal/>
    </border>
    <border>
      <left/>
      <right/>
      <top/>
      <bottom style="thin">
        <color theme="9" tint="-0.249977111117893"/>
      </bottom>
      <diagonal/>
    </border>
    <border>
      <left/>
      <right style="thin">
        <color theme="9" tint="-0.249977111117893"/>
      </right>
      <top style="thin">
        <color theme="9" tint="-0.249977111117893"/>
      </top>
      <bottom/>
      <diagonal/>
    </border>
    <border>
      <left/>
      <right style="thin">
        <color theme="9" tint="-0.249977111117893"/>
      </right>
      <top/>
      <bottom style="thin">
        <color theme="9" tint="-0.249977111117893"/>
      </bottom>
      <diagonal/>
    </border>
    <border>
      <left style="thin">
        <color theme="9" tint="-0.24994659260841701"/>
      </left>
      <right/>
      <top style="thin">
        <color theme="9" tint="-0.249977111117893"/>
      </top>
      <bottom/>
      <diagonal/>
    </border>
    <border>
      <left style="thin">
        <color theme="9" tint="-0.24994659260841701"/>
      </left>
      <right/>
      <top style="thin">
        <color theme="9" tint="-0.249977111117893"/>
      </top>
      <bottom style="thin">
        <color theme="9" tint="-0.24994659260841701"/>
      </bottom>
      <diagonal/>
    </border>
    <border>
      <left/>
      <right/>
      <top style="thin">
        <color theme="9" tint="-0.249977111117893"/>
      </top>
      <bottom style="thin">
        <color theme="9" tint="-0.24994659260841701"/>
      </bottom>
      <diagonal/>
    </border>
    <border>
      <left/>
      <right style="thin">
        <color theme="9" tint="-0.24994659260841701"/>
      </right>
      <top style="thin">
        <color theme="9" tint="-0.249977111117893"/>
      </top>
      <bottom style="thin">
        <color theme="9" tint="-0.24994659260841701"/>
      </bottom>
      <diagonal/>
    </border>
    <border>
      <left style="thin">
        <color theme="9" tint="-0.249977111117893"/>
      </left>
      <right/>
      <top/>
      <bottom style="thin">
        <color theme="9" tint="-0.24994659260841701"/>
      </bottom>
      <diagonal/>
    </border>
    <border>
      <left/>
      <right style="thin">
        <color theme="9" tint="-0.249977111117893"/>
      </right>
      <top style="thin">
        <color theme="9" tint="-0.249977111117893"/>
      </top>
      <bottom style="thin">
        <color theme="9" tint="-0.24994659260841701"/>
      </bottom>
      <diagonal/>
    </border>
    <border>
      <left style="thin">
        <color theme="9" tint="-0.249977111117893"/>
      </left>
      <right style="thin">
        <color theme="9" tint="-0.24994659260841701"/>
      </right>
      <top style="thin">
        <color theme="9" tint="-0.24994659260841701"/>
      </top>
      <bottom style="thin">
        <color theme="9" tint="-0.249977111117893"/>
      </bottom>
      <diagonal/>
    </border>
    <border>
      <left style="thin">
        <color theme="9" tint="-0.249977111117893"/>
      </left>
      <right style="thin">
        <color theme="9" tint="-0.249977111117893"/>
      </right>
      <top style="thin">
        <color theme="9" tint="-0.24994659260841701"/>
      </top>
      <bottom/>
      <diagonal/>
    </border>
    <border>
      <left style="thin">
        <color theme="9" tint="-0.249977111117893"/>
      </left>
      <right style="thin">
        <color theme="9" tint="-0.249977111117893"/>
      </right>
      <top/>
      <bottom style="thin">
        <color theme="9" tint="-0.24994659260841701"/>
      </bottom>
      <diagonal/>
    </border>
    <border>
      <left style="thin">
        <color theme="9" tint="-0.249977111117893"/>
      </left>
      <right/>
      <top style="thin">
        <color theme="9" tint="-0.24994659260841701"/>
      </top>
      <bottom/>
      <diagonal/>
    </border>
    <border>
      <left style="thin">
        <color theme="9" tint="-0.249977111117893"/>
      </left>
      <right style="thin">
        <color theme="9" tint="-0.24994659260841701"/>
      </right>
      <top/>
      <bottom style="thin">
        <color theme="9" tint="-0.24994659260841701"/>
      </bottom>
      <diagonal/>
    </border>
    <border>
      <left style="thin">
        <color theme="9" tint="-0.249977111117893"/>
      </left>
      <right style="thin">
        <color theme="9" tint="-0.24994659260841701"/>
      </right>
      <top style="thin">
        <color theme="9" tint="-0.24994659260841701"/>
      </top>
      <bottom/>
      <diagonal/>
    </border>
    <border>
      <left/>
      <right/>
      <top style="thin">
        <color theme="9" tint="-0.24994659260841701"/>
      </top>
      <bottom style="thin">
        <color theme="9" tint="-0.249977111117893"/>
      </bottom>
      <diagonal/>
    </border>
    <border>
      <left/>
      <right style="thin">
        <color theme="9" tint="-0.249977111117893"/>
      </right>
      <top style="thin">
        <color theme="9" tint="-0.24994659260841701"/>
      </top>
      <bottom style="thin">
        <color theme="9" tint="-0.249977111117893"/>
      </bottom>
      <diagonal/>
    </border>
    <border>
      <left style="thin">
        <color theme="9" tint="-0.249977111117893"/>
      </left>
      <right/>
      <top style="thin">
        <color theme="9" tint="-0.249977111117893"/>
      </top>
      <bottom style="thin">
        <color theme="9" tint="-0.24994659260841701"/>
      </bottom>
      <diagonal/>
    </border>
    <border>
      <left/>
      <right style="thin">
        <color theme="9" tint="-0.24994659260841701"/>
      </right>
      <top style="thin">
        <color theme="9" tint="-0.249977111117893"/>
      </top>
      <bottom style="thin">
        <color theme="9" tint="-0.249977111117893"/>
      </bottom>
      <diagonal/>
    </border>
    <border>
      <left style="thin">
        <color theme="9" tint="-0.249977111117893"/>
      </left>
      <right/>
      <top style="thin">
        <color theme="9" tint="-0.24994659260841701"/>
      </top>
      <bottom style="thin">
        <color theme="9" tint="-0.249977111117893"/>
      </bottom>
      <diagonal/>
    </border>
  </borders>
  <cellStyleXfs count="6">
    <xf numFmtId="0" fontId="0" fillId="0" borderId="0"/>
    <xf numFmtId="0" fontId="1" fillId="0" borderId="0"/>
    <xf numFmtId="165" fontId="1"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41" fontId="10" fillId="0" borderId="0" applyFont="0" applyFill="0" applyBorder="0" applyAlignment="0" applyProtection="0"/>
  </cellStyleXfs>
  <cellXfs count="171">
    <xf numFmtId="0" fontId="0" fillId="0" borderId="0" xfId="0"/>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11" fillId="0" borderId="0" xfId="0" applyFont="1"/>
    <xf numFmtId="0" fontId="0" fillId="0" borderId="0" xfId="0" applyAlignment="1">
      <alignment vertical="center"/>
    </xf>
    <xf numFmtId="0" fontId="0" fillId="0" borderId="0" xfId="0" applyAlignment="1">
      <alignment horizontal="justify" vertical="center" wrapText="1"/>
    </xf>
    <xf numFmtId="0" fontId="6" fillId="0" borderId="0" xfId="0" applyFont="1" applyAlignment="1">
      <alignment horizontal="center" vertical="center"/>
    </xf>
    <xf numFmtId="0" fontId="9" fillId="0" borderId="1" xfId="0" applyFont="1" applyBorder="1" applyAlignment="1">
      <alignment horizontal="left" vertical="center" wrapText="1"/>
    </xf>
    <xf numFmtId="0" fontId="6" fillId="2" borderId="5" xfId="0" applyFont="1" applyFill="1" applyBorder="1" applyAlignment="1">
      <alignment horizontal="center" vertical="center"/>
    </xf>
    <xf numFmtId="0" fontId="0" fillId="0" borderId="5" xfId="0" applyBorder="1"/>
    <xf numFmtId="0" fontId="12" fillId="0" borderId="5" xfId="0" applyFont="1" applyBorder="1" applyAlignment="1">
      <alignment horizontal="center"/>
    </xf>
    <xf numFmtId="0" fontId="12" fillId="0" borderId="5" xfId="0" applyFont="1" applyBorder="1"/>
    <xf numFmtId="0" fontId="0" fillId="0" borderId="5" xfId="0" applyBorder="1" applyAlignment="1">
      <alignment horizontal="justify" vertical="center" wrapText="1"/>
    </xf>
    <xf numFmtId="0" fontId="0" fillId="0" borderId="11" xfId="0" applyBorder="1"/>
    <xf numFmtId="0" fontId="0" fillId="0" borderId="10" xfId="0" applyBorder="1"/>
    <xf numFmtId="0" fontId="13" fillId="0" borderId="5" xfId="0" applyFont="1" applyBorder="1" applyAlignment="1">
      <alignment horizontal="center" vertical="center"/>
    </xf>
    <xf numFmtId="14" fontId="13" fillId="0" borderId="5" xfId="0" applyNumberFormat="1"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left" vertical="center"/>
    </xf>
    <xf numFmtId="0" fontId="9" fillId="0" borderId="0" xfId="0" applyFont="1" applyAlignment="1">
      <alignment horizontal="left" vertical="center" wrapText="1"/>
    </xf>
    <xf numFmtId="0" fontId="0" fillId="0" borderId="0" xfId="0" applyAlignment="1">
      <alignment horizontal="center"/>
    </xf>
    <xf numFmtId="0" fontId="14" fillId="0" borderId="0" xfId="0" applyFont="1" applyAlignment="1">
      <alignment horizontal="center" vertical="center"/>
    </xf>
    <xf numFmtId="0" fontId="14" fillId="0" borderId="0" xfId="0" applyFont="1" applyAlignment="1">
      <alignment horizontal="center"/>
    </xf>
    <xf numFmtId="0" fontId="9" fillId="0" borderId="1" xfId="0" applyFont="1" applyBorder="1" applyAlignment="1">
      <alignment horizontal="center" vertical="center" wrapText="1"/>
    </xf>
    <xf numFmtId="0" fontId="0" fillId="0" borderId="0" xfId="0" applyAlignment="1">
      <alignment horizontal="left" vertical="top"/>
    </xf>
    <xf numFmtId="0" fontId="0" fillId="0" borderId="0" xfId="0" applyAlignment="1">
      <alignment horizontal="justify" vertical="center"/>
    </xf>
    <xf numFmtId="0" fontId="0" fillId="0" borderId="0" xfId="0" applyAlignment="1">
      <alignment horizontal="justify"/>
    </xf>
    <xf numFmtId="166" fontId="9" fillId="0" borderId="1" xfId="3"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6" fillId="2" borderId="5" xfId="0" applyFont="1" applyFill="1" applyBorder="1" applyAlignment="1">
      <alignment horizontal="center" vertical="center" wrapText="1"/>
    </xf>
    <xf numFmtId="0" fontId="0" fillId="0" borderId="0" xfId="0" applyAlignment="1">
      <alignment horizontal="justify" vertical="top"/>
    </xf>
    <xf numFmtId="165" fontId="9" fillId="0" borderId="5" xfId="3" applyFont="1" applyFill="1" applyBorder="1" applyAlignment="1">
      <alignment horizontal="center" vertical="center" wrapText="1"/>
    </xf>
    <xf numFmtId="0" fontId="9" fillId="0" borderId="5" xfId="3" applyNumberFormat="1" applyFont="1" applyFill="1" applyBorder="1" applyAlignment="1">
      <alignment horizontal="center" vertical="center" wrapText="1"/>
    </xf>
    <xf numFmtId="167" fontId="9" fillId="0" borderId="1" xfId="3" applyNumberFormat="1" applyFont="1" applyFill="1" applyBorder="1" applyAlignment="1">
      <alignment horizontal="center" vertical="center" wrapText="1"/>
    </xf>
    <xf numFmtId="0" fontId="9" fillId="0" borderId="11" xfId="5" applyNumberFormat="1" applyFont="1" applyFill="1" applyBorder="1" applyAlignment="1">
      <alignment horizontal="center" vertical="center" wrapText="1"/>
    </xf>
    <xf numFmtId="0" fontId="0" fillId="0" borderId="0" xfId="0" applyAlignment="1">
      <alignment vertical="top"/>
    </xf>
    <xf numFmtId="49" fontId="9" fillId="0" borderId="28" xfId="3" applyNumberFormat="1" applyFont="1" applyFill="1" applyBorder="1" applyAlignment="1">
      <alignment horizontal="left" vertical="center" wrapText="1"/>
    </xf>
    <xf numFmtId="0" fontId="9" fillId="0" borderId="5" xfId="0" applyFont="1" applyBorder="1" applyAlignment="1">
      <alignment horizontal="center" vertical="center" wrapText="1"/>
    </xf>
    <xf numFmtId="0" fontId="6" fillId="0" borderId="5" xfId="0" applyFont="1" applyBorder="1" applyAlignment="1">
      <alignment horizontal="center" vertical="center" wrapText="1"/>
    </xf>
    <xf numFmtId="9" fontId="9" fillId="0" borderId="5" xfId="4" applyFont="1" applyFill="1" applyBorder="1" applyAlignment="1">
      <alignment horizontal="center" vertical="center" wrapText="1"/>
    </xf>
    <xf numFmtId="0" fontId="9" fillId="0" borderId="5" xfId="5" applyNumberFormat="1" applyFont="1" applyFill="1" applyBorder="1" applyAlignment="1">
      <alignment horizontal="center" vertical="center" wrapText="1"/>
    </xf>
    <xf numFmtId="166" fontId="9" fillId="0" borderId="5" xfId="3" applyNumberFormat="1" applyFont="1" applyFill="1" applyBorder="1" applyAlignment="1">
      <alignment horizontal="center" vertical="center" wrapText="1"/>
    </xf>
    <xf numFmtId="9" fontId="9" fillId="0" borderId="5" xfId="4" applyFont="1" applyFill="1" applyBorder="1" applyAlignment="1">
      <alignment horizontal="left" vertical="center" wrapText="1"/>
    </xf>
    <xf numFmtId="0" fontId="9" fillId="0" borderId="5" xfId="0" applyFont="1" applyBorder="1" applyAlignment="1">
      <alignment horizontal="left" vertical="center" wrapText="1"/>
    </xf>
    <xf numFmtId="0" fontId="9" fillId="0" borderId="5" xfId="3" applyNumberFormat="1" applyFont="1" applyFill="1" applyBorder="1" applyAlignment="1">
      <alignment horizontal="left" vertical="center" wrapText="1"/>
    </xf>
    <xf numFmtId="166" fontId="9" fillId="0" borderId="4" xfId="3" applyNumberFormat="1" applyFont="1" applyFill="1" applyBorder="1" applyAlignment="1">
      <alignment horizontal="center" vertical="center" wrapText="1"/>
    </xf>
    <xf numFmtId="166" fontId="9" fillId="0" borderId="11" xfId="3" applyNumberFormat="1" applyFont="1" applyFill="1" applyBorder="1" applyAlignment="1">
      <alignment horizontal="center" vertical="center" wrapText="1"/>
    </xf>
    <xf numFmtId="166" fontId="9" fillId="0" borderId="21" xfId="3" applyNumberFormat="1" applyFont="1" applyFill="1" applyBorder="1" applyAlignment="1">
      <alignment horizontal="center" vertical="center" wrapText="1"/>
    </xf>
    <xf numFmtId="166" fontId="9" fillId="0" borderId="12" xfId="3" applyNumberFormat="1" applyFont="1" applyFill="1" applyBorder="1" applyAlignment="1">
      <alignment horizontal="center" vertical="center" wrapText="1"/>
    </xf>
    <xf numFmtId="166" fontId="9" fillId="0" borderId="13" xfId="3" applyNumberFormat="1" applyFont="1" applyFill="1" applyBorder="1" applyAlignment="1">
      <alignment horizontal="center" vertical="center" wrapText="1"/>
    </xf>
    <xf numFmtId="37" fontId="9" fillId="0" borderId="11" xfId="3" applyNumberFormat="1" applyFont="1" applyFill="1" applyBorder="1" applyAlignment="1">
      <alignment horizontal="center" vertical="center" wrapText="1"/>
    </xf>
    <xf numFmtId="167" fontId="9" fillId="0" borderId="5" xfId="3" applyNumberFormat="1" applyFont="1" applyFill="1" applyBorder="1" applyAlignment="1">
      <alignment horizontal="center" vertical="center" wrapText="1"/>
    </xf>
    <xf numFmtId="166" fontId="9" fillId="0" borderId="18" xfId="3" applyNumberFormat="1" applyFont="1" applyFill="1" applyBorder="1" applyAlignment="1">
      <alignment horizontal="center" vertical="center" wrapText="1"/>
    </xf>
    <xf numFmtId="0" fontId="9" fillId="0" borderId="12" xfId="3" applyNumberFormat="1" applyFont="1" applyFill="1" applyBorder="1" applyAlignment="1">
      <alignment horizontal="center" vertical="center" wrapText="1"/>
    </xf>
    <xf numFmtId="0" fontId="17" fillId="0" borderId="5" xfId="0" applyFont="1" applyBorder="1" applyAlignment="1">
      <alignment horizontal="left" vertical="center" wrapText="1"/>
    </xf>
    <xf numFmtId="9" fontId="16" fillId="0" borderId="5" xfId="4" applyFont="1" applyFill="1" applyBorder="1" applyAlignment="1">
      <alignment horizontal="left" vertical="center" wrapText="1"/>
    </xf>
    <xf numFmtId="49" fontId="9" fillId="0" borderId="5" xfId="3" applyNumberFormat="1" applyFont="1" applyFill="1" applyBorder="1" applyAlignment="1">
      <alignment horizontal="left" vertical="center" wrapText="1"/>
    </xf>
    <xf numFmtId="9" fontId="9" fillId="0" borderId="5" xfId="4" applyFont="1" applyFill="1" applyBorder="1" applyAlignment="1">
      <alignment horizontal="justify" vertical="top" wrapText="1"/>
    </xf>
    <xf numFmtId="9" fontId="9" fillId="0" borderId="5" xfId="4" applyFont="1" applyFill="1" applyBorder="1" applyAlignment="1">
      <alignment horizontal="justify" vertical="center" wrapText="1"/>
    </xf>
    <xf numFmtId="9" fontId="5" fillId="0" borderId="5" xfId="4"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justify" vertical="center" wrapText="1"/>
    </xf>
    <xf numFmtId="0" fontId="3" fillId="0" borderId="5" xfId="0" applyFont="1" applyBorder="1" applyAlignment="1">
      <alignment horizontal="center" vertical="center"/>
    </xf>
    <xf numFmtId="14" fontId="3" fillId="0" borderId="5" xfId="0" applyNumberFormat="1"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justify" vertical="center"/>
    </xf>
    <xf numFmtId="0" fontId="5" fillId="0" borderId="1" xfId="0" applyFont="1" applyBorder="1" applyAlignment="1">
      <alignment horizontal="left" vertical="center" wrapText="1"/>
    </xf>
    <xf numFmtId="0" fontId="4" fillId="0" borderId="1" xfId="0" applyFont="1" applyBorder="1" applyAlignment="1">
      <alignment horizontal="justify" vertical="center"/>
    </xf>
    <xf numFmtId="0" fontId="5" fillId="0" borderId="1" xfId="0" applyFont="1" applyBorder="1" applyAlignment="1">
      <alignment horizontal="left" vertical="center"/>
    </xf>
    <xf numFmtId="0" fontId="5" fillId="0" borderId="1" xfId="0" applyFont="1" applyBorder="1" applyAlignment="1">
      <alignment horizontal="justify" vertical="center" wrapText="1"/>
    </xf>
    <xf numFmtId="0" fontId="0" fillId="0" borderId="0" xfId="0" applyAlignment="1">
      <alignment horizontal="center"/>
    </xf>
    <xf numFmtId="0" fontId="0" fillId="0" borderId="1" xfId="0" applyBorder="1" applyAlignment="1">
      <alignment horizontal="center" vertical="center"/>
    </xf>
    <xf numFmtId="0" fontId="0" fillId="0" borderId="9" xfId="0" applyBorder="1" applyAlignment="1">
      <alignment horizontal="center" vertical="center"/>
    </xf>
    <xf numFmtId="0" fontId="6" fillId="0" borderId="5" xfId="0" applyFont="1" applyBorder="1" applyAlignment="1">
      <alignment horizontal="center" vertical="center" wrapText="1"/>
    </xf>
    <xf numFmtId="0" fontId="3" fillId="2" borderId="5" xfId="0" applyFont="1" applyFill="1" applyBorder="1" applyAlignment="1">
      <alignment horizontal="center" vertical="center"/>
    </xf>
    <xf numFmtId="2" fontId="3" fillId="2" borderId="5" xfId="0" applyNumberFormat="1" applyFont="1" applyFill="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9" fontId="9" fillId="0" borderId="12" xfId="4" applyFont="1" applyFill="1" applyBorder="1" applyAlignment="1">
      <alignment horizontal="left" vertical="center" wrapText="1"/>
    </xf>
    <xf numFmtId="9" fontId="9" fillId="0" borderId="13" xfId="4" applyFont="1" applyFill="1" applyBorder="1" applyAlignment="1">
      <alignment horizontal="left" vertical="center" wrapText="1"/>
    </xf>
    <xf numFmtId="166" fontId="9" fillId="0" borderId="12" xfId="3" applyNumberFormat="1" applyFont="1" applyFill="1" applyBorder="1" applyAlignment="1">
      <alignment horizontal="center" vertical="center" wrapText="1"/>
    </xf>
    <xf numFmtId="166" fontId="9" fillId="0" borderId="13" xfId="3" applyNumberFormat="1" applyFont="1" applyFill="1" applyBorder="1" applyAlignment="1">
      <alignment horizontal="center" vertical="center" wrapText="1"/>
    </xf>
    <xf numFmtId="9" fontId="9" fillId="0" borderId="5" xfId="4"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49" fontId="9" fillId="0" borderId="33" xfId="3" applyNumberFormat="1" applyFont="1" applyFill="1" applyBorder="1" applyAlignment="1">
      <alignment horizontal="left" vertical="center" wrapText="1"/>
    </xf>
    <xf numFmtId="49" fontId="9" fillId="0" borderId="32" xfId="3" applyNumberFormat="1" applyFont="1" applyFill="1" applyBorder="1" applyAlignment="1">
      <alignment horizontal="left" vertical="center" wrapText="1"/>
    </xf>
    <xf numFmtId="37" fontId="9" fillId="0" borderId="12" xfId="3" applyNumberFormat="1" applyFont="1" applyFill="1" applyBorder="1" applyAlignment="1">
      <alignment horizontal="center" vertical="center" wrapText="1"/>
    </xf>
    <xf numFmtId="37" fontId="9" fillId="0" borderId="13" xfId="3" applyNumberFormat="1" applyFont="1" applyFill="1" applyBorder="1" applyAlignment="1">
      <alignment horizontal="center" vertical="center" wrapText="1"/>
    </xf>
    <xf numFmtId="165" fontId="9" fillId="0" borderId="12" xfId="3" applyFont="1" applyFill="1" applyBorder="1" applyAlignment="1">
      <alignment horizontal="center" vertical="center" wrapText="1"/>
    </xf>
    <xf numFmtId="165" fontId="9" fillId="0" borderId="13" xfId="3" applyFont="1" applyFill="1" applyBorder="1" applyAlignment="1">
      <alignment horizontal="center" vertical="center" wrapText="1"/>
    </xf>
    <xf numFmtId="167" fontId="9" fillId="0" borderId="12" xfId="3" applyNumberFormat="1" applyFont="1" applyFill="1" applyBorder="1" applyAlignment="1">
      <alignment horizontal="center" vertical="center" wrapText="1"/>
    </xf>
    <xf numFmtId="167" fontId="9" fillId="0" borderId="13" xfId="3" applyNumberFormat="1" applyFont="1" applyFill="1" applyBorder="1" applyAlignment="1">
      <alignment horizontal="center" vertical="center" wrapText="1"/>
    </xf>
    <xf numFmtId="0" fontId="9" fillId="0" borderId="12" xfId="3" applyNumberFormat="1" applyFont="1" applyFill="1" applyBorder="1" applyAlignment="1">
      <alignment horizontal="left" vertical="center" wrapText="1"/>
    </xf>
    <xf numFmtId="0" fontId="9" fillId="0" borderId="13" xfId="3" applyNumberFormat="1" applyFont="1" applyFill="1" applyBorder="1" applyAlignment="1">
      <alignment horizontal="left" vertical="center" wrapText="1"/>
    </xf>
    <xf numFmtId="0" fontId="9" fillId="0" borderId="30" xfId="3" applyNumberFormat="1" applyFont="1" applyFill="1" applyBorder="1" applyAlignment="1">
      <alignment horizontal="left" vertical="center" wrapText="1"/>
    </xf>
    <xf numFmtId="49" fontId="9" fillId="0" borderId="12" xfId="3" applyNumberFormat="1" applyFont="1" applyFill="1" applyBorder="1" applyAlignment="1">
      <alignment horizontal="left" vertical="center" wrapText="1"/>
    </xf>
    <xf numFmtId="49" fontId="9" fillId="0" borderId="13" xfId="3" applyNumberFormat="1" applyFont="1" applyFill="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5" xfId="0" applyFont="1" applyBorder="1" applyAlignment="1">
      <alignment horizontal="left" vertical="center" wrapText="1"/>
    </xf>
    <xf numFmtId="167" fontId="9" fillId="0" borderId="31" xfId="3" applyNumberFormat="1" applyFont="1" applyFill="1" applyBorder="1" applyAlignment="1">
      <alignment horizontal="center" vertical="center" wrapText="1"/>
    </xf>
    <xf numFmtId="167" fontId="9" fillId="0" borderId="2" xfId="3" applyNumberFormat="1" applyFont="1" applyFill="1" applyBorder="1" applyAlignment="1">
      <alignment horizontal="center" vertical="center" wrapText="1"/>
    </xf>
    <xf numFmtId="167" fontId="9" fillId="0" borderId="7" xfId="3" applyNumberFormat="1" applyFont="1" applyFill="1" applyBorder="1" applyAlignment="1">
      <alignment horizontal="center" vertical="center" wrapText="1"/>
    </xf>
    <xf numFmtId="167" fontId="9" fillId="0" borderId="18" xfId="3" applyNumberFormat="1" applyFont="1" applyFill="1" applyBorder="1" applyAlignment="1">
      <alignment horizontal="center" vertical="center" wrapText="1"/>
    </xf>
    <xf numFmtId="167" fontId="9" fillId="0" borderId="19" xfId="3" applyNumberFormat="1" applyFont="1" applyFill="1" applyBorder="1" applyAlignment="1">
      <alignment horizontal="center" vertical="center" wrapText="1"/>
    </xf>
    <xf numFmtId="167" fontId="9" fillId="0" borderId="21" xfId="3" applyNumberFormat="1" applyFont="1" applyFill="1" applyBorder="1" applyAlignment="1">
      <alignment horizontal="center" vertical="center" wrapText="1"/>
    </xf>
    <xf numFmtId="166" fontId="9" fillId="0" borderId="31" xfId="3" applyNumberFormat="1" applyFont="1" applyFill="1" applyBorder="1" applyAlignment="1">
      <alignment horizontal="center" vertical="center" wrapText="1"/>
    </xf>
    <xf numFmtId="166" fontId="9" fillId="0" borderId="2" xfId="3" applyNumberFormat="1" applyFont="1" applyFill="1" applyBorder="1" applyAlignment="1">
      <alignment horizontal="center" vertical="center" wrapText="1"/>
    </xf>
    <xf numFmtId="166" fontId="9" fillId="0" borderId="7" xfId="3" applyNumberFormat="1" applyFont="1" applyFill="1" applyBorder="1" applyAlignment="1">
      <alignment horizontal="center" vertical="center" wrapText="1"/>
    </xf>
    <xf numFmtId="166" fontId="9" fillId="0" borderId="18" xfId="3" applyNumberFormat="1" applyFont="1" applyFill="1" applyBorder="1" applyAlignment="1">
      <alignment horizontal="center" vertical="center" wrapText="1"/>
    </xf>
    <xf numFmtId="166" fontId="9" fillId="0" borderId="19" xfId="3" applyNumberFormat="1" applyFont="1" applyFill="1" applyBorder="1" applyAlignment="1">
      <alignment horizontal="center" vertical="center" wrapText="1"/>
    </xf>
    <xf numFmtId="166" fontId="9" fillId="0" borderId="21" xfId="3" applyNumberFormat="1" applyFont="1" applyFill="1" applyBorder="1" applyAlignment="1">
      <alignment horizontal="center" vertical="center" wrapText="1"/>
    </xf>
    <xf numFmtId="167" fontId="9" fillId="0" borderId="36" xfId="3" applyNumberFormat="1" applyFont="1" applyFill="1" applyBorder="1" applyAlignment="1">
      <alignment horizontal="center" vertical="center" wrapText="1"/>
    </xf>
    <xf numFmtId="167" fontId="9" fillId="0" borderId="24" xfId="3" applyNumberFormat="1" applyFont="1" applyFill="1" applyBorder="1" applyAlignment="1">
      <alignment horizontal="center" vertical="center" wrapText="1"/>
    </xf>
    <xf numFmtId="167" fontId="9" fillId="0" borderId="27" xfId="3" applyNumberFormat="1" applyFont="1" applyFill="1" applyBorder="1" applyAlignment="1">
      <alignment horizontal="center" vertical="center" wrapText="1"/>
    </xf>
    <xf numFmtId="165" fontId="9" fillId="0" borderId="36" xfId="3" applyFont="1" applyFill="1" applyBorder="1" applyAlignment="1">
      <alignment horizontal="center" vertical="center" wrapText="1"/>
    </xf>
    <xf numFmtId="165" fontId="9" fillId="0" borderId="24" xfId="3" applyFont="1" applyFill="1" applyBorder="1" applyAlignment="1">
      <alignment horizontal="center" vertical="center" wrapText="1"/>
    </xf>
    <xf numFmtId="165" fontId="9" fillId="0" borderId="27" xfId="3" applyFont="1" applyFill="1" applyBorder="1" applyAlignment="1">
      <alignment horizontal="center" vertical="center" wrapText="1"/>
    </xf>
    <xf numFmtId="166" fontId="9" fillId="0" borderId="5" xfId="3" applyNumberFormat="1" applyFont="1" applyFill="1" applyBorder="1" applyAlignment="1">
      <alignment horizontal="center" vertical="center" wrapText="1"/>
    </xf>
    <xf numFmtId="167" fontId="9" fillId="0" borderId="29" xfId="3" applyNumberFormat="1" applyFont="1" applyFill="1" applyBorder="1" applyAlignment="1">
      <alignment horizontal="center" vertical="center" wrapText="1"/>
    </xf>
    <xf numFmtId="167" fontId="9" fillId="0" borderId="11" xfId="3" applyNumberFormat="1" applyFont="1" applyFill="1" applyBorder="1" applyAlignment="1">
      <alignment horizontal="center" vertical="center" wrapText="1"/>
    </xf>
    <xf numFmtId="167" fontId="9" fillId="0" borderId="14" xfId="3" applyNumberFormat="1" applyFont="1" applyFill="1" applyBorder="1" applyAlignment="1">
      <alignment horizontal="center" vertical="center" wrapText="1"/>
    </xf>
    <xf numFmtId="167" fontId="9" fillId="0" borderId="15" xfId="3" applyNumberFormat="1" applyFont="1" applyFill="1" applyBorder="1" applyAlignment="1">
      <alignment horizontal="center" vertical="center" wrapText="1"/>
    </xf>
    <xf numFmtId="165" fontId="9" fillId="0" borderId="38" xfId="3" applyFont="1" applyFill="1" applyBorder="1" applyAlignment="1">
      <alignment horizontal="center" vertical="center" wrapText="1"/>
    </xf>
    <xf numFmtId="165" fontId="9" fillId="0" borderId="34" xfId="3" applyFont="1" applyFill="1" applyBorder="1" applyAlignment="1">
      <alignment horizontal="center" vertical="center" wrapText="1"/>
    </xf>
    <xf numFmtId="165" fontId="9" fillId="0" borderId="35" xfId="3" applyFont="1" applyFill="1" applyBorder="1" applyAlignment="1">
      <alignment horizontal="center" vertical="center" wrapText="1"/>
    </xf>
    <xf numFmtId="166" fontId="9" fillId="0" borderId="11" xfId="3" applyNumberFormat="1" applyFont="1" applyFill="1" applyBorder="1" applyAlignment="1">
      <alignment horizontal="center" vertical="center" wrapText="1"/>
    </xf>
    <xf numFmtId="166" fontId="9" fillId="0" borderId="14" xfId="3" applyNumberFormat="1" applyFont="1" applyFill="1" applyBorder="1" applyAlignment="1">
      <alignment horizontal="center" vertical="center" wrapText="1"/>
    </xf>
    <xf numFmtId="166" fontId="9" fillId="0" borderId="37" xfId="3" applyNumberFormat="1" applyFont="1" applyFill="1" applyBorder="1" applyAlignment="1">
      <alignment horizontal="center" vertical="center" wrapText="1"/>
    </xf>
    <xf numFmtId="166" fontId="9" fillId="0" borderId="22" xfId="3" applyNumberFormat="1" applyFont="1" applyFill="1" applyBorder="1" applyAlignment="1">
      <alignment horizontal="center" vertical="center" wrapText="1"/>
    </xf>
    <xf numFmtId="166" fontId="9" fillId="0" borderId="17" xfId="3" applyNumberFormat="1" applyFont="1" applyFill="1" applyBorder="1" applyAlignment="1">
      <alignment horizontal="center" vertical="center" wrapText="1"/>
    </xf>
    <xf numFmtId="166" fontId="9" fillId="0" borderId="20" xfId="3" applyNumberFormat="1" applyFont="1" applyFill="1" applyBorder="1" applyAlignment="1">
      <alignment horizontal="center" vertical="center" wrapText="1"/>
    </xf>
    <xf numFmtId="166" fontId="9" fillId="0" borderId="16" xfId="3" applyNumberFormat="1" applyFont="1" applyFill="1" applyBorder="1" applyAlignment="1">
      <alignment horizontal="center" vertical="center" wrapText="1"/>
    </xf>
    <xf numFmtId="166" fontId="9" fillId="0" borderId="15" xfId="3" applyNumberFormat="1" applyFont="1" applyFill="1" applyBorder="1" applyAlignment="1">
      <alignment horizontal="center" vertical="center" wrapText="1"/>
    </xf>
    <xf numFmtId="164" fontId="9" fillId="0" borderId="36" xfId="3" applyNumberFormat="1" applyFont="1" applyFill="1" applyBorder="1" applyAlignment="1">
      <alignment horizontal="center" vertical="center" wrapText="1"/>
    </xf>
    <xf numFmtId="164" fontId="9" fillId="0" borderId="24" xfId="3" applyNumberFormat="1" applyFont="1" applyFill="1" applyBorder="1" applyAlignment="1">
      <alignment horizontal="center" vertical="center" wrapText="1"/>
    </xf>
    <xf numFmtId="164" fontId="9" fillId="0" borderId="27" xfId="3" applyNumberFormat="1" applyFont="1" applyFill="1" applyBorder="1" applyAlignment="1">
      <alignment horizontal="center" vertical="center" wrapText="1"/>
    </xf>
    <xf numFmtId="166" fontId="9" fillId="0" borderId="29" xfId="3" applyNumberFormat="1" applyFont="1" applyFill="1" applyBorder="1" applyAlignment="1">
      <alignment horizontal="center" vertical="center" wrapText="1"/>
    </xf>
    <xf numFmtId="166" fontId="9" fillId="0" borderId="30" xfId="3" applyNumberFormat="1" applyFont="1" applyFill="1" applyBorder="1" applyAlignment="1">
      <alignment horizontal="center" vertical="center" wrapText="1"/>
    </xf>
    <xf numFmtId="0" fontId="8" fillId="0" borderId="5" xfId="0" applyFont="1" applyBorder="1" applyAlignment="1">
      <alignment horizontal="center"/>
    </xf>
    <xf numFmtId="0" fontId="7" fillId="0" borderId="5" xfId="0" applyFont="1" applyBorder="1" applyAlignment="1">
      <alignment horizontal="center" vertical="center"/>
    </xf>
    <xf numFmtId="0" fontId="6"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9" fillId="0" borderId="12" xfId="3" applyNumberFormat="1" applyFont="1" applyFill="1" applyBorder="1" applyAlignment="1">
      <alignment horizontal="center" vertical="center" wrapText="1"/>
    </xf>
    <xf numFmtId="167" fontId="9" fillId="0" borderId="26" xfId="3" applyNumberFormat="1" applyFont="1" applyFill="1" applyBorder="1" applyAlignment="1">
      <alignment horizontal="center" vertical="center" wrapText="1"/>
    </xf>
    <xf numFmtId="167" fontId="9" fillId="0" borderId="6" xfId="3" applyNumberFormat="1" applyFont="1" applyFill="1" applyBorder="1" applyAlignment="1">
      <alignment horizontal="center" vertical="center" wrapText="1"/>
    </xf>
    <xf numFmtId="167" fontId="9" fillId="0" borderId="8" xfId="3" applyNumberFormat="1" applyFont="1" applyFill="1" applyBorder="1" applyAlignment="1">
      <alignment horizontal="center" vertical="center" wrapText="1"/>
    </xf>
    <xf numFmtId="0" fontId="9" fillId="0" borderId="5" xfId="0" applyFont="1" applyBorder="1" applyAlignment="1">
      <alignment horizontal="center" vertical="center" wrapText="1"/>
    </xf>
    <xf numFmtId="166" fontId="9" fillId="0" borderId="26" xfId="3" applyNumberFormat="1" applyFont="1" applyFill="1" applyBorder="1" applyAlignment="1">
      <alignment horizontal="center" vertical="center" wrapText="1"/>
    </xf>
    <xf numFmtId="166" fontId="9" fillId="0" borderId="6" xfId="3" applyNumberFormat="1" applyFont="1" applyFill="1" applyBorder="1" applyAlignment="1">
      <alignment horizontal="center" vertical="center" wrapText="1"/>
    </xf>
    <xf numFmtId="0" fontId="9" fillId="0" borderId="5" xfId="5" applyNumberFormat="1" applyFont="1" applyFill="1" applyBorder="1" applyAlignment="1">
      <alignment horizontal="center" vertical="center" wrapText="1"/>
    </xf>
    <xf numFmtId="0" fontId="9" fillId="0" borderId="30" xfId="0" applyFont="1" applyBorder="1" applyAlignment="1">
      <alignment horizontal="center" vertical="center" wrapText="1"/>
    </xf>
    <xf numFmtId="9" fontId="9" fillId="0" borderId="5" xfId="4" applyFont="1" applyFill="1" applyBorder="1" applyAlignment="1">
      <alignment horizontal="lef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167" fontId="9" fillId="0" borderId="23" xfId="3" applyNumberFormat="1" applyFont="1" applyFill="1" applyBorder="1" applyAlignment="1">
      <alignment horizontal="center" vertical="center" wrapText="1"/>
    </xf>
    <xf numFmtId="168" fontId="9" fillId="0" borderId="38" xfId="3" applyNumberFormat="1" applyFont="1" applyFill="1" applyBorder="1" applyAlignment="1">
      <alignment horizontal="center" vertical="center" wrapText="1"/>
    </xf>
    <xf numFmtId="168" fontId="9" fillId="0" borderId="34" xfId="3" applyNumberFormat="1" applyFont="1" applyFill="1" applyBorder="1" applyAlignment="1">
      <alignment horizontal="center" vertical="center" wrapText="1"/>
    </xf>
    <xf numFmtId="168" fontId="9" fillId="0" borderId="35" xfId="3" applyNumberFormat="1" applyFont="1" applyFill="1" applyBorder="1" applyAlignment="1">
      <alignment horizontal="center" vertical="center" wrapText="1"/>
    </xf>
    <xf numFmtId="167" fontId="9" fillId="0" borderId="25" xfId="3" applyNumberFormat="1" applyFont="1" applyFill="1" applyBorder="1" applyAlignment="1">
      <alignment horizontal="center" vertical="center" wrapText="1"/>
    </xf>
    <xf numFmtId="37" fontId="9" fillId="0" borderId="11" xfId="3" applyNumberFormat="1" applyFont="1" applyFill="1" applyBorder="1" applyAlignment="1">
      <alignment horizontal="center" vertical="center" wrapText="1"/>
    </xf>
    <xf numFmtId="37" fontId="9" fillId="0" borderId="14" xfId="3" applyNumberFormat="1" applyFont="1" applyFill="1" applyBorder="1" applyAlignment="1">
      <alignment horizontal="center" vertical="center" wrapText="1"/>
    </xf>
    <xf numFmtId="37" fontId="9" fillId="0" borderId="15" xfId="3" applyNumberFormat="1" applyFont="1" applyFill="1" applyBorder="1" applyAlignment="1">
      <alignment horizontal="center" vertical="center" wrapText="1"/>
    </xf>
    <xf numFmtId="167" fontId="9" fillId="0" borderId="5" xfId="3" applyNumberFormat="1" applyFont="1" applyFill="1" applyBorder="1" applyAlignment="1">
      <alignment horizontal="center" vertical="center" wrapText="1"/>
    </xf>
  </cellXfs>
  <cellStyles count="6">
    <cellStyle name="Millares" xfId="3" builtinId="3"/>
    <cellStyle name="Millares [0]" xfId="5" builtinId="6"/>
    <cellStyle name="Millares 2" xfId="2" xr:uid="{00000000-0005-0000-0000-000002000000}"/>
    <cellStyle name="Normal" xfId="0" builtinId="0"/>
    <cellStyle name="Normal 2" xfId="1" xr:uid="{00000000-0005-0000-0000-000004000000}"/>
    <cellStyle name="Porcentaje" xfId="4" builtinId="5"/>
  </cellStyles>
  <dxfs count="0"/>
  <tableStyles count="0" defaultTableStyle="TableStyleMedium2" defaultPivotStyle="PivotStyleLight16"/>
  <colors>
    <mruColors>
      <color rgb="FFFF9F9F"/>
      <color rgb="FFFF6161"/>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514349</xdr:colOff>
      <xdr:row>0</xdr:row>
      <xdr:rowOff>47624</xdr:rowOff>
    </xdr:from>
    <xdr:to>
      <xdr:col>2</xdr:col>
      <xdr:colOff>657224</xdr:colOff>
      <xdr:row>2</xdr:row>
      <xdr:rowOff>295274</xdr:rowOff>
    </xdr:to>
    <xdr:pic>
      <xdr:nvPicPr>
        <xdr:cNvPr id="3" name="Imagen 2" descr="C:\Users\ADMIN\AppData\Local\Microsoft\Windows\Temporary Internet Files\Content.Outlook\II0ZZWYG\logo upra.pn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49" y="47624"/>
          <a:ext cx="1609725"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1673225</xdr:colOff>
      <xdr:row>0</xdr:row>
      <xdr:rowOff>115360</xdr:rowOff>
    </xdr:from>
    <xdr:to>
      <xdr:col>2</xdr:col>
      <xdr:colOff>570969</xdr:colOff>
      <xdr:row>2</xdr:row>
      <xdr:rowOff>418307</xdr:rowOff>
    </xdr:to>
    <xdr:pic>
      <xdr:nvPicPr>
        <xdr:cNvPr id="2" name="Imagen 1" descr="C:\Users\ADMIN\AppData\Local\Microsoft\Windows\Temporary Internet Files\Content.Outlook\II0ZZWYG\logo upra.pn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3225" y="115360"/>
          <a:ext cx="2523594" cy="121734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milia\Downloads\20230301_Tablero_Indicadores_SG_III_Cuatrimestre_202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1)"/>
      <sheetName val="INSTRUCTIVO"/>
      <sheetName val="VARIABLES"/>
      <sheetName val="IIICUATRI2022"/>
    </sheetNames>
    <sheetDataSet>
      <sheetData sheetId="0"/>
      <sheetData sheetId="1"/>
      <sheetData sheetId="2">
        <row r="3">
          <cell r="A3" t="str">
            <v xml:space="preserve">PLANEACIÓN ESTRATÉGICA Y CONTROL </v>
          </cell>
          <cell r="C3">
            <v>0</v>
          </cell>
        </row>
        <row r="4">
          <cell r="A4" t="str">
            <v>GESTIÓN DEL CONOCIMIENTO Y COMUNICACIONES</v>
          </cell>
          <cell r="C4" t="str">
            <v>MENSUAL</v>
          </cell>
        </row>
        <row r="5">
          <cell r="A5" t="str">
            <v>GESTIÓN DE LA INFORMACIÓN AGROPECUARIA</v>
          </cell>
          <cell r="C5" t="str">
            <v>BIMESTRAL</v>
          </cell>
        </row>
        <row r="6">
          <cell r="A6" t="str">
            <v>PLANIFICACIÓN DEL ORDENAMIENTO AGROPECUARIO NACIONAL</v>
          </cell>
          <cell r="C6" t="str">
            <v>TRIMESTRAL</v>
          </cell>
        </row>
        <row r="7">
          <cell r="A7" t="str">
            <v>PLANIFICACIÓN DEL ORDENAMIENTO AGROPECUARIO TERRITORIAL</v>
          </cell>
          <cell r="C7" t="str">
            <v>CUATRIMESTRAL</v>
          </cell>
        </row>
        <row r="8">
          <cell r="A8" t="str">
            <v>GESTIÓN FINANCIERA</v>
          </cell>
          <cell r="C8" t="str">
            <v>SEMESTRAL</v>
          </cell>
        </row>
        <row r="9">
          <cell r="A9" t="str">
            <v>ADMINISTRACIÓN DE BIENES Y SERVICIOS</v>
          </cell>
          <cell r="C9" t="str">
            <v>ANUAL</v>
          </cell>
        </row>
        <row r="10">
          <cell r="A10" t="str">
            <v>GESTIÓN CONTRACTUAL</v>
          </cell>
          <cell r="C10" t="str">
            <v>OTRA</v>
          </cell>
        </row>
        <row r="11">
          <cell r="A11" t="str">
            <v>GESTIÓN DEL TALENTO HUMANO</v>
          </cell>
        </row>
        <row r="12">
          <cell r="A12" t="str">
            <v>GESTIÓN DE SERVICIOS TECNOLÓGICOS</v>
          </cell>
        </row>
        <row r="13">
          <cell r="A13" t="str">
            <v>GESTIÓN DOCUMENTAL</v>
          </cell>
        </row>
        <row r="14">
          <cell r="A14" t="str">
            <v>EVALUACIÓN INDEPENDIENTE</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3"/>
  <sheetViews>
    <sheetView topLeftCell="A7" zoomScaleNormal="100" zoomScaleSheetLayoutView="100" zoomScalePageLayoutView="60" workbookViewId="0">
      <selection activeCell="A22" sqref="A22"/>
    </sheetView>
  </sheetViews>
  <sheetFormatPr baseColWidth="10" defaultColWidth="0" defaultRowHeight="15" zeroHeight="1" x14ac:dyDescent="0.25"/>
  <cols>
    <col min="1" max="1" width="8.85546875" customWidth="1"/>
    <col min="2" max="2" width="13.140625" customWidth="1"/>
    <col min="3" max="3" width="11.5703125" customWidth="1"/>
    <col min="4" max="4" width="5.85546875" customWidth="1"/>
    <col min="5" max="5" width="15.7109375" customWidth="1"/>
    <col min="6" max="6" width="6.140625" customWidth="1"/>
    <col min="7" max="7" width="11.42578125" customWidth="1"/>
    <col min="8" max="8" width="20.85546875" customWidth="1"/>
    <col min="9" max="9" width="10.5703125" customWidth="1"/>
    <col min="10" max="10" width="25" customWidth="1"/>
    <col min="11" max="11" width="15.140625" customWidth="1"/>
    <col min="12" max="12" width="12.5703125" customWidth="1"/>
    <col min="13" max="13" width="9.7109375" customWidth="1"/>
    <col min="14" max="14" width="20.42578125" customWidth="1"/>
    <col min="15" max="15" width="24.28515625" customWidth="1"/>
    <col min="16" max="16" width="0.5703125" customWidth="1"/>
    <col min="17" max="16384" width="11.42578125" hidden="1"/>
  </cols>
  <sheetData>
    <row r="1" spans="1:16" ht="19.5" customHeight="1" x14ac:dyDescent="0.25">
      <c r="A1" s="73"/>
      <c r="B1" s="73"/>
      <c r="C1" s="73"/>
      <c r="D1" s="74"/>
      <c r="E1" s="75" t="e">
        <f>+#REF!</f>
        <v>#REF!</v>
      </c>
      <c r="F1" s="75"/>
      <c r="G1" s="75"/>
      <c r="H1" s="75"/>
      <c r="I1" s="75"/>
      <c r="J1" s="75"/>
      <c r="K1" s="76" t="s">
        <v>1</v>
      </c>
      <c r="L1" s="76"/>
      <c r="M1" s="76"/>
      <c r="N1" s="64" t="e">
        <f>+#REF!</f>
        <v>#REF!</v>
      </c>
      <c r="O1" s="64"/>
      <c r="P1" s="72"/>
    </row>
    <row r="2" spans="1:16" ht="18.75" customHeight="1" x14ac:dyDescent="0.25">
      <c r="A2" s="73"/>
      <c r="B2" s="73"/>
      <c r="C2" s="73"/>
      <c r="D2" s="74"/>
      <c r="E2" s="75"/>
      <c r="F2" s="75"/>
      <c r="G2" s="75"/>
      <c r="H2" s="75"/>
      <c r="I2" s="75"/>
      <c r="J2" s="75"/>
      <c r="K2" s="76" t="s">
        <v>3</v>
      </c>
      <c r="L2" s="76"/>
      <c r="M2" s="76"/>
      <c r="N2" s="64" t="e">
        <f>+#REF!</f>
        <v>#REF!</v>
      </c>
      <c r="O2" s="64"/>
      <c r="P2" s="72"/>
    </row>
    <row r="3" spans="1:16" ht="28.5" customHeight="1" x14ac:dyDescent="0.25">
      <c r="A3" s="73"/>
      <c r="B3" s="73"/>
      <c r="C3" s="73"/>
      <c r="D3" s="74"/>
      <c r="E3" s="75"/>
      <c r="F3" s="75"/>
      <c r="G3" s="75"/>
      <c r="H3" s="75"/>
      <c r="I3" s="75"/>
      <c r="J3" s="75"/>
      <c r="K3" s="77" t="s">
        <v>4</v>
      </c>
      <c r="L3" s="77"/>
      <c r="M3" s="77"/>
      <c r="N3" s="65" t="e">
        <f>+#REF!</f>
        <v>#REF!</v>
      </c>
      <c r="O3" s="65"/>
      <c r="P3" s="72"/>
    </row>
    <row r="4" spans="1:16" ht="4.5" customHeight="1" x14ac:dyDescent="0.25">
      <c r="A4" s="78"/>
      <c r="B4" s="78"/>
      <c r="C4" s="78"/>
      <c r="D4" s="78"/>
      <c r="E4" s="79"/>
      <c r="F4" s="79"/>
      <c r="G4" s="79"/>
      <c r="H4" s="79"/>
      <c r="I4" s="79"/>
      <c r="J4" s="79"/>
      <c r="K4" s="79"/>
      <c r="L4" s="79"/>
      <c r="M4" s="79"/>
      <c r="N4" s="79"/>
      <c r="O4" s="79"/>
      <c r="P4" s="72"/>
    </row>
    <row r="5" spans="1:16" x14ac:dyDescent="0.25">
      <c r="A5" s="80" t="s">
        <v>162</v>
      </c>
      <c r="B5" s="80"/>
      <c r="C5" s="80"/>
      <c r="D5" s="80"/>
      <c r="E5" s="80"/>
      <c r="F5" s="80"/>
      <c r="G5" s="80"/>
      <c r="H5" s="80"/>
      <c r="I5" s="80"/>
      <c r="J5" s="80"/>
      <c r="K5" s="80"/>
      <c r="L5" s="80"/>
      <c r="M5" s="80"/>
      <c r="N5" s="80"/>
      <c r="O5" s="80"/>
      <c r="P5" s="72"/>
    </row>
    <row r="6" spans="1:16" x14ac:dyDescent="0.25">
      <c r="A6" s="30" t="s">
        <v>163</v>
      </c>
      <c r="B6" s="81" t="s">
        <v>164</v>
      </c>
      <c r="C6" s="81"/>
      <c r="D6" s="81"/>
      <c r="E6" s="81"/>
      <c r="F6" s="81"/>
      <c r="G6" s="81" t="s">
        <v>165</v>
      </c>
      <c r="H6" s="81"/>
      <c r="I6" s="81"/>
      <c r="J6" s="81"/>
      <c r="K6" s="81"/>
      <c r="L6" s="81"/>
      <c r="M6" s="81"/>
      <c r="N6" s="81"/>
      <c r="O6" s="81"/>
      <c r="P6" s="72"/>
    </row>
    <row r="7" spans="1:16" ht="33" customHeight="1" x14ac:dyDescent="0.25">
      <c r="A7" s="1">
        <v>1</v>
      </c>
      <c r="B7" s="66" t="s">
        <v>166</v>
      </c>
      <c r="C7" s="66"/>
      <c r="D7" s="66"/>
      <c r="E7" s="66"/>
      <c r="F7" s="66"/>
      <c r="G7" s="67" t="s">
        <v>167</v>
      </c>
      <c r="H7" s="67"/>
      <c r="I7" s="67"/>
      <c r="J7" s="67"/>
      <c r="K7" s="67"/>
      <c r="L7" s="67"/>
      <c r="M7" s="67"/>
      <c r="N7" s="67"/>
      <c r="O7" s="67"/>
      <c r="P7" s="72"/>
    </row>
    <row r="8" spans="1:16" ht="30" customHeight="1" x14ac:dyDescent="0.25">
      <c r="A8" s="1">
        <v>2</v>
      </c>
      <c r="B8" s="66" t="s">
        <v>168</v>
      </c>
      <c r="C8" s="66"/>
      <c r="D8" s="66"/>
      <c r="E8" s="66"/>
      <c r="F8" s="66"/>
      <c r="G8" s="67" t="s">
        <v>169</v>
      </c>
      <c r="H8" s="67"/>
      <c r="I8" s="67"/>
      <c r="J8" s="67"/>
      <c r="K8" s="67"/>
      <c r="L8" s="67"/>
      <c r="M8" s="67"/>
      <c r="N8" s="67"/>
      <c r="O8" s="67"/>
      <c r="P8" s="72"/>
    </row>
    <row r="9" spans="1:16" ht="28.5" customHeight="1" x14ac:dyDescent="0.25">
      <c r="A9" s="1">
        <v>3</v>
      </c>
      <c r="B9" s="66" t="s">
        <v>170</v>
      </c>
      <c r="C9" s="66"/>
      <c r="D9" s="66"/>
      <c r="E9" s="66"/>
      <c r="F9" s="66"/>
      <c r="G9" s="63" t="s">
        <v>171</v>
      </c>
      <c r="H9" s="63"/>
      <c r="I9" s="63"/>
      <c r="J9" s="63"/>
      <c r="K9" s="63"/>
      <c r="L9" s="63"/>
      <c r="M9" s="63"/>
      <c r="N9" s="63"/>
      <c r="O9" s="63"/>
      <c r="P9" s="72"/>
    </row>
    <row r="10" spans="1:16" ht="30" customHeight="1" x14ac:dyDescent="0.25">
      <c r="A10" s="1">
        <v>4</v>
      </c>
      <c r="B10" s="62" t="s">
        <v>172</v>
      </c>
      <c r="C10" s="62"/>
      <c r="D10" s="62"/>
      <c r="E10" s="62"/>
      <c r="F10" s="62"/>
      <c r="G10" s="63" t="s">
        <v>173</v>
      </c>
      <c r="H10" s="69"/>
      <c r="I10" s="69"/>
      <c r="J10" s="69"/>
      <c r="K10" s="69"/>
      <c r="L10" s="69"/>
      <c r="M10" s="69"/>
      <c r="N10" s="69"/>
      <c r="O10" s="69"/>
      <c r="P10" s="72"/>
    </row>
    <row r="11" spans="1:16" ht="34.5" customHeight="1" x14ac:dyDescent="0.25">
      <c r="A11" s="1">
        <v>5</v>
      </c>
      <c r="B11" s="62" t="s">
        <v>174</v>
      </c>
      <c r="C11" s="62"/>
      <c r="D11" s="62"/>
      <c r="E11" s="62"/>
      <c r="F11" s="62"/>
      <c r="G11" s="63" t="s">
        <v>175</v>
      </c>
      <c r="H11" s="63"/>
      <c r="I11" s="63"/>
      <c r="J11" s="63"/>
      <c r="K11" s="63"/>
      <c r="L11" s="63"/>
      <c r="M11" s="63"/>
      <c r="N11" s="63"/>
      <c r="O11" s="63"/>
      <c r="P11" s="72"/>
    </row>
    <row r="12" spans="1:16" ht="34.5" customHeight="1" x14ac:dyDescent="0.25">
      <c r="A12" s="1">
        <v>6</v>
      </c>
      <c r="B12" s="62" t="s">
        <v>176</v>
      </c>
      <c r="C12" s="62"/>
      <c r="D12" s="62"/>
      <c r="E12" s="62"/>
      <c r="F12" s="62"/>
      <c r="G12" s="63" t="s">
        <v>177</v>
      </c>
      <c r="H12" s="63"/>
      <c r="I12" s="63"/>
      <c r="J12" s="63"/>
      <c r="K12" s="63"/>
      <c r="L12" s="63"/>
      <c r="M12" s="63"/>
      <c r="N12" s="63"/>
      <c r="O12" s="63"/>
      <c r="P12" s="72"/>
    </row>
    <row r="13" spans="1:16" ht="34.5" customHeight="1" x14ac:dyDescent="0.25">
      <c r="A13" s="1">
        <v>7</v>
      </c>
      <c r="B13" s="62" t="s">
        <v>178</v>
      </c>
      <c r="C13" s="62"/>
      <c r="D13" s="62"/>
      <c r="E13" s="62"/>
      <c r="F13" s="62"/>
      <c r="G13" s="63" t="s">
        <v>179</v>
      </c>
      <c r="H13" s="63"/>
      <c r="I13" s="63"/>
      <c r="J13" s="63"/>
      <c r="K13" s="63"/>
      <c r="L13" s="63"/>
      <c r="M13" s="63"/>
      <c r="N13" s="63"/>
      <c r="O13" s="63"/>
      <c r="P13" s="72"/>
    </row>
    <row r="14" spans="1:16" ht="34.5" customHeight="1" x14ac:dyDescent="0.25">
      <c r="A14" s="1">
        <v>8</v>
      </c>
      <c r="B14" s="62" t="s">
        <v>180</v>
      </c>
      <c r="C14" s="62"/>
      <c r="D14" s="62"/>
      <c r="E14" s="62"/>
      <c r="F14" s="62"/>
      <c r="G14" s="63" t="s">
        <v>181</v>
      </c>
      <c r="H14" s="63"/>
      <c r="I14" s="63"/>
      <c r="J14" s="63"/>
      <c r="K14" s="63"/>
      <c r="L14" s="63"/>
      <c r="M14" s="63"/>
      <c r="N14" s="63"/>
      <c r="O14" s="63"/>
      <c r="P14" s="72"/>
    </row>
    <row r="15" spans="1:16" ht="34.5" customHeight="1" x14ac:dyDescent="0.25">
      <c r="A15" s="1">
        <v>9</v>
      </c>
      <c r="B15" s="62" t="s">
        <v>182</v>
      </c>
      <c r="C15" s="62"/>
      <c r="D15" s="62"/>
      <c r="E15" s="62"/>
      <c r="F15" s="62"/>
      <c r="G15" s="63" t="s">
        <v>183</v>
      </c>
      <c r="H15" s="63"/>
      <c r="I15" s="63"/>
      <c r="J15" s="63"/>
      <c r="K15" s="63"/>
      <c r="L15" s="63"/>
      <c r="M15" s="63"/>
      <c r="N15" s="63"/>
      <c r="O15" s="63"/>
      <c r="P15" s="72"/>
    </row>
    <row r="16" spans="1:16" ht="30.75" customHeight="1" x14ac:dyDescent="0.25">
      <c r="A16" s="1">
        <v>10</v>
      </c>
      <c r="B16" s="62" t="s">
        <v>184</v>
      </c>
      <c r="C16" s="62"/>
      <c r="D16" s="62"/>
      <c r="E16" s="62"/>
      <c r="F16" s="62"/>
      <c r="G16" s="63" t="s">
        <v>185</v>
      </c>
      <c r="H16" s="63"/>
      <c r="I16" s="63"/>
      <c r="J16" s="63"/>
      <c r="K16" s="63"/>
      <c r="L16" s="63"/>
      <c r="M16" s="63"/>
      <c r="N16" s="63"/>
      <c r="O16" s="63"/>
      <c r="P16" s="72"/>
    </row>
    <row r="17" spans="1:16" ht="30.75" customHeight="1" x14ac:dyDescent="0.25">
      <c r="A17" s="1">
        <v>11</v>
      </c>
      <c r="B17" s="62" t="s">
        <v>186</v>
      </c>
      <c r="C17" s="62"/>
      <c r="D17" s="62"/>
      <c r="E17" s="62"/>
      <c r="F17" s="62"/>
      <c r="G17" s="63" t="s">
        <v>187</v>
      </c>
      <c r="H17" s="63"/>
      <c r="I17" s="63"/>
      <c r="J17" s="63"/>
      <c r="K17" s="63"/>
      <c r="L17" s="63"/>
      <c r="M17" s="63"/>
      <c r="N17" s="63"/>
      <c r="O17" s="63"/>
      <c r="P17" s="72"/>
    </row>
    <row r="18" spans="1:16" ht="30.75" customHeight="1" x14ac:dyDescent="0.25">
      <c r="A18" s="1">
        <v>12</v>
      </c>
      <c r="B18" s="62" t="s">
        <v>188</v>
      </c>
      <c r="C18" s="62"/>
      <c r="D18" s="62"/>
      <c r="E18" s="62"/>
      <c r="F18" s="62"/>
      <c r="G18" s="63" t="s">
        <v>189</v>
      </c>
      <c r="H18" s="63"/>
      <c r="I18" s="63"/>
      <c r="J18" s="63"/>
      <c r="K18" s="63"/>
      <c r="L18" s="63"/>
      <c r="M18" s="63"/>
      <c r="N18" s="63"/>
      <c r="O18" s="63"/>
      <c r="P18" s="72"/>
    </row>
    <row r="19" spans="1:16" ht="378" customHeight="1" x14ac:dyDescent="0.25">
      <c r="A19" s="1">
        <v>13</v>
      </c>
      <c r="B19" s="66" t="s">
        <v>190</v>
      </c>
      <c r="C19" s="66"/>
      <c r="D19" s="66"/>
      <c r="E19" s="66"/>
      <c r="F19" s="66"/>
      <c r="G19" s="63" t="s">
        <v>191</v>
      </c>
      <c r="H19" s="63"/>
      <c r="I19" s="63"/>
      <c r="J19" s="63"/>
      <c r="K19" s="63"/>
      <c r="L19" s="63"/>
      <c r="M19" s="63"/>
      <c r="N19" s="63"/>
      <c r="O19" s="63"/>
      <c r="P19" s="72"/>
    </row>
    <row r="20" spans="1:16" ht="131.25" customHeight="1" x14ac:dyDescent="0.25">
      <c r="A20" s="2">
        <v>14</v>
      </c>
      <c r="B20" s="70" t="s">
        <v>192</v>
      </c>
      <c r="C20" s="70"/>
      <c r="D20" s="70"/>
      <c r="E20" s="70"/>
      <c r="F20" s="70"/>
      <c r="G20" s="71" t="s">
        <v>193</v>
      </c>
      <c r="H20" s="71"/>
      <c r="I20" s="71"/>
      <c r="J20" s="71"/>
      <c r="K20" s="71"/>
      <c r="L20" s="71"/>
      <c r="M20" s="71"/>
      <c r="N20" s="71"/>
      <c r="O20" s="71"/>
      <c r="P20" s="72"/>
    </row>
    <row r="21" spans="1:16" s="3" customFormat="1" ht="42" customHeight="1" x14ac:dyDescent="0.25">
      <c r="A21" s="2">
        <v>15</v>
      </c>
      <c r="B21" s="70" t="s">
        <v>194</v>
      </c>
      <c r="C21" s="70"/>
      <c r="D21" s="70"/>
      <c r="E21" s="70"/>
      <c r="F21" s="70"/>
      <c r="G21" s="68" t="s">
        <v>195</v>
      </c>
      <c r="H21" s="68"/>
      <c r="I21" s="68"/>
      <c r="J21" s="68"/>
      <c r="K21" s="68"/>
      <c r="L21" s="68"/>
      <c r="M21" s="68"/>
      <c r="N21" s="68"/>
      <c r="O21" s="68"/>
      <c r="P21" s="72"/>
    </row>
    <row r="22" spans="1:16" ht="58.5" customHeight="1" x14ac:dyDescent="0.25">
      <c r="A22" s="1">
        <v>16</v>
      </c>
      <c r="B22" s="62" t="s">
        <v>196</v>
      </c>
      <c r="C22" s="62"/>
      <c r="D22" s="62"/>
      <c r="E22" s="62"/>
      <c r="F22" s="62"/>
      <c r="G22" s="68" t="s">
        <v>197</v>
      </c>
      <c r="H22" s="68"/>
      <c r="I22" s="68"/>
      <c r="J22" s="68"/>
      <c r="K22" s="68"/>
      <c r="L22" s="68"/>
      <c r="M22" s="68"/>
      <c r="N22" s="68"/>
      <c r="O22" s="68"/>
      <c r="P22" s="72"/>
    </row>
    <row r="23" spans="1:16" x14ac:dyDescent="0.25"/>
    <row r="24" spans="1:16" x14ac:dyDescent="0.25"/>
    <row r="25" spans="1:16" x14ac:dyDescent="0.25"/>
    <row r="26" spans="1:16" x14ac:dyDescent="0.25"/>
    <row r="27" spans="1:16" x14ac:dyDescent="0.25"/>
    <row r="28" spans="1:16" x14ac:dyDescent="0.25"/>
    <row r="29" spans="1:16" x14ac:dyDescent="0.25"/>
    <row r="30" spans="1:16" x14ac:dyDescent="0.25"/>
    <row r="31" spans="1:16" x14ac:dyDescent="0.25"/>
    <row r="32" spans="1:16"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sheetData>
  <mergeCells count="45">
    <mergeCell ref="P1:P22"/>
    <mergeCell ref="A1:D3"/>
    <mergeCell ref="E1:J3"/>
    <mergeCell ref="K1:M1"/>
    <mergeCell ref="K2:M2"/>
    <mergeCell ref="K3:M3"/>
    <mergeCell ref="A4:O4"/>
    <mergeCell ref="A5:O5"/>
    <mergeCell ref="B6:F6"/>
    <mergeCell ref="G6:O6"/>
    <mergeCell ref="B9:F9"/>
    <mergeCell ref="G9:O9"/>
    <mergeCell ref="B22:F22"/>
    <mergeCell ref="G22:O22"/>
    <mergeCell ref="B8:F8"/>
    <mergeCell ref="B21:F21"/>
    <mergeCell ref="G21:O21"/>
    <mergeCell ref="B10:F10"/>
    <mergeCell ref="G10:O10"/>
    <mergeCell ref="B13:F13"/>
    <mergeCell ref="B19:F19"/>
    <mergeCell ref="G19:O19"/>
    <mergeCell ref="G13:O13"/>
    <mergeCell ref="B17:F17"/>
    <mergeCell ref="G17:O17"/>
    <mergeCell ref="B16:F16"/>
    <mergeCell ref="G16:O16"/>
    <mergeCell ref="B20:F20"/>
    <mergeCell ref="G20:O20"/>
    <mergeCell ref="B18:F18"/>
    <mergeCell ref="G15:O15"/>
    <mergeCell ref="G18:O18"/>
    <mergeCell ref="N1:O1"/>
    <mergeCell ref="N2:O2"/>
    <mergeCell ref="N3:O3"/>
    <mergeCell ref="B11:F11"/>
    <mergeCell ref="G11:O11"/>
    <mergeCell ref="B7:F7"/>
    <mergeCell ref="G7:O7"/>
    <mergeCell ref="G8:O8"/>
    <mergeCell ref="B12:F12"/>
    <mergeCell ref="G12:O12"/>
    <mergeCell ref="B14:F14"/>
    <mergeCell ref="G14:O14"/>
    <mergeCell ref="B15:F15"/>
  </mergeCells>
  <printOptions horizontalCentered="1" verticalCentered="1"/>
  <pageMargins left="0.78740157480314965" right="0.70866141732283472" top="0.23622047244094491" bottom="0.15748031496062992" header="0.23622047244094491" footer="0.15748031496062992"/>
  <pageSetup paperSize="5" scale="68" orientation="landscape" r:id="rId1"/>
  <colBreaks count="1" manualBreakCount="1">
    <brk id="16" max="1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27"/>
  <sheetViews>
    <sheetView workbookViewId="0">
      <selection activeCell="C4" sqref="C4"/>
    </sheetView>
  </sheetViews>
  <sheetFormatPr baseColWidth="10" defaultColWidth="11.42578125" defaultRowHeight="15" x14ac:dyDescent="0.25"/>
  <cols>
    <col min="1" max="1" width="71.5703125" bestFit="1" customWidth="1"/>
    <col min="2" max="2" width="15.7109375" bestFit="1" customWidth="1"/>
    <col min="3" max="3" width="24.5703125" bestFit="1" customWidth="1"/>
    <col min="4" max="4" width="69.5703125" customWidth="1"/>
    <col min="5" max="5" width="70" customWidth="1"/>
    <col min="6" max="6" width="70.42578125" bestFit="1" customWidth="1"/>
  </cols>
  <sheetData>
    <row r="2" spans="1:7" x14ac:dyDescent="0.25">
      <c r="A2" s="9" t="s">
        <v>198</v>
      </c>
      <c r="B2" s="9" t="s">
        <v>199</v>
      </c>
      <c r="C2" s="9" t="s">
        <v>200</v>
      </c>
      <c r="D2" s="10" t="s">
        <v>201</v>
      </c>
      <c r="E2" s="10" t="s">
        <v>178</v>
      </c>
      <c r="F2" s="11" t="s">
        <v>202</v>
      </c>
    </row>
    <row r="3" spans="1:7" ht="30" x14ac:dyDescent="0.25">
      <c r="A3" s="9" t="s">
        <v>45</v>
      </c>
      <c r="B3" s="9" t="s">
        <v>52</v>
      </c>
      <c r="C3" s="9"/>
      <c r="D3" s="12" t="s">
        <v>47</v>
      </c>
      <c r="E3" s="12" t="s">
        <v>83</v>
      </c>
      <c r="F3" s="9" t="s">
        <v>84</v>
      </c>
      <c r="G3" s="4"/>
    </row>
    <row r="4" spans="1:7" ht="30" x14ac:dyDescent="0.25">
      <c r="A4" s="9" t="s">
        <v>82</v>
      </c>
      <c r="B4" s="9" t="s">
        <v>140</v>
      </c>
      <c r="C4" s="9" t="s">
        <v>132</v>
      </c>
      <c r="D4" s="12" t="s">
        <v>60</v>
      </c>
      <c r="E4" s="12" t="s">
        <v>49</v>
      </c>
      <c r="F4" s="9" t="s">
        <v>87</v>
      </c>
      <c r="G4" s="4"/>
    </row>
    <row r="5" spans="1:7" ht="30" x14ac:dyDescent="0.25">
      <c r="A5" s="9" t="s">
        <v>62</v>
      </c>
      <c r="B5" s="9" t="s">
        <v>65</v>
      </c>
      <c r="C5" s="9" t="s">
        <v>203</v>
      </c>
      <c r="D5" s="12" t="s">
        <v>61</v>
      </c>
      <c r="E5" s="12" t="s">
        <v>70</v>
      </c>
      <c r="F5" s="9" t="s">
        <v>50</v>
      </c>
      <c r="G5" s="4"/>
    </row>
    <row r="6" spans="1:7" ht="45" x14ac:dyDescent="0.25">
      <c r="A6" s="9" t="s">
        <v>54</v>
      </c>
      <c r="B6" s="9" t="s">
        <v>131</v>
      </c>
      <c r="C6" s="9" t="s">
        <v>68</v>
      </c>
      <c r="D6" s="12" t="s">
        <v>63</v>
      </c>
      <c r="E6" s="12" t="s">
        <v>56</v>
      </c>
      <c r="F6" s="9" t="s">
        <v>81</v>
      </c>
      <c r="G6" s="4"/>
    </row>
    <row r="7" spans="1:7" x14ac:dyDescent="0.25">
      <c r="A7" s="9" t="s">
        <v>59</v>
      </c>
      <c r="C7" s="9" t="s">
        <v>74</v>
      </c>
      <c r="D7" s="5"/>
      <c r="E7" s="12" t="s">
        <v>79</v>
      </c>
      <c r="F7" s="9" t="s">
        <v>89</v>
      </c>
      <c r="G7" s="4"/>
    </row>
    <row r="8" spans="1:7" x14ac:dyDescent="0.25">
      <c r="A8" s="9" t="s">
        <v>88</v>
      </c>
      <c r="C8" s="9" t="s">
        <v>53</v>
      </c>
      <c r="D8" s="5"/>
      <c r="E8" s="12" t="s">
        <v>96</v>
      </c>
      <c r="F8" s="9" t="s">
        <v>77</v>
      </c>
      <c r="G8" s="4"/>
    </row>
    <row r="9" spans="1:7" x14ac:dyDescent="0.25">
      <c r="A9" s="9" t="s">
        <v>93</v>
      </c>
      <c r="C9" s="9" t="s">
        <v>58</v>
      </c>
      <c r="D9" s="5"/>
      <c r="E9" s="12" t="s">
        <v>99</v>
      </c>
      <c r="F9" s="9" t="s">
        <v>158</v>
      </c>
      <c r="G9" s="4"/>
    </row>
    <row r="10" spans="1:7" x14ac:dyDescent="0.25">
      <c r="A10" s="9" t="s">
        <v>90</v>
      </c>
      <c r="C10" s="9" t="s">
        <v>204</v>
      </c>
      <c r="D10" s="5"/>
      <c r="E10" s="5"/>
      <c r="F10" s="9" t="s">
        <v>120</v>
      </c>
    </row>
    <row r="11" spans="1:7" x14ac:dyDescent="0.25">
      <c r="A11" s="9" t="s">
        <v>91</v>
      </c>
      <c r="E11" s="5"/>
      <c r="F11" s="9" t="s">
        <v>205</v>
      </c>
    </row>
    <row r="12" spans="1:7" x14ac:dyDescent="0.25">
      <c r="A12" s="13" t="s">
        <v>85</v>
      </c>
      <c r="B12" s="14" t="s">
        <v>48</v>
      </c>
      <c r="E12" s="5"/>
      <c r="F12" s="9" t="s">
        <v>78</v>
      </c>
    </row>
    <row r="13" spans="1:7" x14ac:dyDescent="0.25">
      <c r="A13" s="13" t="s">
        <v>94</v>
      </c>
      <c r="B13" s="14" t="s">
        <v>64</v>
      </c>
      <c r="E13" s="5"/>
      <c r="F13" s="9" t="s">
        <v>127</v>
      </c>
    </row>
    <row r="14" spans="1:7" x14ac:dyDescent="0.25">
      <c r="A14" s="9" t="s">
        <v>206</v>
      </c>
      <c r="E14" s="5"/>
      <c r="F14" s="9" t="s">
        <v>72</v>
      </c>
    </row>
    <row r="15" spans="1:7" x14ac:dyDescent="0.25">
      <c r="E15" s="5"/>
      <c r="F15" s="9" t="s">
        <v>71</v>
      </c>
    </row>
    <row r="16" spans="1:7" x14ac:dyDescent="0.25">
      <c r="E16" s="5"/>
      <c r="F16" s="9" t="s">
        <v>57</v>
      </c>
    </row>
    <row r="17" spans="1:6" x14ac:dyDescent="0.25">
      <c r="A17" s="9" t="s">
        <v>46</v>
      </c>
      <c r="E17" s="5"/>
      <c r="F17" s="9" t="s">
        <v>95</v>
      </c>
    </row>
    <row r="18" spans="1:6" x14ac:dyDescent="0.25">
      <c r="A18" s="9" t="s">
        <v>55</v>
      </c>
      <c r="E18" s="5"/>
      <c r="F18" s="9" t="s">
        <v>80</v>
      </c>
    </row>
    <row r="19" spans="1:6" x14ac:dyDescent="0.25">
      <c r="A19" s="9" t="s">
        <v>98</v>
      </c>
      <c r="E19" s="5"/>
      <c r="F19" s="9" t="s">
        <v>118</v>
      </c>
    </row>
    <row r="20" spans="1:6" x14ac:dyDescent="0.25">
      <c r="A20" s="9" t="s">
        <v>86</v>
      </c>
      <c r="E20" s="5"/>
      <c r="F20" s="9" t="s">
        <v>97</v>
      </c>
    </row>
    <row r="21" spans="1:6" x14ac:dyDescent="0.25">
      <c r="E21" s="5"/>
      <c r="F21" s="9" t="s">
        <v>99</v>
      </c>
    </row>
    <row r="22" spans="1:6" x14ac:dyDescent="0.25">
      <c r="E22" s="5"/>
      <c r="F22" s="9" t="s">
        <v>76</v>
      </c>
    </row>
    <row r="23" spans="1:6" x14ac:dyDescent="0.25">
      <c r="E23" s="5"/>
      <c r="F23" s="9" t="s">
        <v>207</v>
      </c>
    </row>
    <row r="24" spans="1:6" x14ac:dyDescent="0.25">
      <c r="E24" s="5"/>
      <c r="F24" s="9" t="s">
        <v>92</v>
      </c>
    </row>
    <row r="25" spans="1:6" x14ac:dyDescent="0.25">
      <c r="E25" s="5"/>
    </row>
    <row r="26" spans="1:6" x14ac:dyDescent="0.25">
      <c r="E26" s="5"/>
    </row>
    <row r="27" spans="1:6" x14ac:dyDescent="0.25">
      <c r="E27" s="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K128"/>
  <sheetViews>
    <sheetView showGridLines="0" tabSelected="1" view="pageBreakPreview" zoomScale="70" zoomScaleNormal="70" zoomScaleSheetLayoutView="70" workbookViewId="0">
      <pane ySplit="5" topLeftCell="A6" activePane="bottomLeft" state="frozen"/>
      <selection pane="bottomLeft" sqref="A1:C3"/>
    </sheetView>
  </sheetViews>
  <sheetFormatPr baseColWidth="10" defaultColWidth="1.28515625" defaultRowHeight="84.75" customHeight="1" x14ac:dyDescent="0.25"/>
  <cols>
    <col min="1" max="1" width="33.85546875" style="17" customWidth="1"/>
    <col min="2" max="2" width="20.5703125" style="18" customWidth="1"/>
    <col min="3" max="3" width="34.140625" customWidth="1"/>
    <col min="4" max="4" width="95.5703125" style="24" customWidth="1"/>
    <col min="5" max="5" width="39" style="28" customWidth="1"/>
    <col min="6" max="6" width="24" style="22" customWidth="1"/>
    <col min="7" max="7" width="34.85546875" customWidth="1"/>
    <col min="8" max="8" width="32" customWidth="1"/>
    <col min="9" max="9" width="55.5703125" style="19" customWidth="1"/>
    <col min="10" max="10" width="20.28515625" style="18" customWidth="1"/>
    <col min="11" max="11" width="21.28515625" style="22" customWidth="1"/>
    <col min="12" max="12" width="18.28515625" style="22" customWidth="1"/>
    <col min="13" max="13" width="15.5703125" style="22" bestFit="1" customWidth="1"/>
    <col min="14" max="14" width="14.7109375" style="22" bestFit="1" customWidth="1"/>
    <col min="15" max="15" width="14.42578125" style="22" bestFit="1" customWidth="1"/>
    <col min="16" max="16" width="13.7109375" style="22" customWidth="1"/>
    <col min="17" max="17" width="14.85546875" style="22" bestFit="1" customWidth="1"/>
    <col min="18" max="18" width="14.42578125" style="22" bestFit="1" customWidth="1"/>
    <col min="19" max="19" width="13.42578125" style="22" bestFit="1" customWidth="1"/>
    <col min="20" max="20" width="14.85546875" style="22" bestFit="1" customWidth="1"/>
    <col min="21" max="24" width="10.28515625" style="22" customWidth="1"/>
    <col min="25" max="25" width="17.85546875" style="22" customWidth="1"/>
    <col min="26" max="26" width="18.5703125" style="22" customWidth="1"/>
    <col min="27" max="27" width="17.85546875" style="22" customWidth="1"/>
    <col min="28" max="28" width="18.5703125" customWidth="1"/>
    <col min="29" max="29" width="17.85546875" style="22" customWidth="1"/>
    <col min="30" max="30" width="18.5703125" customWidth="1"/>
    <col min="31" max="31" width="17.85546875" style="22" customWidth="1"/>
    <col min="32" max="32" width="18.5703125" customWidth="1"/>
    <col min="33" max="33" width="91.5703125" bestFit="1" customWidth="1"/>
    <col min="34" max="34" width="255.7109375" style="37" customWidth="1"/>
    <col min="35" max="35" width="246.140625" style="32" customWidth="1"/>
    <col min="36" max="36" width="178.7109375" style="32" customWidth="1"/>
    <col min="37" max="37" width="24.85546875" style="32" bestFit="1" customWidth="1"/>
    <col min="38" max="38" width="1.28515625" customWidth="1"/>
    <col min="16376" max="16377" width="1.28515625" customWidth="1"/>
  </cols>
  <sheetData>
    <row r="1" spans="1:37" ht="36" customHeight="1" x14ac:dyDescent="0.25">
      <c r="A1" s="146"/>
      <c r="B1" s="146"/>
      <c r="C1" s="146"/>
      <c r="D1" s="147" t="s">
        <v>0</v>
      </c>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8" t="s">
        <v>1</v>
      </c>
      <c r="AK1" s="15" t="s">
        <v>2</v>
      </c>
    </row>
    <row r="2" spans="1:37" ht="36" customHeight="1" x14ac:dyDescent="0.25">
      <c r="A2" s="146"/>
      <c r="B2" s="146"/>
      <c r="C2" s="146"/>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8" t="s">
        <v>3</v>
      </c>
      <c r="AK2" s="15">
        <v>1</v>
      </c>
    </row>
    <row r="3" spans="1:37" ht="36" customHeight="1" x14ac:dyDescent="0.25">
      <c r="A3" s="146"/>
      <c r="B3" s="146"/>
      <c r="C3" s="146"/>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8" t="s">
        <v>4</v>
      </c>
      <c r="AK3" s="16">
        <v>44187</v>
      </c>
    </row>
    <row r="4" spans="1:37" s="6" customFormat="1" ht="33.75" customHeight="1" x14ac:dyDescent="0.25">
      <c r="A4" s="148" t="s">
        <v>5</v>
      </c>
      <c r="B4" s="148" t="s">
        <v>6</v>
      </c>
      <c r="C4" s="148" t="s">
        <v>7</v>
      </c>
      <c r="D4" s="149" t="s">
        <v>8</v>
      </c>
      <c r="E4" s="148" t="s">
        <v>9</v>
      </c>
      <c r="F4" s="148" t="s">
        <v>10</v>
      </c>
      <c r="G4" s="148" t="s">
        <v>11</v>
      </c>
      <c r="H4" s="148" t="s">
        <v>12</v>
      </c>
      <c r="I4" s="148" t="s">
        <v>13</v>
      </c>
      <c r="J4" s="148" t="s">
        <v>14</v>
      </c>
      <c r="K4" s="148" t="s">
        <v>15</v>
      </c>
      <c r="L4" s="148" t="s">
        <v>16</v>
      </c>
      <c r="M4" s="148" t="s">
        <v>17</v>
      </c>
      <c r="N4" s="148"/>
      <c r="O4" s="148"/>
      <c r="P4" s="148"/>
      <c r="Q4" s="148"/>
      <c r="R4" s="148"/>
      <c r="S4" s="148"/>
      <c r="T4" s="148"/>
      <c r="U4" s="148"/>
      <c r="V4" s="148"/>
      <c r="W4" s="148"/>
      <c r="X4" s="148"/>
      <c r="Y4" s="148" t="s">
        <v>18</v>
      </c>
      <c r="Z4" s="148"/>
      <c r="AA4" s="148"/>
      <c r="AB4" s="148"/>
      <c r="AC4" s="148"/>
      <c r="AD4" s="148"/>
      <c r="AE4" s="148"/>
      <c r="AF4" s="148"/>
      <c r="AG4" s="149" t="s">
        <v>19</v>
      </c>
      <c r="AH4" s="148" t="s">
        <v>20</v>
      </c>
      <c r="AI4" s="148"/>
      <c r="AJ4" s="148"/>
      <c r="AK4" s="148"/>
    </row>
    <row r="5" spans="1:37" s="6" customFormat="1" ht="72" customHeight="1" x14ac:dyDescent="0.25">
      <c r="A5" s="148"/>
      <c r="B5" s="148"/>
      <c r="C5" s="148"/>
      <c r="D5" s="149"/>
      <c r="E5" s="148"/>
      <c r="F5" s="148"/>
      <c r="G5" s="148"/>
      <c r="H5" s="148"/>
      <c r="I5" s="148"/>
      <c r="J5" s="148"/>
      <c r="K5" s="148"/>
      <c r="L5" s="148"/>
      <c r="M5" s="8" t="s">
        <v>21</v>
      </c>
      <c r="N5" s="8" t="s">
        <v>22</v>
      </c>
      <c r="O5" s="8" t="s">
        <v>23</v>
      </c>
      <c r="P5" s="8" t="s">
        <v>24</v>
      </c>
      <c r="Q5" s="8" t="s">
        <v>25</v>
      </c>
      <c r="R5" s="8" t="s">
        <v>26</v>
      </c>
      <c r="S5" s="8" t="s">
        <v>27</v>
      </c>
      <c r="T5" s="8" t="s">
        <v>28</v>
      </c>
      <c r="U5" s="8" t="s">
        <v>29</v>
      </c>
      <c r="V5" s="8" t="s">
        <v>30</v>
      </c>
      <c r="W5" s="8" t="s">
        <v>31</v>
      </c>
      <c r="X5" s="8" t="s">
        <v>32</v>
      </c>
      <c r="Y5" s="31" t="s">
        <v>33</v>
      </c>
      <c r="Z5" s="31" t="s">
        <v>34</v>
      </c>
      <c r="AA5" s="31" t="s">
        <v>35</v>
      </c>
      <c r="AB5" s="31" t="s">
        <v>36</v>
      </c>
      <c r="AC5" s="31" t="s">
        <v>37</v>
      </c>
      <c r="AD5" s="31" t="s">
        <v>38</v>
      </c>
      <c r="AE5" s="31" t="s">
        <v>39</v>
      </c>
      <c r="AF5" s="31" t="s">
        <v>40</v>
      </c>
      <c r="AG5" s="149"/>
      <c r="AH5" s="8" t="s">
        <v>41</v>
      </c>
      <c r="AI5" s="8" t="s">
        <v>42</v>
      </c>
      <c r="AJ5" s="8" t="s">
        <v>43</v>
      </c>
      <c r="AK5" s="8" t="s">
        <v>44</v>
      </c>
    </row>
    <row r="6" spans="1:37" s="21" customFormat="1" ht="108" customHeight="1" x14ac:dyDescent="0.25">
      <c r="A6" s="40" t="s">
        <v>45</v>
      </c>
      <c r="B6" s="39" t="s">
        <v>46</v>
      </c>
      <c r="C6" s="39" t="s">
        <v>73</v>
      </c>
      <c r="D6" s="39" t="s">
        <v>348</v>
      </c>
      <c r="E6" s="39" t="s">
        <v>63</v>
      </c>
      <c r="F6" s="39" t="s">
        <v>64</v>
      </c>
      <c r="G6" s="39" t="s">
        <v>56</v>
      </c>
      <c r="H6" s="39" t="s">
        <v>57</v>
      </c>
      <c r="I6" s="39" t="s">
        <v>51</v>
      </c>
      <c r="J6" s="39" t="s">
        <v>65</v>
      </c>
      <c r="K6" s="39" t="s">
        <v>74</v>
      </c>
      <c r="L6" s="39">
        <v>1</v>
      </c>
      <c r="M6" s="150">
        <v>1.3</v>
      </c>
      <c r="N6" s="150"/>
      <c r="O6" s="150"/>
      <c r="P6" s="150"/>
      <c r="Q6" s="150">
        <v>0</v>
      </c>
      <c r="R6" s="150"/>
      <c r="S6" s="150"/>
      <c r="T6" s="150"/>
      <c r="U6" s="150"/>
      <c r="V6" s="150"/>
      <c r="W6" s="150"/>
      <c r="X6" s="150"/>
      <c r="Y6" s="55">
        <f>AVERAGE(M6:P6)</f>
        <v>1.3</v>
      </c>
      <c r="Z6" s="55" t="s">
        <v>263</v>
      </c>
      <c r="AA6" s="55">
        <f>AVERAGE(Q6:T6)</f>
        <v>0</v>
      </c>
      <c r="AB6" s="55" t="s">
        <v>280</v>
      </c>
      <c r="AC6" s="34"/>
      <c r="AD6" s="43"/>
      <c r="AE6" s="55">
        <f>AVERAGE(Y6,AA6,AC6)</f>
        <v>0.65</v>
      </c>
      <c r="AF6" s="43" t="s">
        <v>263</v>
      </c>
      <c r="AG6" s="43" t="s">
        <v>75</v>
      </c>
      <c r="AH6" s="45" t="s">
        <v>301</v>
      </c>
      <c r="AI6" s="45" t="s">
        <v>331</v>
      </c>
      <c r="AJ6" s="45"/>
      <c r="AK6" s="45"/>
    </row>
    <row r="7" spans="1:37" s="21" customFormat="1" ht="106.5" customHeight="1" x14ac:dyDescent="0.25">
      <c r="A7" s="75" t="s">
        <v>45</v>
      </c>
      <c r="B7" s="89" t="s">
        <v>46</v>
      </c>
      <c r="C7" s="89" t="s">
        <v>67</v>
      </c>
      <c r="D7" s="89" t="s">
        <v>260</v>
      </c>
      <c r="E7" s="89" t="s">
        <v>63</v>
      </c>
      <c r="F7" s="89" t="s">
        <v>64</v>
      </c>
      <c r="G7" s="39" t="s">
        <v>49</v>
      </c>
      <c r="H7" s="39" t="s">
        <v>50</v>
      </c>
      <c r="I7" s="89" t="s">
        <v>51</v>
      </c>
      <c r="J7" s="89" t="s">
        <v>65</v>
      </c>
      <c r="K7" s="89" t="s">
        <v>68</v>
      </c>
      <c r="L7" s="89">
        <v>1</v>
      </c>
      <c r="M7" s="107">
        <v>88.24</v>
      </c>
      <c r="N7" s="108"/>
      <c r="O7" s="109"/>
      <c r="P7" s="107">
        <v>99</v>
      </c>
      <c r="Q7" s="108"/>
      <c r="R7" s="109"/>
      <c r="S7" s="107"/>
      <c r="T7" s="108"/>
      <c r="U7" s="109"/>
      <c r="V7" s="107"/>
      <c r="W7" s="108"/>
      <c r="X7" s="109"/>
      <c r="Y7" s="126">
        <f>AVERAGE(M7:O7)</f>
        <v>88.24</v>
      </c>
      <c r="Z7" s="97" t="s">
        <v>270</v>
      </c>
      <c r="AA7" s="126">
        <f>AVERAGE(P7:R7)</f>
        <v>99</v>
      </c>
      <c r="AB7" s="97" t="s">
        <v>280</v>
      </c>
      <c r="AC7" s="97"/>
      <c r="AD7" s="97"/>
      <c r="AE7" s="126">
        <f>AVERAGE(Y7,AA7,AC7)</f>
        <v>93.62</v>
      </c>
      <c r="AF7" s="97" t="s">
        <v>270</v>
      </c>
      <c r="AG7" s="84" t="s">
        <v>69</v>
      </c>
      <c r="AH7" s="99" t="s">
        <v>302</v>
      </c>
      <c r="AI7" s="99" t="s">
        <v>322</v>
      </c>
      <c r="AJ7" s="99"/>
      <c r="AK7" s="99"/>
    </row>
    <row r="8" spans="1:37" s="21" customFormat="1" ht="110.25" customHeight="1" x14ac:dyDescent="0.25">
      <c r="A8" s="75"/>
      <c r="B8" s="90"/>
      <c r="C8" s="90"/>
      <c r="D8" s="158"/>
      <c r="E8" s="90"/>
      <c r="F8" s="90"/>
      <c r="G8" s="39" t="s">
        <v>56</v>
      </c>
      <c r="H8" s="39" t="s">
        <v>57</v>
      </c>
      <c r="I8" s="90"/>
      <c r="J8" s="90"/>
      <c r="K8" s="90"/>
      <c r="L8" s="90"/>
      <c r="M8" s="110"/>
      <c r="N8" s="111"/>
      <c r="O8" s="112"/>
      <c r="P8" s="110"/>
      <c r="Q8" s="111"/>
      <c r="R8" s="112"/>
      <c r="S8" s="151"/>
      <c r="T8" s="152"/>
      <c r="U8" s="153"/>
      <c r="V8" s="151"/>
      <c r="W8" s="152"/>
      <c r="X8" s="153"/>
      <c r="Y8" s="98"/>
      <c r="Z8" s="98"/>
      <c r="AA8" s="98"/>
      <c r="AB8" s="98"/>
      <c r="AC8" s="98"/>
      <c r="AD8" s="98"/>
      <c r="AE8" s="98"/>
      <c r="AF8" s="98"/>
      <c r="AG8" s="145"/>
      <c r="AH8" s="100"/>
      <c r="AI8" s="100"/>
      <c r="AJ8" s="100"/>
      <c r="AK8" s="101"/>
    </row>
    <row r="9" spans="1:37" s="21" customFormat="1" ht="112.5" customHeight="1" x14ac:dyDescent="0.25">
      <c r="A9" s="40" t="s">
        <v>45</v>
      </c>
      <c r="B9" s="39" t="s">
        <v>46</v>
      </c>
      <c r="C9" s="39" t="s">
        <v>66</v>
      </c>
      <c r="D9" s="25" t="s">
        <v>234</v>
      </c>
      <c r="E9" s="39" t="s">
        <v>63</v>
      </c>
      <c r="F9" s="39" t="s">
        <v>64</v>
      </c>
      <c r="G9" s="39" t="s">
        <v>49</v>
      </c>
      <c r="H9" s="39" t="s">
        <v>50</v>
      </c>
      <c r="I9" s="39" t="s">
        <v>51</v>
      </c>
      <c r="J9" s="39" t="s">
        <v>65</v>
      </c>
      <c r="K9" s="39" t="s">
        <v>53</v>
      </c>
      <c r="L9" s="39">
        <v>1</v>
      </c>
      <c r="M9" s="127">
        <v>102.2</v>
      </c>
      <c r="N9" s="128"/>
      <c r="O9" s="128"/>
      <c r="P9" s="128"/>
      <c r="Q9" s="128"/>
      <c r="R9" s="129"/>
      <c r="S9" s="130"/>
      <c r="T9" s="131"/>
      <c r="U9" s="131"/>
      <c r="V9" s="131"/>
      <c r="W9" s="131"/>
      <c r="X9" s="132"/>
      <c r="Y9" s="34"/>
      <c r="Z9" s="43"/>
      <c r="AA9" s="53">
        <v>102.2</v>
      </c>
      <c r="AB9" s="43" t="s">
        <v>280</v>
      </c>
      <c r="AC9" s="53"/>
      <c r="AD9" s="43"/>
      <c r="AE9" s="53">
        <f>AVERAGE(Y9,AA9,AC9)</f>
        <v>102.2</v>
      </c>
      <c r="AF9" s="43" t="s">
        <v>280</v>
      </c>
      <c r="AG9" s="25" t="s">
        <v>208</v>
      </c>
      <c r="AH9" s="45"/>
      <c r="AI9" s="45" t="s">
        <v>332</v>
      </c>
      <c r="AJ9" s="45"/>
      <c r="AK9" s="7"/>
    </row>
    <row r="10" spans="1:37" s="26" customFormat="1" ht="244.5" customHeight="1" x14ac:dyDescent="0.25">
      <c r="A10" s="40" t="s">
        <v>62</v>
      </c>
      <c r="B10" s="39" t="s">
        <v>46</v>
      </c>
      <c r="C10" s="41" t="s">
        <v>100</v>
      </c>
      <c r="D10" s="41" t="s">
        <v>347</v>
      </c>
      <c r="E10" s="39" t="s">
        <v>101</v>
      </c>
      <c r="F10" s="41" t="s">
        <v>64</v>
      </c>
      <c r="G10" s="39" t="s">
        <v>70</v>
      </c>
      <c r="H10" s="39" t="s">
        <v>78</v>
      </c>
      <c r="I10" s="41" t="s">
        <v>51</v>
      </c>
      <c r="J10" s="39" t="s">
        <v>52</v>
      </c>
      <c r="K10" s="39" t="s">
        <v>132</v>
      </c>
      <c r="L10" s="42">
        <v>1</v>
      </c>
      <c r="M10" s="43">
        <v>100</v>
      </c>
      <c r="N10" s="43">
        <v>100</v>
      </c>
      <c r="O10" s="43">
        <v>100</v>
      </c>
      <c r="P10" s="43">
        <v>100</v>
      </c>
      <c r="Q10" s="43">
        <v>100</v>
      </c>
      <c r="R10" s="43">
        <v>100</v>
      </c>
      <c r="S10" s="43">
        <v>100</v>
      </c>
      <c r="T10" s="43">
        <v>100</v>
      </c>
      <c r="U10" s="43"/>
      <c r="V10" s="43"/>
      <c r="W10" s="43"/>
      <c r="X10" s="43"/>
      <c r="Y10" s="43">
        <f>AVERAGE(M10:P10)</f>
        <v>100</v>
      </c>
      <c r="Z10" s="43" t="s">
        <v>263</v>
      </c>
      <c r="AA10" s="43">
        <f>AVERAGE(Q10:T10)</f>
        <v>100</v>
      </c>
      <c r="AB10" s="43" t="s">
        <v>263</v>
      </c>
      <c r="AC10" s="43"/>
      <c r="AD10" s="43"/>
      <c r="AE10" s="43">
        <f>AVERAGE(Y10,AA10,AC10)</f>
        <v>100</v>
      </c>
      <c r="AF10" s="43" t="s">
        <v>263</v>
      </c>
      <c r="AG10" s="39" t="s">
        <v>102</v>
      </c>
      <c r="AH10" s="45" t="s">
        <v>264</v>
      </c>
      <c r="AI10" s="59" t="s">
        <v>327</v>
      </c>
      <c r="AJ10" s="44"/>
      <c r="AK10" s="45"/>
    </row>
    <row r="11" spans="1:37" s="26" customFormat="1" ht="281.25" customHeight="1" x14ac:dyDescent="0.25">
      <c r="A11" s="40" t="s">
        <v>62</v>
      </c>
      <c r="B11" s="39" t="s">
        <v>46</v>
      </c>
      <c r="C11" s="41" t="s">
        <v>103</v>
      </c>
      <c r="D11" s="41" t="s">
        <v>346</v>
      </c>
      <c r="E11" s="39" t="s">
        <v>101</v>
      </c>
      <c r="F11" s="41" t="s">
        <v>64</v>
      </c>
      <c r="G11" s="39" t="s">
        <v>70</v>
      </c>
      <c r="H11" s="39" t="s">
        <v>78</v>
      </c>
      <c r="I11" s="41" t="s">
        <v>51</v>
      </c>
      <c r="J11" s="39" t="s">
        <v>52</v>
      </c>
      <c r="K11" s="39" t="s">
        <v>132</v>
      </c>
      <c r="L11" s="42">
        <v>1</v>
      </c>
      <c r="M11" s="43">
        <v>100</v>
      </c>
      <c r="N11" s="43">
        <v>100</v>
      </c>
      <c r="O11" s="43">
        <v>100</v>
      </c>
      <c r="P11" s="43">
        <v>100</v>
      </c>
      <c r="Q11" s="43">
        <v>100</v>
      </c>
      <c r="R11" s="43">
        <v>100</v>
      </c>
      <c r="S11" s="43">
        <v>100</v>
      </c>
      <c r="T11" s="43">
        <v>100</v>
      </c>
      <c r="U11" s="50"/>
      <c r="V11" s="50"/>
      <c r="W11" s="50"/>
      <c r="X11" s="50"/>
      <c r="Y11" s="43">
        <f t="shared" ref="Y11" si="0">AVERAGE(M11:P11)</f>
        <v>100</v>
      </c>
      <c r="Z11" s="43" t="s">
        <v>263</v>
      </c>
      <c r="AA11" s="43">
        <f>AVERAGE(Q11:T11)</f>
        <v>100</v>
      </c>
      <c r="AB11" s="43" t="s">
        <v>263</v>
      </c>
      <c r="AC11" s="43"/>
      <c r="AD11" s="43"/>
      <c r="AE11" s="43">
        <f t="shared" ref="AE11:AE15" si="1">AVERAGE(Y11,AA11,AC11)</f>
        <v>100</v>
      </c>
      <c r="AF11" s="43" t="s">
        <v>263</v>
      </c>
      <c r="AG11" s="39" t="s">
        <v>104</v>
      </c>
      <c r="AH11" s="45" t="s">
        <v>314</v>
      </c>
      <c r="AI11" s="60" t="s">
        <v>328</v>
      </c>
      <c r="AJ11" s="44"/>
      <c r="AK11" s="45"/>
    </row>
    <row r="12" spans="1:37" s="26" customFormat="1" ht="123" customHeight="1" x14ac:dyDescent="0.25">
      <c r="A12" s="40" t="s">
        <v>62</v>
      </c>
      <c r="B12" s="39" t="s">
        <v>46</v>
      </c>
      <c r="C12" s="41" t="s">
        <v>105</v>
      </c>
      <c r="D12" s="41" t="s">
        <v>246</v>
      </c>
      <c r="E12" s="39" t="s">
        <v>101</v>
      </c>
      <c r="F12" s="41" t="s">
        <v>64</v>
      </c>
      <c r="G12" s="39" t="s">
        <v>70</v>
      </c>
      <c r="H12" s="39" t="s">
        <v>78</v>
      </c>
      <c r="I12" s="41" t="s">
        <v>51</v>
      </c>
      <c r="J12" s="39" t="s">
        <v>52</v>
      </c>
      <c r="K12" s="39" t="s">
        <v>203</v>
      </c>
      <c r="L12" s="36">
        <v>2</v>
      </c>
      <c r="M12" s="125">
        <v>99</v>
      </c>
      <c r="N12" s="125"/>
      <c r="O12" s="125">
        <v>95</v>
      </c>
      <c r="P12" s="125"/>
      <c r="Q12" s="125">
        <v>99</v>
      </c>
      <c r="R12" s="125"/>
      <c r="S12" s="133">
        <v>100</v>
      </c>
      <c r="T12" s="140"/>
      <c r="U12" s="127"/>
      <c r="V12" s="129"/>
      <c r="W12" s="125"/>
      <c r="X12" s="125"/>
      <c r="Y12" s="43">
        <f>AVERAGE(M12:P12)</f>
        <v>97</v>
      </c>
      <c r="Z12" s="43" t="s">
        <v>263</v>
      </c>
      <c r="AA12" s="43">
        <f>AVERAGE(Q12:T12)</f>
        <v>99.5</v>
      </c>
      <c r="AB12" s="43" t="s">
        <v>263</v>
      </c>
      <c r="AC12" s="43"/>
      <c r="AD12" s="43"/>
      <c r="AE12" s="43">
        <f>AVERAGE(Y12,AA12,AC12)</f>
        <v>98.25</v>
      </c>
      <c r="AF12" s="43" t="s">
        <v>263</v>
      </c>
      <c r="AG12" s="39" t="s">
        <v>251</v>
      </c>
      <c r="AH12" s="45" t="s">
        <v>267</v>
      </c>
      <c r="AI12" s="44" t="s">
        <v>268</v>
      </c>
      <c r="AJ12" s="44"/>
      <c r="AK12" s="45"/>
    </row>
    <row r="13" spans="1:37" s="26" customFormat="1" ht="409.6" customHeight="1" x14ac:dyDescent="0.25">
      <c r="A13" s="40" t="s">
        <v>62</v>
      </c>
      <c r="B13" s="39" t="s">
        <v>46</v>
      </c>
      <c r="C13" s="41" t="s">
        <v>106</v>
      </c>
      <c r="D13" s="41" t="s">
        <v>228</v>
      </c>
      <c r="E13" s="39" t="s">
        <v>107</v>
      </c>
      <c r="F13" s="41" t="s">
        <v>64</v>
      </c>
      <c r="G13" s="39" t="s">
        <v>56</v>
      </c>
      <c r="H13" s="39" t="s">
        <v>57</v>
      </c>
      <c r="I13" s="41" t="s">
        <v>51</v>
      </c>
      <c r="J13" s="39" t="s">
        <v>52</v>
      </c>
      <c r="K13" s="39" t="s">
        <v>132</v>
      </c>
      <c r="L13" s="42">
        <v>1</v>
      </c>
      <c r="M13" s="51">
        <v>68</v>
      </c>
      <c r="N13" s="54">
        <v>86</v>
      </c>
      <c r="O13" s="47">
        <v>99</v>
      </c>
      <c r="P13" s="49">
        <v>102</v>
      </c>
      <c r="Q13" s="51">
        <v>100</v>
      </c>
      <c r="R13" s="51">
        <v>102</v>
      </c>
      <c r="S13" s="51">
        <v>103</v>
      </c>
      <c r="T13" s="51">
        <v>95</v>
      </c>
      <c r="U13" s="51"/>
      <c r="V13" s="54"/>
      <c r="W13" s="51"/>
      <c r="X13" s="51"/>
      <c r="Y13" s="43">
        <f>AVERAGE(M13:P13)</f>
        <v>88.75</v>
      </c>
      <c r="Z13" s="43" t="s">
        <v>270</v>
      </c>
      <c r="AA13" s="43">
        <f>AVERAGE(Q13:T13)</f>
        <v>100</v>
      </c>
      <c r="AB13" s="43" t="s">
        <v>263</v>
      </c>
      <c r="AC13" s="43"/>
      <c r="AD13" s="43"/>
      <c r="AE13" s="43">
        <f>AVERAGE(Y13,AA13,AC13)</f>
        <v>94.375</v>
      </c>
      <c r="AF13" s="43" t="s">
        <v>263</v>
      </c>
      <c r="AG13" s="39" t="s">
        <v>108</v>
      </c>
      <c r="AH13" s="45" t="s">
        <v>333</v>
      </c>
      <c r="AI13" s="61" t="s">
        <v>334</v>
      </c>
      <c r="AJ13" s="44"/>
      <c r="AK13" s="45"/>
    </row>
    <row r="14" spans="1:37" s="26" customFormat="1" ht="117.75" customHeight="1" x14ac:dyDescent="0.25">
      <c r="A14" s="40" t="s">
        <v>62</v>
      </c>
      <c r="B14" s="39" t="s">
        <v>46</v>
      </c>
      <c r="C14" s="41" t="s">
        <v>109</v>
      </c>
      <c r="D14" s="41" t="s">
        <v>229</v>
      </c>
      <c r="E14" s="39" t="s">
        <v>101</v>
      </c>
      <c r="F14" s="41" t="s">
        <v>64</v>
      </c>
      <c r="G14" s="39" t="s">
        <v>70</v>
      </c>
      <c r="H14" s="39" t="s">
        <v>78</v>
      </c>
      <c r="I14" s="41" t="s">
        <v>51</v>
      </c>
      <c r="J14" s="39" t="s">
        <v>52</v>
      </c>
      <c r="K14" s="39" t="s">
        <v>68</v>
      </c>
      <c r="L14" s="42">
        <v>1</v>
      </c>
      <c r="M14" s="116">
        <v>89</v>
      </c>
      <c r="N14" s="117"/>
      <c r="O14" s="118"/>
      <c r="P14" s="133">
        <v>98</v>
      </c>
      <c r="Q14" s="134"/>
      <c r="R14" s="140"/>
      <c r="S14" s="133"/>
      <c r="T14" s="134"/>
      <c r="U14" s="140"/>
      <c r="V14" s="133"/>
      <c r="W14" s="134"/>
      <c r="X14" s="140"/>
      <c r="Y14" s="54">
        <f>+M14</f>
        <v>89</v>
      </c>
      <c r="Z14" s="43" t="s">
        <v>263</v>
      </c>
      <c r="AA14" s="43">
        <f>AVERAGE(P14)</f>
        <v>98</v>
      </c>
      <c r="AB14" s="43" t="s">
        <v>263</v>
      </c>
      <c r="AC14" s="43"/>
      <c r="AD14" s="43"/>
      <c r="AE14" s="43">
        <f t="shared" si="1"/>
        <v>93.5</v>
      </c>
      <c r="AF14" s="43" t="s">
        <v>263</v>
      </c>
      <c r="AG14" s="39" t="s">
        <v>110</v>
      </c>
      <c r="AH14" s="45" t="s">
        <v>315</v>
      </c>
      <c r="AI14" s="44" t="s">
        <v>269</v>
      </c>
      <c r="AJ14" s="44"/>
      <c r="AK14" s="45"/>
    </row>
    <row r="15" spans="1:37" s="26" customFormat="1" ht="115.5" customHeight="1" x14ac:dyDescent="0.25">
      <c r="A15" s="40" t="s">
        <v>62</v>
      </c>
      <c r="B15" s="39" t="s">
        <v>46</v>
      </c>
      <c r="C15" s="41" t="s">
        <v>111</v>
      </c>
      <c r="D15" s="41" t="s">
        <v>112</v>
      </c>
      <c r="E15" s="39" t="s">
        <v>101</v>
      </c>
      <c r="F15" s="41" t="s">
        <v>64</v>
      </c>
      <c r="G15" s="39" t="s">
        <v>70</v>
      </c>
      <c r="H15" s="39" t="s">
        <v>78</v>
      </c>
      <c r="I15" s="41" t="s">
        <v>51</v>
      </c>
      <c r="J15" s="39" t="s">
        <v>52</v>
      </c>
      <c r="K15" s="39" t="s">
        <v>53</v>
      </c>
      <c r="L15" s="42">
        <v>1</v>
      </c>
      <c r="M15" s="133">
        <v>100</v>
      </c>
      <c r="N15" s="134"/>
      <c r="O15" s="134"/>
      <c r="P15" s="134"/>
      <c r="Q15" s="134"/>
      <c r="R15" s="140"/>
      <c r="S15" s="133"/>
      <c r="T15" s="134"/>
      <c r="U15" s="134"/>
      <c r="V15" s="134"/>
      <c r="W15" s="134"/>
      <c r="X15" s="140"/>
      <c r="Y15" s="43"/>
      <c r="Z15" s="43"/>
      <c r="AA15" s="43">
        <f>AVERAGE(M15)</f>
        <v>100</v>
      </c>
      <c r="AB15" s="43" t="s">
        <v>263</v>
      </c>
      <c r="AC15" s="43"/>
      <c r="AD15" s="43"/>
      <c r="AE15" s="43">
        <f t="shared" si="1"/>
        <v>100</v>
      </c>
      <c r="AF15" s="43" t="s">
        <v>263</v>
      </c>
      <c r="AG15" s="41" t="s">
        <v>113</v>
      </c>
      <c r="AH15" s="44"/>
      <c r="AI15" s="44" t="s">
        <v>316</v>
      </c>
      <c r="AJ15" s="44"/>
      <c r="AK15" s="45"/>
    </row>
    <row r="16" spans="1:37" s="26" customFormat="1" ht="409.6" customHeight="1" x14ac:dyDescent="0.25">
      <c r="A16" s="40" t="s">
        <v>62</v>
      </c>
      <c r="B16" s="39" t="s">
        <v>46</v>
      </c>
      <c r="C16" s="41" t="s">
        <v>114</v>
      </c>
      <c r="D16" s="41" t="s">
        <v>115</v>
      </c>
      <c r="E16" s="39" t="s">
        <v>101</v>
      </c>
      <c r="F16" s="41" t="s">
        <v>64</v>
      </c>
      <c r="G16" s="39" t="s">
        <v>70</v>
      </c>
      <c r="H16" s="39" t="s">
        <v>78</v>
      </c>
      <c r="I16" s="41" t="s">
        <v>51</v>
      </c>
      <c r="J16" s="39" t="s">
        <v>52</v>
      </c>
      <c r="K16" s="39" t="s">
        <v>53</v>
      </c>
      <c r="L16" s="42">
        <v>1</v>
      </c>
      <c r="M16" s="133">
        <v>79</v>
      </c>
      <c r="N16" s="134"/>
      <c r="O16" s="134"/>
      <c r="P16" s="134"/>
      <c r="Q16" s="134"/>
      <c r="R16" s="140"/>
      <c r="S16" s="133"/>
      <c r="T16" s="134"/>
      <c r="U16" s="134"/>
      <c r="V16" s="134"/>
      <c r="W16" s="134"/>
      <c r="X16" s="140"/>
      <c r="Y16" s="43"/>
      <c r="Z16" s="43"/>
      <c r="AA16" s="48">
        <f>+M16</f>
        <v>79</v>
      </c>
      <c r="AB16" s="43" t="s">
        <v>270</v>
      </c>
      <c r="AC16" s="48"/>
      <c r="AD16" s="43"/>
      <c r="AE16" s="48">
        <f>AVERAGE(Y16,AA16,AC16)</f>
        <v>79</v>
      </c>
      <c r="AF16" s="43" t="s">
        <v>270</v>
      </c>
      <c r="AG16" s="41" t="s">
        <v>117</v>
      </c>
      <c r="AH16" s="44"/>
      <c r="AI16" s="57" t="s">
        <v>275</v>
      </c>
      <c r="AJ16" s="44"/>
      <c r="AK16" s="45"/>
    </row>
    <row r="17" spans="1:37" s="20" customFormat="1" ht="117" customHeight="1" x14ac:dyDescent="0.25">
      <c r="A17" s="40" t="s">
        <v>62</v>
      </c>
      <c r="B17" s="39" t="s">
        <v>46</v>
      </c>
      <c r="C17" s="41" t="s">
        <v>242</v>
      </c>
      <c r="D17" s="41" t="s">
        <v>243</v>
      </c>
      <c r="E17" s="39" t="s">
        <v>101</v>
      </c>
      <c r="F17" s="41" t="s">
        <v>64</v>
      </c>
      <c r="G17" s="39" t="s">
        <v>79</v>
      </c>
      <c r="H17" s="39" t="s">
        <v>78</v>
      </c>
      <c r="I17" s="41" t="s">
        <v>244</v>
      </c>
      <c r="J17" s="39" t="s">
        <v>52</v>
      </c>
      <c r="K17" s="39" t="s">
        <v>68</v>
      </c>
      <c r="L17" s="42">
        <v>1</v>
      </c>
      <c r="M17" s="141">
        <v>100</v>
      </c>
      <c r="N17" s="142"/>
      <c r="O17" s="143"/>
      <c r="P17" s="141">
        <v>100</v>
      </c>
      <c r="Q17" s="142"/>
      <c r="R17" s="143"/>
      <c r="S17" s="141"/>
      <c r="T17" s="142"/>
      <c r="U17" s="143"/>
      <c r="V17" s="141"/>
      <c r="W17" s="142"/>
      <c r="X17" s="143"/>
      <c r="Y17" s="43">
        <f>AVERAGE(M17)</f>
        <v>100</v>
      </c>
      <c r="Z17" s="43" t="s">
        <v>263</v>
      </c>
      <c r="AA17" s="43">
        <f>+P17</f>
        <v>100</v>
      </c>
      <c r="AB17" s="43" t="s">
        <v>263</v>
      </c>
      <c r="AC17" s="43"/>
      <c r="AD17" s="43"/>
      <c r="AE17" s="43">
        <f t="shared" ref="AE17" si="2">AVERAGE(Y17,AA17,AC17)</f>
        <v>100</v>
      </c>
      <c r="AF17" s="43" t="s">
        <v>263</v>
      </c>
      <c r="AG17" s="41" t="s">
        <v>245</v>
      </c>
      <c r="AH17" s="44" t="s">
        <v>271</v>
      </c>
      <c r="AI17" s="44" t="s">
        <v>272</v>
      </c>
      <c r="AJ17" s="44"/>
      <c r="AK17" s="44"/>
    </row>
    <row r="18" spans="1:37" s="20" customFormat="1" ht="158.25" customHeight="1" x14ac:dyDescent="0.25">
      <c r="A18" s="75" t="s">
        <v>82</v>
      </c>
      <c r="B18" s="154" t="s">
        <v>46</v>
      </c>
      <c r="C18" s="86" t="s">
        <v>252</v>
      </c>
      <c r="D18" s="86" t="s">
        <v>235</v>
      </c>
      <c r="E18" s="154" t="s">
        <v>101</v>
      </c>
      <c r="F18" s="86" t="s">
        <v>64</v>
      </c>
      <c r="G18" s="39" t="s">
        <v>79</v>
      </c>
      <c r="H18" s="39" t="s">
        <v>118</v>
      </c>
      <c r="I18" s="86" t="s">
        <v>51</v>
      </c>
      <c r="J18" s="86" t="s">
        <v>65</v>
      </c>
      <c r="K18" s="86" t="s">
        <v>68</v>
      </c>
      <c r="L18" s="157">
        <v>2</v>
      </c>
      <c r="M18" s="113">
        <v>100</v>
      </c>
      <c r="N18" s="114"/>
      <c r="O18" s="114"/>
      <c r="P18" s="144">
        <v>100</v>
      </c>
      <c r="Q18" s="144"/>
      <c r="R18" s="144"/>
      <c r="S18" s="144"/>
      <c r="T18" s="144"/>
      <c r="U18" s="144"/>
      <c r="V18" s="144"/>
      <c r="W18" s="144"/>
      <c r="X18" s="144"/>
      <c r="Y18" s="84">
        <f>AVERAGE(M18)</f>
        <v>100</v>
      </c>
      <c r="Z18" s="84" t="s">
        <v>263</v>
      </c>
      <c r="AA18" s="84">
        <f>AVERAGE(P18)</f>
        <v>100</v>
      </c>
      <c r="AB18" s="84" t="s">
        <v>263</v>
      </c>
      <c r="AC18" s="84"/>
      <c r="AD18" s="84"/>
      <c r="AE18" s="84">
        <f t="shared" ref="AE18" si="3">AVERAGE(Y18,AA18,AC18)</f>
        <v>100</v>
      </c>
      <c r="AF18" s="84" t="s">
        <v>263</v>
      </c>
      <c r="AG18" s="86" t="s">
        <v>119</v>
      </c>
      <c r="AH18" s="159" t="s">
        <v>317</v>
      </c>
      <c r="AI18" s="159" t="s">
        <v>273</v>
      </c>
      <c r="AJ18" s="159"/>
      <c r="AK18" s="159"/>
    </row>
    <row r="19" spans="1:37" s="20" customFormat="1" ht="75.75" customHeight="1" x14ac:dyDescent="0.25">
      <c r="A19" s="75"/>
      <c r="B19" s="154"/>
      <c r="C19" s="86"/>
      <c r="D19" s="86"/>
      <c r="E19" s="154"/>
      <c r="F19" s="86"/>
      <c r="G19" s="39" t="s">
        <v>70</v>
      </c>
      <c r="H19" s="39" t="s">
        <v>120</v>
      </c>
      <c r="I19" s="86"/>
      <c r="J19" s="86"/>
      <c r="K19" s="86"/>
      <c r="L19" s="157"/>
      <c r="M19" s="155"/>
      <c r="N19" s="156"/>
      <c r="O19" s="156"/>
      <c r="P19" s="145"/>
      <c r="Q19" s="145"/>
      <c r="R19" s="145"/>
      <c r="S19" s="145"/>
      <c r="T19" s="145"/>
      <c r="U19" s="145"/>
      <c r="V19" s="145"/>
      <c r="W19" s="145"/>
      <c r="X19" s="145"/>
      <c r="Y19" s="85"/>
      <c r="Z19" s="85"/>
      <c r="AA19" s="85"/>
      <c r="AB19" s="85"/>
      <c r="AC19" s="85"/>
      <c r="AD19" s="85"/>
      <c r="AE19" s="85"/>
      <c r="AF19" s="85"/>
      <c r="AG19" s="86"/>
      <c r="AH19" s="159"/>
      <c r="AI19" s="159"/>
      <c r="AJ19" s="159"/>
      <c r="AK19" s="159"/>
    </row>
    <row r="20" spans="1:37" s="20" customFormat="1" ht="175.5" customHeight="1" x14ac:dyDescent="0.25">
      <c r="A20" s="40" t="s">
        <v>54</v>
      </c>
      <c r="B20" s="39" t="s">
        <v>55</v>
      </c>
      <c r="C20" s="39" t="s">
        <v>121</v>
      </c>
      <c r="D20" s="39" t="s">
        <v>217</v>
      </c>
      <c r="E20" s="39" t="s">
        <v>47</v>
      </c>
      <c r="F20" s="39" t="s">
        <v>64</v>
      </c>
      <c r="G20" s="39" t="s">
        <v>56</v>
      </c>
      <c r="H20" s="39" t="s">
        <v>57</v>
      </c>
      <c r="I20" s="39" t="s">
        <v>51</v>
      </c>
      <c r="J20" s="39" t="s">
        <v>52</v>
      </c>
      <c r="K20" s="39" t="s">
        <v>68</v>
      </c>
      <c r="L20" s="39">
        <v>1</v>
      </c>
      <c r="M20" s="119">
        <v>100</v>
      </c>
      <c r="N20" s="120"/>
      <c r="O20" s="121"/>
      <c r="P20" s="122">
        <v>96.5</v>
      </c>
      <c r="Q20" s="123"/>
      <c r="R20" s="124"/>
      <c r="S20" s="122"/>
      <c r="T20" s="123"/>
      <c r="U20" s="124"/>
      <c r="V20" s="119"/>
      <c r="W20" s="120"/>
      <c r="X20" s="121"/>
      <c r="Y20" s="53">
        <f t="shared" ref="Y20" si="4">AVERAGE(M20:P20)</f>
        <v>98.25</v>
      </c>
      <c r="Z20" s="43" t="s">
        <v>263</v>
      </c>
      <c r="AA20" s="53">
        <f>AVERAGE(P20:R20)</f>
        <v>96.5</v>
      </c>
      <c r="AB20" s="43" t="s">
        <v>263</v>
      </c>
      <c r="AC20" s="33"/>
      <c r="AD20" s="43"/>
      <c r="AE20" s="43">
        <f t="shared" ref="AE20" si="5">AVERAGE(Y20,AA20,AC20)</f>
        <v>97.375</v>
      </c>
      <c r="AF20" s="43" t="s">
        <v>263</v>
      </c>
      <c r="AG20" s="43" t="s">
        <v>69</v>
      </c>
      <c r="AH20" s="46" t="s">
        <v>330</v>
      </c>
      <c r="AI20" s="44" t="s">
        <v>324</v>
      </c>
      <c r="AJ20" s="46"/>
      <c r="AK20" s="46"/>
    </row>
    <row r="21" spans="1:37" s="20" customFormat="1" ht="141.75" customHeight="1" x14ac:dyDescent="0.25">
      <c r="A21" s="87" t="s">
        <v>59</v>
      </c>
      <c r="B21" s="89" t="s">
        <v>55</v>
      </c>
      <c r="C21" s="89" t="s">
        <v>122</v>
      </c>
      <c r="D21" s="89" t="s">
        <v>236</v>
      </c>
      <c r="E21" s="89" t="s">
        <v>47</v>
      </c>
      <c r="F21" s="89" t="s">
        <v>64</v>
      </c>
      <c r="G21" s="39" t="s">
        <v>49</v>
      </c>
      <c r="H21" s="39" t="s">
        <v>50</v>
      </c>
      <c r="I21" s="89" t="s">
        <v>51</v>
      </c>
      <c r="J21" s="89" t="s">
        <v>52</v>
      </c>
      <c r="K21" s="89" t="s">
        <v>68</v>
      </c>
      <c r="L21" s="89">
        <v>1</v>
      </c>
      <c r="M21" s="107">
        <v>100.6</v>
      </c>
      <c r="N21" s="108"/>
      <c r="O21" s="109"/>
      <c r="P21" s="107">
        <v>99.5</v>
      </c>
      <c r="Q21" s="108"/>
      <c r="R21" s="109"/>
      <c r="S21" s="107"/>
      <c r="T21" s="108"/>
      <c r="U21" s="109"/>
      <c r="V21" s="113"/>
      <c r="W21" s="114"/>
      <c r="X21" s="115"/>
      <c r="Y21" s="97">
        <f>AVERAGE(M21:O21)</f>
        <v>100.6</v>
      </c>
      <c r="Z21" s="84" t="s">
        <v>263</v>
      </c>
      <c r="AA21" s="97">
        <f>AVERAGE(P21:R21)</f>
        <v>99.5</v>
      </c>
      <c r="AB21" s="84" t="s">
        <v>263</v>
      </c>
      <c r="AC21" s="95"/>
      <c r="AD21" s="84"/>
      <c r="AE21" s="97">
        <f>AVERAGE(Y21,AA21,AC21)</f>
        <v>100.05</v>
      </c>
      <c r="AF21" s="84" t="s">
        <v>263</v>
      </c>
      <c r="AG21" s="84" t="s">
        <v>69</v>
      </c>
      <c r="AH21" s="99" t="s">
        <v>335</v>
      </c>
      <c r="AI21" s="82" t="s">
        <v>323</v>
      </c>
      <c r="AJ21" s="99"/>
      <c r="AK21" s="99"/>
    </row>
    <row r="22" spans="1:37" s="20" customFormat="1" ht="87.75" customHeight="1" x14ac:dyDescent="0.25">
      <c r="A22" s="88"/>
      <c r="B22" s="90"/>
      <c r="C22" s="90"/>
      <c r="D22" s="90"/>
      <c r="E22" s="90"/>
      <c r="F22" s="90"/>
      <c r="G22" s="39" t="s">
        <v>56</v>
      </c>
      <c r="H22" s="39" t="s">
        <v>57</v>
      </c>
      <c r="I22" s="90"/>
      <c r="J22" s="90"/>
      <c r="K22" s="90"/>
      <c r="L22" s="90"/>
      <c r="M22" s="110"/>
      <c r="N22" s="111"/>
      <c r="O22" s="112"/>
      <c r="P22" s="110"/>
      <c r="Q22" s="111"/>
      <c r="R22" s="112"/>
      <c r="S22" s="110"/>
      <c r="T22" s="111"/>
      <c r="U22" s="112"/>
      <c r="V22" s="116"/>
      <c r="W22" s="117"/>
      <c r="X22" s="118"/>
      <c r="Y22" s="98"/>
      <c r="Z22" s="85"/>
      <c r="AA22" s="98"/>
      <c r="AB22" s="85"/>
      <c r="AC22" s="96"/>
      <c r="AD22" s="85"/>
      <c r="AE22" s="98"/>
      <c r="AF22" s="85"/>
      <c r="AG22" s="85"/>
      <c r="AH22" s="100"/>
      <c r="AI22" s="83"/>
      <c r="AJ22" s="101"/>
      <c r="AK22" s="100"/>
    </row>
    <row r="23" spans="1:37" s="20" customFormat="1" ht="403.5" customHeight="1" x14ac:dyDescent="0.25">
      <c r="A23" s="40" t="s">
        <v>85</v>
      </c>
      <c r="B23" s="39" t="s">
        <v>86</v>
      </c>
      <c r="C23" s="39" t="s">
        <v>123</v>
      </c>
      <c r="D23" s="39" t="s">
        <v>124</v>
      </c>
      <c r="E23" s="39" t="s">
        <v>101</v>
      </c>
      <c r="F23" s="39" t="s">
        <v>64</v>
      </c>
      <c r="G23" s="39" t="s">
        <v>70</v>
      </c>
      <c r="H23" s="39" t="s">
        <v>127</v>
      </c>
      <c r="I23" s="39" t="s">
        <v>51</v>
      </c>
      <c r="J23" s="39" t="s">
        <v>52</v>
      </c>
      <c r="K23" s="39" t="s">
        <v>68</v>
      </c>
      <c r="L23" s="39">
        <v>1</v>
      </c>
      <c r="M23" s="133">
        <v>100</v>
      </c>
      <c r="N23" s="134"/>
      <c r="O23" s="140"/>
      <c r="P23" s="133">
        <v>100</v>
      </c>
      <c r="Q23" s="134"/>
      <c r="R23" s="140"/>
      <c r="S23" s="133"/>
      <c r="T23" s="134"/>
      <c r="U23" s="140"/>
      <c r="V23" s="133"/>
      <c r="W23" s="134"/>
      <c r="X23" s="140"/>
      <c r="Y23" s="43">
        <f>AVERAGE(M23)</f>
        <v>100</v>
      </c>
      <c r="Z23" s="43" t="s">
        <v>263</v>
      </c>
      <c r="AA23" s="43">
        <f>AVERAGE(P23)</f>
        <v>100</v>
      </c>
      <c r="AB23" s="43" t="s">
        <v>263</v>
      </c>
      <c r="AC23" s="43"/>
      <c r="AD23" s="43"/>
      <c r="AE23" s="43">
        <f t="shared" ref="AE23" si="6">AVERAGE(Y23,AA23,AC23)</f>
        <v>100</v>
      </c>
      <c r="AF23" s="43" t="s">
        <v>263</v>
      </c>
      <c r="AG23" s="43" t="s">
        <v>125</v>
      </c>
      <c r="AH23" s="45" t="s">
        <v>318</v>
      </c>
      <c r="AI23" s="45" t="s">
        <v>319</v>
      </c>
      <c r="AJ23" s="38"/>
      <c r="AK23" s="45"/>
    </row>
    <row r="24" spans="1:37" s="20" customFormat="1" ht="96" customHeight="1" x14ac:dyDescent="0.25">
      <c r="A24" s="75" t="s">
        <v>85</v>
      </c>
      <c r="B24" s="154" t="s">
        <v>86</v>
      </c>
      <c r="C24" s="86" t="s">
        <v>126</v>
      </c>
      <c r="D24" s="86" t="s">
        <v>258</v>
      </c>
      <c r="E24" s="154" t="s">
        <v>259</v>
      </c>
      <c r="F24" s="86" t="s">
        <v>64</v>
      </c>
      <c r="G24" s="154" t="s">
        <v>70</v>
      </c>
      <c r="H24" s="39" t="s">
        <v>78</v>
      </c>
      <c r="I24" s="86" t="s">
        <v>51</v>
      </c>
      <c r="J24" s="160" t="s">
        <v>65</v>
      </c>
      <c r="K24" s="89" t="s">
        <v>68</v>
      </c>
      <c r="L24" s="157">
        <v>2</v>
      </c>
      <c r="M24" s="139">
        <v>100</v>
      </c>
      <c r="N24" s="137"/>
      <c r="O24" s="138"/>
      <c r="P24" s="139">
        <v>100</v>
      </c>
      <c r="Q24" s="137"/>
      <c r="R24" s="138"/>
      <c r="S24" s="139"/>
      <c r="T24" s="137"/>
      <c r="U24" s="138"/>
      <c r="V24" s="139"/>
      <c r="W24" s="137"/>
      <c r="X24" s="138"/>
      <c r="Y24" s="84">
        <f>AVERAGE(M24)</f>
        <v>100</v>
      </c>
      <c r="Z24" s="84" t="s">
        <v>263</v>
      </c>
      <c r="AA24" s="84">
        <f>AVERAGE(P24)</f>
        <v>100</v>
      </c>
      <c r="AB24" s="84" t="s">
        <v>263</v>
      </c>
      <c r="AC24" s="84"/>
      <c r="AD24" s="84"/>
      <c r="AE24" s="84">
        <f t="shared" ref="AE24" si="7">AVERAGE(Y24,AA24,AC24)</f>
        <v>100</v>
      </c>
      <c r="AF24" s="84" t="s">
        <v>263</v>
      </c>
      <c r="AG24" s="86" t="s">
        <v>125</v>
      </c>
      <c r="AH24" s="106" t="s">
        <v>274</v>
      </c>
      <c r="AI24" s="82" t="s">
        <v>276</v>
      </c>
      <c r="AJ24" s="82"/>
      <c r="AK24" s="82"/>
    </row>
    <row r="25" spans="1:37" s="20" customFormat="1" ht="96" customHeight="1" x14ac:dyDescent="0.25">
      <c r="A25" s="75"/>
      <c r="B25" s="154"/>
      <c r="C25" s="86"/>
      <c r="D25" s="86"/>
      <c r="E25" s="154"/>
      <c r="F25" s="86"/>
      <c r="G25" s="154"/>
      <c r="H25" s="39" t="s">
        <v>127</v>
      </c>
      <c r="I25" s="86"/>
      <c r="J25" s="161"/>
      <c r="K25" s="90"/>
      <c r="L25" s="157"/>
      <c r="M25" s="116"/>
      <c r="N25" s="117"/>
      <c r="O25" s="118"/>
      <c r="P25" s="116"/>
      <c r="Q25" s="117"/>
      <c r="R25" s="118"/>
      <c r="S25" s="116"/>
      <c r="T25" s="117"/>
      <c r="U25" s="118"/>
      <c r="V25" s="116"/>
      <c r="W25" s="117"/>
      <c r="X25" s="118"/>
      <c r="Y25" s="85"/>
      <c r="Z25" s="85"/>
      <c r="AA25" s="85"/>
      <c r="AB25" s="85"/>
      <c r="AC25" s="85"/>
      <c r="AD25" s="85"/>
      <c r="AE25" s="85"/>
      <c r="AF25" s="85"/>
      <c r="AG25" s="86"/>
      <c r="AH25" s="106"/>
      <c r="AI25" s="83"/>
      <c r="AJ25" s="83"/>
      <c r="AK25" s="83"/>
    </row>
    <row r="26" spans="1:37" s="20" customFormat="1" ht="198" customHeight="1" x14ac:dyDescent="0.25">
      <c r="A26" s="40" t="s">
        <v>85</v>
      </c>
      <c r="B26" s="39" t="s">
        <v>86</v>
      </c>
      <c r="C26" s="39" t="s">
        <v>128</v>
      </c>
      <c r="D26" s="39" t="s">
        <v>250</v>
      </c>
      <c r="E26" s="39" t="s">
        <v>101</v>
      </c>
      <c r="F26" s="39" t="s">
        <v>64</v>
      </c>
      <c r="G26" s="39" t="s">
        <v>70</v>
      </c>
      <c r="H26" s="39" t="s">
        <v>127</v>
      </c>
      <c r="I26" s="39" t="s">
        <v>51</v>
      </c>
      <c r="J26" s="39" t="s">
        <v>140</v>
      </c>
      <c r="K26" s="39" t="s">
        <v>53</v>
      </c>
      <c r="L26" s="39">
        <v>1</v>
      </c>
      <c r="M26" s="167">
        <v>100</v>
      </c>
      <c r="N26" s="168"/>
      <c r="O26" s="168"/>
      <c r="P26" s="168"/>
      <c r="Q26" s="168"/>
      <c r="R26" s="169"/>
      <c r="S26" s="133"/>
      <c r="T26" s="134"/>
      <c r="U26" s="134"/>
      <c r="V26" s="134"/>
      <c r="W26" s="134"/>
      <c r="X26" s="140"/>
      <c r="Y26" s="43"/>
      <c r="Z26" s="43"/>
      <c r="AA26" s="43">
        <f>AVERAGE(M26)</f>
        <v>100</v>
      </c>
      <c r="AB26" s="43" t="s">
        <v>263</v>
      </c>
      <c r="AC26" s="43"/>
      <c r="AD26" s="43"/>
      <c r="AE26" s="52">
        <f>AVERAGE(Y26,AA26,AC26)</f>
        <v>100</v>
      </c>
      <c r="AF26" s="43" t="s">
        <v>263</v>
      </c>
      <c r="AG26" s="43" t="s">
        <v>129</v>
      </c>
      <c r="AH26" s="58"/>
      <c r="AI26" s="45" t="s">
        <v>320</v>
      </c>
      <c r="AJ26" s="44"/>
      <c r="AK26" s="38"/>
    </row>
    <row r="27" spans="1:37" s="20" customFormat="1" ht="123" customHeight="1" x14ac:dyDescent="0.25">
      <c r="A27" s="87" t="s">
        <v>85</v>
      </c>
      <c r="B27" s="89" t="s">
        <v>86</v>
      </c>
      <c r="C27" s="89" t="s">
        <v>247</v>
      </c>
      <c r="D27" s="89" t="s">
        <v>248</v>
      </c>
      <c r="E27" s="89" t="s">
        <v>116</v>
      </c>
      <c r="F27" s="89" t="s">
        <v>64</v>
      </c>
      <c r="G27" s="89" t="s">
        <v>70</v>
      </c>
      <c r="H27" s="39" t="s">
        <v>253</v>
      </c>
      <c r="I27" s="89" t="s">
        <v>51</v>
      </c>
      <c r="J27" s="89" t="s">
        <v>65</v>
      </c>
      <c r="K27" s="89" t="s">
        <v>53</v>
      </c>
      <c r="L27" s="89">
        <v>1</v>
      </c>
      <c r="M27" s="139">
        <v>100</v>
      </c>
      <c r="N27" s="137"/>
      <c r="O27" s="137"/>
      <c r="P27" s="137"/>
      <c r="Q27" s="137"/>
      <c r="R27" s="138"/>
      <c r="S27" s="139"/>
      <c r="T27" s="137"/>
      <c r="U27" s="137"/>
      <c r="V27" s="137"/>
      <c r="W27" s="137"/>
      <c r="X27" s="138"/>
      <c r="Y27" s="84"/>
      <c r="Z27" s="84"/>
      <c r="AA27" s="84">
        <f>AVERAGE(M27)</f>
        <v>100</v>
      </c>
      <c r="AB27" s="84" t="s">
        <v>263</v>
      </c>
      <c r="AC27" s="84"/>
      <c r="AD27" s="84"/>
      <c r="AE27" s="93">
        <f t="shared" ref="AE27" si="8">AVERAGE(Y27,AA27,AC27)</f>
        <v>100</v>
      </c>
      <c r="AF27" s="84" t="s">
        <v>263</v>
      </c>
      <c r="AG27" s="84" t="s">
        <v>249</v>
      </c>
      <c r="AH27" s="102"/>
      <c r="AI27" s="104" t="s">
        <v>277</v>
      </c>
      <c r="AJ27" s="82"/>
      <c r="AK27" s="91"/>
    </row>
    <row r="28" spans="1:37" s="20" customFormat="1" ht="123" customHeight="1" x14ac:dyDescent="0.25">
      <c r="A28" s="88"/>
      <c r="B28" s="90"/>
      <c r="C28" s="90"/>
      <c r="D28" s="90"/>
      <c r="E28" s="90"/>
      <c r="F28" s="90"/>
      <c r="G28" s="90"/>
      <c r="H28" s="39" t="s">
        <v>254</v>
      </c>
      <c r="I28" s="90"/>
      <c r="J28" s="90"/>
      <c r="K28" s="90"/>
      <c r="L28" s="90"/>
      <c r="M28" s="116"/>
      <c r="N28" s="117"/>
      <c r="O28" s="117"/>
      <c r="P28" s="117"/>
      <c r="Q28" s="117"/>
      <c r="R28" s="118"/>
      <c r="S28" s="116"/>
      <c r="T28" s="117"/>
      <c r="U28" s="117"/>
      <c r="V28" s="117"/>
      <c r="W28" s="117"/>
      <c r="X28" s="118"/>
      <c r="Y28" s="85"/>
      <c r="Z28" s="85"/>
      <c r="AA28" s="85"/>
      <c r="AB28" s="85"/>
      <c r="AC28" s="85"/>
      <c r="AD28" s="85"/>
      <c r="AE28" s="94"/>
      <c r="AF28" s="85"/>
      <c r="AG28" s="85"/>
      <c r="AH28" s="103"/>
      <c r="AI28" s="105"/>
      <c r="AJ28" s="83"/>
      <c r="AK28" s="92"/>
    </row>
    <row r="29" spans="1:37" s="20" customFormat="1" ht="131.25" customHeight="1" x14ac:dyDescent="0.25">
      <c r="A29" s="40" t="s">
        <v>88</v>
      </c>
      <c r="B29" s="39" t="s">
        <v>86</v>
      </c>
      <c r="C29" s="39" t="s">
        <v>130</v>
      </c>
      <c r="D29" s="39" t="s">
        <v>218</v>
      </c>
      <c r="E29" s="39" t="s">
        <v>63</v>
      </c>
      <c r="F29" s="39" t="s">
        <v>64</v>
      </c>
      <c r="G29" s="39" t="s">
        <v>70</v>
      </c>
      <c r="H29" s="39" t="s">
        <v>89</v>
      </c>
      <c r="I29" s="39" t="s">
        <v>51</v>
      </c>
      <c r="J29" s="39" t="s">
        <v>131</v>
      </c>
      <c r="K29" s="39" t="s">
        <v>132</v>
      </c>
      <c r="L29" s="39">
        <v>1</v>
      </c>
      <c r="M29" s="53">
        <v>93.5</v>
      </c>
      <c r="N29" s="53">
        <v>90</v>
      </c>
      <c r="O29" s="53">
        <v>99.3</v>
      </c>
      <c r="P29" s="53">
        <v>98.3</v>
      </c>
      <c r="Q29" s="53">
        <v>98.1</v>
      </c>
      <c r="R29" s="53">
        <v>98.4</v>
      </c>
      <c r="S29" s="53">
        <v>99.5</v>
      </c>
      <c r="T29" s="53">
        <v>97.8</v>
      </c>
      <c r="U29" s="53"/>
      <c r="V29" s="53"/>
      <c r="W29" s="53"/>
      <c r="X29" s="53"/>
      <c r="Y29" s="53">
        <f>AVERAGE(M29:P29)</f>
        <v>95.275000000000006</v>
      </c>
      <c r="Z29" s="43" t="s">
        <v>263</v>
      </c>
      <c r="AA29" s="53">
        <f>AVERAGE(Q29:T29)</f>
        <v>98.45</v>
      </c>
      <c r="AB29" s="43" t="s">
        <v>263</v>
      </c>
      <c r="AC29" s="53"/>
      <c r="AD29" s="43"/>
      <c r="AE29" s="43">
        <f>AVERAGE(Y29,AA29,AC29)</f>
        <v>96.862500000000011</v>
      </c>
      <c r="AF29" s="43" t="s">
        <v>263</v>
      </c>
      <c r="AG29" s="43" t="s">
        <v>133</v>
      </c>
      <c r="AH29" s="46" t="s">
        <v>303</v>
      </c>
      <c r="AI29" s="45" t="s">
        <v>336</v>
      </c>
      <c r="AJ29" s="46"/>
      <c r="AK29" s="46"/>
    </row>
    <row r="30" spans="1:37" s="20" customFormat="1" ht="231" customHeight="1" x14ac:dyDescent="0.25">
      <c r="A30" s="40" t="s">
        <v>88</v>
      </c>
      <c r="B30" s="39" t="s">
        <v>86</v>
      </c>
      <c r="C30" s="39" t="s">
        <v>134</v>
      </c>
      <c r="D30" s="39" t="s">
        <v>219</v>
      </c>
      <c r="E30" s="39" t="s">
        <v>63</v>
      </c>
      <c r="F30" s="39" t="s">
        <v>64</v>
      </c>
      <c r="G30" s="39" t="s">
        <v>70</v>
      </c>
      <c r="H30" s="39" t="s">
        <v>89</v>
      </c>
      <c r="I30" s="39" t="s">
        <v>51</v>
      </c>
      <c r="J30" s="39" t="s">
        <v>131</v>
      </c>
      <c r="K30" s="39" t="s">
        <v>132</v>
      </c>
      <c r="L30" s="39">
        <v>1</v>
      </c>
      <c r="M30" s="53">
        <v>187.8</v>
      </c>
      <c r="N30" s="53">
        <v>106.5</v>
      </c>
      <c r="O30" s="53">
        <v>96.8</v>
      </c>
      <c r="P30" s="53">
        <v>93.1</v>
      </c>
      <c r="Q30" s="53">
        <v>96.2</v>
      </c>
      <c r="R30" s="53">
        <v>94.7</v>
      </c>
      <c r="S30" s="53">
        <v>96.2</v>
      </c>
      <c r="T30" s="53">
        <v>97.7</v>
      </c>
      <c r="U30" s="53"/>
      <c r="V30" s="53"/>
      <c r="W30" s="53"/>
      <c r="X30" s="53"/>
      <c r="Y30" s="53">
        <f t="shared" ref="Y30:AA35" si="9">AVERAGE(M30:P30)</f>
        <v>121.05000000000001</v>
      </c>
      <c r="Z30" s="43" t="s">
        <v>263</v>
      </c>
      <c r="AA30" s="53">
        <f>AVERAGE(Q30:T30)</f>
        <v>96.2</v>
      </c>
      <c r="AB30" s="43" t="s">
        <v>263</v>
      </c>
      <c r="AC30" s="53"/>
      <c r="AD30" s="43"/>
      <c r="AE30" s="53">
        <f>AVERAGE(Y30,AA30,AC30)</f>
        <v>108.625</v>
      </c>
      <c r="AF30" s="43" t="s">
        <v>263</v>
      </c>
      <c r="AG30" s="43" t="s">
        <v>261</v>
      </c>
      <c r="AH30" s="46" t="s">
        <v>304</v>
      </c>
      <c r="AI30" s="45" t="s">
        <v>337</v>
      </c>
      <c r="AJ30" s="46"/>
      <c r="AK30" s="46"/>
    </row>
    <row r="31" spans="1:37" s="20" customFormat="1" ht="402.75" customHeight="1" x14ac:dyDescent="0.25">
      <c r="A31" s="40" t="s">
        <v>88</v>
      </c>
      <c r="B31" s="39" t="s">
        <v>86</v>
      </c>
      <c r="C31" s="39" t="s">
        <v>305</v>
      </c>
      <c r="D31" s="39" t="s">
        <v>345</v>
      </c>
      <c r="E31" s="39" t="s">
        <v>306</v>
      </c>
      <c r="F31" s="39" t="s">
        <v>64</v>
      </c>
      <c r="G31" s="39" t="s">
        <v>307</v>
      </c>
      <c r="H31" s="39" t="s">
        <v>308</v>
      </c>
      <c r="I31" s="39" t="s">
        <v>51</v>
      </c>
      <c r="J31" s="39" t="s">
        <v>52</v>
      </c>
      <c r="K31" s="39" t="s">
        <v>132</v>
      </c>
      <c r="L31" s="39">
        <v>1</v>
      </c>
      <c r="M31" s="53">
        <v>100</v>
      </c>
      <c r="N31" s="53">
        <v>100</v>
      </c>
      <c r="O31" s="53">
        <v>100</v>
      </c>
      <c r="P31" s="53">
        <v>100</v>
      </c>
      <c r="Q31" s="53">
        <v>100</v>
      </c>
      <c r="R31" s="53">
        <v>100</v>
      </c>
      <c r="S31" s="53">
        <v>100</v>
      </c>
      <c r="T31" s="53">
        <v>100</v>
      </c>
      <c r="U31" s="53"/>
      <c r="V31" s="53"/>
      <c r="W31" s="53"/>
      <c r="X31" s="53"/>
      <c r="Y31" s="53">
        <f t="shared" si="9"/>
        <v>100</v>
      </c>
      <c r="Z31" s="43" t="s">
        <v>263</v>
      </c>
      <c r="AA31" s="53">
        <f>AVERAGE(Q31:T31)</f>
        <v>100</v>
      </c>
      <c r="AB31" s="43" t="s">
        <v>263</v>
      </c>
      <c r="AC31" s="53"/>
      <c r="AD31" s="43"/>
      <c r="AE31" s="53">
        <f t="shared" ref="AE31:AE37" si="10">AVERAGE(Y31,AA31,AC31)</f>
        <v>100</v>
      </c>
      <c r="AF31" s="43" t="s">
        <v>263</v>
      </c>
      <c r="AG31" s="43" t="s">
        <v>309</v>
      </c>
      <c r="AH31" s="46" t="s">
        <v>310</v>
      </c>
      <c r="AI31" s="21" t="s">
        <v>325</v>
      </c>
      <c r="AJ31" s="46"/>
      <c r="AK31" s="46"/>
    </row>
    <row r="32" spans="1:37" s="20" customFormat="1" ht="191.25" customHeight="1" x14ac:dyDescent="0.25">
      <c r="A32" s="40" t="s">
        <v>91</v>
      </c>
      <c r="B32" s="39" t="s">
        <v>86</v>
      </c>
      <c r="C32" s="39" t="s">
        <v>209</v>
      </c>
      <c r="D32" s="39" t="s">
        <v>227</v>
      </c>
      <c r="E32" s="39" t="s">
        <v>63</v>
      </c>
      <c r="F32" s="39" t="s">
        <v>64</v>
      </c>
      <c r="G32" s="39" t="s">
        <v>83</v>
      </c>
      <c r="H32" s="39" t="s">
        <v>84</v>
      </c>
      <c r="I32" s="39" t="s">
        <v>51</v>
      </c>
      <c r="J32" s="39" t="s">
        <v>52</v>
      </c>
      <c r="K32" s="39" t="s">
        <v>68</v>
      </c>
      <c r="L32" s="39">
        <v>1</v>
      </c>
      <c r="M32" s="170">
        <v>86.1</v>
      </c>
      <c r="N32" s="170"/>
      <c r="O32" s="170"/>
      <c r="P32" s="170">
        <v>95</v>
      </c>
      <c r="Q32" s="170"/>
      <c r="R32" s="170"/>
      <c r="S32" s="170"/>
      <c r="T32" s="170"/>
      <c r="U32" s="170"/>
      <c r="V32" s="170"/>
      <c r="W32" s="170"/>
      <c r="X32" s="170"/>
      <c r="Y32" s="53">
        <f>AVERAGE(M32:O32)</f>
        <v>86.1</v>
      </c>
      <c r="Z32" s="43" t="s">
        <v>263</v>
      </c>
      <c r="AA32" s="53">
        <f>AVERAGE(P32:R32)</f>
        <v>95</v>
      </c>
      <c r="AB32" s="43" t="s">
        <v>263</v>
      </c>
      <c r="AC32" s="43"/>
      <c r="AD32" s="43"/>
      <c r="AE32" s="53">
        <f>AVERAGE(Y32,AA32,AC32)</f>
        <v>90.55</v>
      </c>
      <c r="AF32" s="43" t="s">
        <v>263</v>
      </c>
      <c r="AG32" s="43" t="s">
        <v>137</v>
      </c>
      <c r="AH32" s="45" t="s">
        <v>338</v>
      </c>
      <c r="AI32" s="7" t="s">
        <v>339</v>
      </c>
      <c r="AJ32" s="45"/>
      <c r="AK32" s="46"/>
    </row>
    <row r="33" spans="1:37" s="20" customFormat="1" ht="138" customHeight="1" x14ac:dyDescent="0.25">
      <c r="A33" s="40" t="s">
        <v>91</v>
      </c>
      <c r="B33" s="39" t="s">
        <v>86</v>
      </c>
      <c r="C33" s="39" t="s">
        <v>138</v>
      </c>
      <c r="D33" s="39" t="s">
        <v>226</v>
      </c>
      <c r="E33" s="39" t="s">
        <v>63</v>
      </c>
      <c r="F33" s="39" t="s">
        <v>64</v>
      </c>
      <c r="G33" s="39" t="s">
        <v>83</v>
      </c>
      <c r="H33" s="39" t="s">
        <v>84</v>
      </c>
      <c r="I33" s="39" t="s">
        <v>51</v>
      </c>
      <c r="J33" s="39" t="s">
        <v>65</v>
      </c>
      <c r="K33" s="39" t="s">
        <v>68</v>
      </c>
      <c r="L33" s="39">
        <v>1</v>
      </c>
      <c r="M33" s="133">
        <v>100</v>
      </c>
      <c r="N33" s="134"/>
      <c r="O33" s="135"/>
      <c r="P33" s="136">
        <v>100</v>
      </c>
      <c r="Q33" s="137"/>
      <c r="R33" s="138"/>
      <c r="S33" s="139"/>
      <c r="T33" s="137"/>
      <c r="U33" s="138"/>
      <c r="V33" s="133"/>
      <c r="W33" s="134"/>
      <c r="X33" s="140"/>
      <c r="Y33" s="53">
        <f t="shared" si="9"/>
        <v>100</v>
      </c>
      <c r="Z33" s="43" t="s">
        <v>263</v>
      </c>
      <c r="AA33" s="53">
        <f t="shared" si="9"/>
        <v>100</v>
      </c>
      <c r="AB33" s="43" t="s">
        <v>263</v>
      </c>
      <c r="AC33" s="43"/>
      <c r="AD33" s="43"/>
      <c r="AE33" s="53">
        <f t="shared" si="10"/>
        <v>100</v>
      </c>
      <c r="AF33" s="43" t="s">
        <v>263</v>
      </c>
      <c r="AG33" s="43" t="s">
        <v>137</v>
      </c>
      <c r="AH33" s="46" t="s">
        <v>311</v>
      </c>
      <c r="AI33" s="7" t="s">
        <v>340</v>
      </c>
      <c r="AJ33" s="46"/>
      <c r="AK33" s="46"/>
    </row>
    <row r="34" spans="1:37" s="20" customFormat="1" ht="114.75" customHeight="1" x14ac:dyDescent="0.25">
      <c r="A34" s="40" t="s">
        <v>91</v>
      </c>
      <c r="B34" s="39" t="s">
        <v>86</v>
      </c>
      <c r="C34" s="39" t="s">
        <v>139</v>
      </c>
      <c r="D34" s="39" t="s">
        <v>225</v>
      </c>
      <c r="E34" s="39" t="s">
        <v>63</v>
      </c>
      <c r="F34" s="39" t="s">
        <v>64</v>
      </c>
      <c r="G34" s="39" t="s">
        <v>83</v>
      </c>
      <c r="H34" s="39" t="s">
        <v>84</v>
      </c>
      <c r="I34" s="39" t="s">
        <v>51</v>
      </c>
      <c r="J34" s="39" t="s">
        <v>140</v>
      </c>
      <c r="K34" s="39" t="s">
        <v>132</v>
      </c>
      <c r="L34" s="39">
        <v>1</v>
      </c>
      <c r="M34" s="53" t="s">
        <v>51</v>
      </c>
      <c r="N34" s="53">
        <v>100</v>
      </c>
      <c r="O34" s="53">
        <v>100</v>
      </c>
      <c r="P34" s="53">
        <v>100</v>
      </c>
      <c r="Q34" s="35">
        <v>93</v>
      </c>
      <c r="R34" s="35">
        <v>100</v>
      </c>
      <c r="S34" s="35">
        <v>100</v>
      </c>
      <c r="T34" s="35">
        <v>100</v>
      </c>
      <c r="U34" s="53"/>
      <c r="V34" s="53"/>
      <c r="W34" s="53"/>
      <c r="X34" s="53"/>
      <c r="Y34" s="53">
        <f>AVERAGE(M34:P34)</f>
        <v>100</v>
      </c>
      <c r="Z34" s="43" t="s">
        <v>263</v>
      </c>
      <c r="AA34" s="53">
        <f>AVERAGE(Q34:T34)</f>
        <v>98.25</v>
      </c>
      <c r="AB34" s="43" t="s">
        <v>263</v>
      </c>
      <c r="AC34" s="43"/>
      <c r="AD34" s="43"/>
      <c r="AE34" s="53">
        <f>AVERAGE(Y34,AA34,AC34)</f>
        <v>99.125</v>
      </c>
      <c r="AF34" s="43" t="s">
        <v>263</v>
      </c>
      <c r="AG34" s="43" t="s">
        <v>141</v>
      </c>
      <c r="AH34" s="45" t="s">
        <v>312</v>
      </c>
      <c r="AI34" s="7" t="s">
        <v>341</v>
      </c>
      <c r="AJ34" s="45"/>
      <c r="AK34" s="46"/>
    </row>
    <row r="35" spans="1:37" s="20" customFormat="1" ht="166.5" customHeight="1" x14ac:dyDescent="0.25">
      <c r="A35" s="40" t="s">
        <v>91</v>
      </c>
      <c r="B35" s="39" t="s">
        <v>86</v>
      </c>
      <c r="C35" s="39" t="s">
        <v>142</v>
      </c>
      <c r="D35" s="39" t="s">
        <v>224</v>
      </c>
      <c r="E35" s="39" t="s">
        <v>63</v>
      </c>
      <c r="F35" s="39" t="s">
        <v>64</v>
      </c>
      <c r="G35" s="39" t="s">
        <v>83</v>
      </c>
      <c r="H35" s="39" t="s">
        <v>84</v>
      </c>
      <c r="I35" s="39" t="s">
        <v>51</v>
      </c>
      <c r="J35" s="39" t="s">
        <v>65</v>
      </c>
      <c r="K35" s="39" t="s">
        <v>132</v>
      </c>
      <c r="L35" s="39">
        <v>1</v>
      </c>
      <c r="M35" s="53">
        <v>1.6</v>
      </c>
      <c r="N35" s="53">
        <v>2.4</v>
      </c>
      <c r="O35" s="53">
        <v>0.7</v>
      </c>
      <c r="P35" s="53">
        <v>1</v>
      </c>
      <c r="Q35" s="35">
        <v>0.5</v>
      </c>
      <c r="R35" s="35">
        <v>0.3</v>
      </c>
      <c r="S35" s="35">
        <v>0.7</v>
      </c>
      <c r="T35" s="35">
        <v>2.8</v>
      </c>
      <c r="U35" s="53"/>
      <c r="V35" s="53"/>
      <c r="W35" s="53"/>
      <c r="X35" s="53"/>
      <c r="Y35" s="53">
        <f t="shared" si="9"/>
        <v>1.425</v>
      </c>
      <c r="Z35" s="43" t="s">
        <v>270</v>
      </c>
      <c r="AA35" s="53">
        <f>AVERAGE(Q35:T35)</f>
        <v>1.075</v>
      </c>
      <c r="AB35" s="43" t="s">
        <v>270</v>
      </c>
      <c r="AC35" s="53"/>
      <c r="AD35" s="43"/>
      <c r="AE35" s="53">
        <f t="shared" si="10"/>
        <v>1.25</v>
      </c>
      <c r="AF35" s="43" t="s">
        <v>270</v>
      </c>
      <c r="AG35" s="43" t="s">
        <v>143</v>
      </c>
      <c r="AH35" s="45" t="s">
        <v>313</v>
      </c>
      <c r="AI35" s="7" t="s">
        <v>342</v>
      </c>
      <c r="AJ35" s="45"/>
      <c r="AK35" s="46"/>
    </row>
    <row r="36" spans="1:37" s="20" customFormat="1" ht="333.75" customHeight="1" x14ac:dyDescent="0.25">
      <c r="A36" s="40" t="s">
        <v>91</v>
      </c>
      <c r="B36" s="39" t="s">
        <v>86</v>
      </c>
      <c r="C36" s="39" t="s">
        <v>135</v>
      </c>
      <c r="D36" s="25" t="s">
        <v>237</v>
      </c>
      <c r="E36" s="39" t="s">
        <v>63</v>
      </c>
      <c r="F36" s="39" t="s">
        <v>64</v>
      </c>
      <c r="G36" s="39" t="s">
        <v>83</v>
      </c>
      <c r="H36" s="39" t="s">
        <v>84</v>
      </c>
      <c r="I36" s="39" t="s">
        <v>51</v>
      </c>
      <c r="J36" s="39" t="s">
        <v>52</v>
      </c>
      <c r="K36" s="39" t="s">
        <v>53</v>
      </c>
      <c r="L36" s="39">
        <v>1</v>
      </c>
      <c r="M36" s="110">
        <v>94.3</v>
      </c>
      <c r="N36" s="111"/>
      <c r="O36" s="111"/>
      <c r="P36" s="111"/>
      <c r="Q36" s="111"/>
      <c r="R36" s="112"/>
      <c r="S36" s="110"/>
      <c r="T36" s="111"/>
      <c r="U36" s="111"/>
      <c r="V36" s="111"/>
      <c r="W36" s="111"/>
      <c r="X36" s="112"/>
      <c r="AA36" s="53">
        <f>AVERAGE(M36:P36)</f>
        <v>94.3</v>
      </c>
      <c r="AB36" s="43" t="s">
        <v>263</v>
      </c>
      <c r="AC36" s="53"/>
      <c r="AD36" s="43"/>
      <c r="AE36" s="53">
        <f>AVERAGE(AA36,AC36)</f>
        <v>94.3</v>
      </c>
      <c r="AF36" s="43" t="s">
        <v>280</v>
      </c>
      <c r="AG36" s="29" t="s">
        <v>136</v>
      </c>
      <c r="AH36" s="45"/>
      <c r="AI36" s="7" t="s">
        <v>343</v>
      </c>
      <c r="AJ36" s="45"/>
      <c r="AK36" s="46"/>
    </row>
    <row r="37" spans="1:37" s="20" customFormat="1" ht="132.75" customHeight="1" x14ac:dyDescent="0.25">
      <c r="A37" s="40" t="s">
        <v>91</v>
      </c>
      <c r="B37" s="39" t="s">
        <v>86</v>
      </c>
      <c r="C37" s="39" t="s">
        <v>216</v>
      </c>
      <c r="D37" s="25" t="s">
        <v>255</v>
      </c>
      <c r="E37" s="39" t="s">
        <v>63</v>
      </c>
      <c r="F37" s="39" t="s">
        <v>64</v>
      </c>
      <c r="G37" s="39" t="s">
        <v>83</v>
      </c>
      <c r="H37" s="39" t="s">
        <v>84</v>
      </c>
      <c r="I37" s="39" t="s">
        <v>51</v>
      </c>
      <c r="J37" s="39" t="s">
        <v>65</v>
      </c>
      <c r="K37" s="39" t="s">
        <v>53</v>
      </c>
      <c r="L37" s="39">
        <v>2</v>
      </c>
      <c r="M37" s="119">
        <v>98.7</v>
      </c>
      <c r="N37" s="120"/>
      <c r="O37" s="120"/>
      <c r="P37" s="120"/>
      <c r="Q37" s="120"/>
      <c r="R37" s="166"/>
      <c r="S37" s="162"/>
      <c r="T37" s="120"/>
      <c r="U37" s="120"/>
      <c r="V37" s="120"/>
      <c r="W37" s="120"/>
      <c r="X37" s="121"/>
      <c r="Y37" s="53"/>
      <c r="Z37" s="53"/>
      <c r="AA37" s="53">
        <f>+M37</f>
        <v>98.7</v>
      </c>
      <c r="AB37" s="43" t="s">
        <v>263</v>
      </c>
      <c r="AC37" s="53"/>
      <c r="AD37" s="43"/>
      <c r="AE37" s="53">
        <f t="shared" si="10"/>
        <v>98.7</v>
      </c>
      <c r="AF37" s="43" t="s">
        <v>280</v>
      </c>
      <c r="AG37" s="29" t="s">
        <v>233</v>
      </c>
      <c r="AH37" s="45"/>
      <c r="AI37" s="7" t="s">
        <v>344</v>
      </c>
      <c r="AJ37" s="45"/>
      <c r="AK37" s="46"/>
    </row>
    <row r="38" spans="1:37" s="20" customFormat="1" ht="295.5" customHeight="1" x14ac:dyDescent="0.25">
      <c r="A38" s="40" t="s">
        <v>91</v>
      </c>
      <c r="B38" s="39" t="s">
        <v>86</v>
      </c>
      <c r="C38" s="39" t="s">
        <v>144</v>
      </c>
      <c r="D38" s="25" t="s">
        <v>238</v>
      </c>
      <c r="E38" s="39" t="s">
        <v>63</v>
      </c>
      <c r="F38" s="39" t="s">
        <v>64</v>
      </c>
      <c r="G38" s="39" t="s">
        <v>83</v>
      </c>
      <c r="H38" s="39" t="s">
        <v>84</v>
      </c>
      <c r="I38" s="39" t="s">
        <v>51</v>
      </c>
      <c r="J38" s="39" t="s">
        <v>52</v>
      </c>
      <c r="K38" s="39" t="s">
        <v>53</v>
      </c>
      <c r="L38" s="39">
        <v>1</v>
      </c>
      <c r="M38" s="163">
        <v>96.2</v>
      </c>
      <c r="N38" s="164"/>
      <c r="O38" s="164"/>
      <c r="P38" s="164"/>
      <c r="Q38" s="164"/>
      <c r="R38" s="165"/>
      <c r="S38" s="127"/>
      <c r="T38" s="128"/>
      <c r="U38" s="128"/>
      <c r="V38" s="128"/>
      <c r="W38" s="128"/>
      <c r="X38" s="129"/>
      <c r="Y38" s="53"/>
      <c r="Z38" s="43"/>
      <c r="AA38" s="53">
        <f>+M38</f>
        <v>96.2</v>
      </c>
      <c r="AB38" s="43" t="s">
        <v>280</v>
      </c>
      <c r="AC38" s="53"/>
      <c r="AD38" s="43"/>
      <c r="AE38" s="53">
        <f t="shared" ref="AE38" si="11">AVERAGE(Y38,AA38,AC38)</f>
        <v>96.2</v>
      </c>
      <c r="AF38" s="43" t="s">
        <v>280</v>
      </c>
      <c r="AG38" s="29" t="s">
        <v>145</v>
      </c>
      <c r="AH38" s="45"/>
      <c r="AI38" s="45" t="s">
        <v>326</v>
      </c>
      <c r="AJ38" s="45"/>
      <c r="AK38" s="46"/>
    </row>
    <row r="39" spans="1:37" s="20" customFormat="1" ht="409.5" customHeight="1" x14ac:dyDescent="0.25">
      <c r="A39" s="40" t="s">
        <v>90</v>
      </c>
      <c r="B39" s="39" t="s">
        <v>86</v>
      </c>
      <c r="C39" s="39" t="s">
        <v>146</v>
      </c>
      <c r="D39" s="39" t="s">
        <v>223</v>
      </c>
      <c r="E39" s="39" t="s">
        <v>63</v>
      </c>
      <c r="F39" s="39" t="s">
        <v>64</v>
      </c>
      <c r="G39" s="39" t="s">
        <v>70</v>
      </c>
      <c r="H39" s="39" t="s">
        <v>89</v>
      </c>
      <c r="I39" s="39" t="s">
        <v>51</v>
      </c>
      <c r="J39" s="39" t="s">
        <v>140</v>
      </c>
      <c r="K39" s="39" t="s">
        <v>68</v>
      </c>
      <c r="L39" s="39">
        <v>1</v>
      </c>
      <c r="M39" s="133">
        <v>56</v>
      </c>
      <c r="N39" s="134"/>
      <c r="O39" s="140"/>
      <c r="P39" s="133">
        <v>46</v>
      </c>
      <c r="Q39" s="134"/>
      <c r="R39" s="140"/>
      <c r="S39" s="133"/>
      <c r="T39" s="134"/>
      <c r="U39" s="140"/>
      <c r="V39" s="133"/>
      <c r="W39" s="134"/>
      <c r="X39" s="140"/>
      <c r="Y39" s="53">
        <f>AVERAGE(M39)</f>
        <v>56</v>
      </c>
      <c r="Z39" s="43" t="s">
        <v>263</v>
      </c>
      <c r="AA39" s="53">
        <f>AVERAGE(P39)</f>
        <v>46</v>
      </c>
      <c r="AB39" s="43" t="s">
        <v>263</v>
      </c>
      <c r="AC39" s="43"/>
      <c r="AD39" s="43"/>
      <c r="AE39" s="53">
        <f>AVERAGE(Y39,AA39,AC39)</f>
        <v>51</v>
      </c>
      <c r="AF39" s="43" t="s">
        <v>263</v>
      </c>
      <c r="AG39" s="39" t="s">
        <v>147</v>
      </c>
      <c r="AH39" s="56" t="s">
        <v>294</v>
      </c>
      <c r="AI39" s="45" t="s">
        <v>295</v>
      </c>
      <c r="AJ39" s="45"/>
      <c r="AK39" s="45"/>
    </row>
    <row r="40" spans="1:37" s="20" customFormat="1" ht="216.75" customHeight="1" x14ac:dyDescent="0.25">
      <c r="A40" s="40" t="s">
        <v>90</v>
      </c>
      <c r="B40" s="39" t="s">
        <v>86</v>
      </c>
      <c r="C40" s="39" t="s">
        <v>148</v>
      </c>
      <c r="D40" s="39" t="s">
        <v>239</v>
      </c>
      <c r="E40" s="39" t="s">
        <v>63</v>
      </c>
      <c r="F40" s="39" t="s">
        <v>64</v>
      </c>
      <c r="G40" s="39" t="s">
        <v>70</v>
      </c>
      <c r="H40" s="39" t="s">
        <v>89</v>
      </c>
      <c r="I40" s="39" t="s">
        <v>51</v>
      </c>
      <c r="J40" s="39" t="s">
        <v>52</v>
      </c>
      <c r="K40" s="39" t="s">
        <v>68</v>
      </c>
      <c r="L40" s="39">
        <v>1</v>
      </c>
      <c r="M40" s="133">
        <v>89</v>
      </c>
      <c r="N40" s="134"/>
      <c r="O40" s="140"/>
      <c r="P40" s="133">
        <v>650</v>
      </c>
      <c r="Q40" s="134"/>
      <c r="R40" s="140"/>
      <c r="S40" s="133"/>
      <c r="T40" s="134"/>
      <c r="U40" s="140"/>
      <c r="V40" s="133"/>
      <c r="W40" s="134"/>
      <c r="X40" s="140"/>
      <c r="Y40" s="53">
        <f>AVERAGE(M40)</f>
        <v>89</v>
      </c>
      <c r="Z40" s="43" t="s">
        <v>263</v>
      </c>
      <c r="AA40" s="53">
        <f>AVERAGE(P40)</f>
        <v>650</v>
      </c>
      <c r="AB40" s="43" t="s">
        <v>263</v>
      </c>
      <c r="AC40" s="43"/>
      <c r="AD40" s="43"/>
      <c r="AE40" s="53">
        <f t="shared" ref="AE40" si="12">AVERAGE(Y40,AA40,AC40)</f>
        <v>369.5</v>
      </c>
      <c r="AF40" s="43" t="s">
        <v>263</v>
      </c>
      <c r="AG40" s="43" t="s">
        <v>149</v>
      </c>
      <c r="AH40" s="45" t="s">
        <v>292</v>
      </c>
      <c r="AI40" s="45" t="s">
        <v>293</v>
      </c>
      <c r="AJ40" s="45"/>
      <c r="AK40" s="45"/>
    </row>
    <row r="41" spans="1:37" s="20" customFormat="1" ht="192.75" customHeight="1" x14ac:dyDescent="0.25">
      <c r="A41" s="40" t="s">
        <v>90</v>
      </c>
      <c r="B41" s="39" t="s">
        <v>86</v>
      </c>
      <c r="C41" s="39" t="s">
        <v>210</v>
      </c>
      <c r="D41" s="39" t="s">
        <v>257</v>
      </c>
      <c r="E41" s="39" t="s">
        <v>63</v>
      </c>
      <c r="F41" s="39" t="s">
        <v>64</v>
      </c>
      <c r="G41" s="39" t="s">
        <v>70</v>
      </c>
      <c r="H41" s="39" t="s">
        <v>89</v>
      </c>
      <c r="I41" s="39" t="s">
        <v>51</v>
      </c>
      <c r="J41" s="39" t="s">
        <v>52</v>
      </c>
      <c r="K41" s="39" t="s">
        <v>53</v>
      </c>
      <c r="L41" s="39">
        <v>2</v>
      </c>
      <c r="M41" s="133">
        <v>68</v>
      </c>
      <c r="N41" s="134"/>
      <c r="O41" s="134"/>
      <c r="P41" s="134"/>
      <c r="Q41" s="134"/>
      <c r="R41" s="140"/>
      <c r="S41" s="133"/>
      <c r="T41" s="134"/>
      <c r="U41" s="134"/>
      <c r="V41" s="134"/>
      <c r="W41" s="134"/>
      <c r="X41" s="140"/>
      <c r="Y41" s="43"/>
      <c r="Z41" s="43"/>
      <c r="AA41" s="53">
        <f>AVERAGE(M41)</f>
        <v>68</v>
      </c>
      <c r="AB41" s="43" t="s">
        <v>270</v>
      </c>
      <c r="AC41" s="43"/>
      <c r="AD41" s="43"/>
      <c r="AE41" s="53">
        <f>AVERAGE(AA41,AC41)</f>
        <v>68</v>
      </c>
      <c r="AF41" s="43" t="s">
        <v>270</v>
      </c>
      <c r="AG41" s="43" t="s">
        <v>149</v>
      </c>
      <c r="AH41" s="45"/>
      <c r="AI41" s="45" t="s">
        <v>291</v>
      </c>
      <c r="AJ41" s="45"/>
      <c r="AK41" s="45"/>
    </row>
    <row r="42" spans="1:37" s="20" customFormat="1" ht="156.75" customHeight="1" x14ac:dyDescent="0.25">
      <c r="A42" s="40" t="s">
        <v>93</v>
      </c>
      <c r="B42" s="39" t="s">
        <v>86</v>
      </c>
      <c r="C42" s="39" t="s">
        <v>150</v>
      </c>
      <c r="D42" s="39" t="s">
        <v>262</v>
      </c>
      <c r="E42" s="39" t="s">
        <v>63</v>
      </c>
      <c r="F42" s="39" t="s">
        <v>64</v>
      </c>
      <c r="G42" s="39" t="s">
        <v>70</v>
      </c>
      <c r="H42" s="39" t="s">
        <v>92</v>
      </c>
      <c r="I42" s="39" t="s">
        <v>51</v>
      </c>
      <c r="J42" s="39" t="s">
        <v>131</v>
      </c>
      <c r="K42" s="39" t="s">
        <v>132</v>
      </c>
      <c r="L42" s="39">
        <v>2</v>
      </c>
      <c r="M42" s="53">
        <v>18</v>
      </c>
      <c r="N42" s="43">
        <v>-5</v>
      </c>
      <c r="O42" s="43">
        <v>-2</v>
      </c>
      <c r="P42" s="43">
        <v>6</v>
      </c>
      <c r="Q42" s="43">
        <v>0</v>
      </c>
      <c r="R42" s="43">
        <v>-11</v>
      </c>
      <c r="S42" s="43">
        <v>-11</v>
      </c>
      <c r="T42" s="53">
        <v>14</v>
      </c>
      <c r="U42" s="43"/>
      <c r="V42" s="43"/>
      <c r="W42" s="43"/>
      <c r="X42" s="43"/>
      <c r="Y42" s="53">
        <f>AVERAGE(M42:P42)</f>
        <v>4.25</v>
      </c>
      <c r="Z42" s="43" t="s">
        <v>263</v>
      </c>
      <c r="AA42" s="53">
        <f>AVERAGE(Q42:T42)</f>
        <v>-2</v>
      </c>
      <c r="AB42" s="43" t="s">
        <v>263</v>
      </c>
      <c r="AC42" s="43"/>
      <c r="AD42" s="43"/>
      <c r="AE42" s="53">
        <f t="shared" ref="AE42" si="13">AVERAGE(Y42,AA42,AC42)</f>
        <v>1.125</v>
      </c>
      <c r="AF42" s="43" t="s">
        <v>263</v>
      </c>
      <c r="AG42" s="43" t="s">
        <v>211</v>
      </c>
      <c r="AH42" s="45" t="s">
        <v>289</v>
      </c>
      <c r="AI42" s="45" t="s">
        <v>290</v>
      </c>
      <c r="AJ42" s="45"/>
      <c r="AK42" s="45"/>
    </row>
    <row r="43" spans="1:37" s="20" customFormat="1" ht="183.75" customHeight="1" x14ac:dyDescent="0.25">
      <c r="A43" s="40" t="s">
        <v>93</v>
      </c>
      <c r="B43" s="39" t="s">
        <v>86</v>
      </c>
      <c r="C43" s="39" t="s">
        <v>151</v>
      </c>
      <c r="D43" s="39" t="s">
        <v>283</v>
      </c>
      <c r="E43" s="39" t="s">
        <v>63</v>
      </c>
      <c r="F43" s="39" t="s">
        <v>64</v>
      </c>
      <c r="G43" s="39" t="s">
        <v>70</v>
      </c>
      <c r="H43" s="39" t="s">
        <v>92</v>
      </c>
      <c r="I43" s="39" t="s">
        <v>51</v>
      </c>
      <c r="J43" s="39" t="s">
        <v>131</v>
      </c>
      <c r="K43" s="39" t="s">
        <v>132</v>
      </c>
      <c r="L43" s="39">
        <v>2</v>
      </c>
      <c r="M43" s="53">
        <v>-13</v>
      </c>
      <c r="N43" s="53">
        <v>140</v>
      </c>
      <c r="O43" s="53">
        <v>-29</v>
      </c>
      <c r="P43" s="53">
        <v>12</v>
      </c>
      <c r="Q43" s="43">
        <v>-13</v>
      </c>
      <c r="R43" s="53">
        <v>15</v>
      </c>
      <c r="S43" s="53">
        <v>21</v>
      </c>
      <c r="T43" s="43">
        <v>-13</v>
      </c>
      <c r="U43" s="43"/>
      <c r="V43" s="43"/>
      <c r="W43" s="43"/>
      <c r="X43" s="43"/>
      <c r="Y43" s="53">
        <f>AVERAGE(M43:P43)</f>
        <v>27.5</v>
      </c>
      <c r="Z43" s="43" t="s">
        <v>270</v>
      </c>
      <c r="AA43" s="53">
        <f>AVERAGE(Q43:T43)</f>
        <v>2.5</v>
      </c>
      <c r="AB43" s="43" t="s">
        <v>263</v>
      </c>
      <c r="AC43" s="43"/>
      <c r="AD43" s="43"/>
      <c r="AE43" s="53">
        <f>AVERAGE(Y43,AA43,AC43)</f>
        <v>15</v>
      </c>
      <c r="AF43" s="43" t="s">
        <v>270</v>
      </c>
      <c r="AG43" s="43" t="s">
        <v>212</v>
      </c>
      <c r="AH43" s="45" t="s">
        <v>284</v>
      </c>
      <c r="AI43" s="45" t="s">
        <v>285</v>
      </c>
      <c r="AJ43" s="45"/>
      <c r="AK43" s="45"/>
    </row>
    <row r="44" spans="1:37" s="20" customFormat="1" ht="127.5" customHeight="1" x14ac:dyDescent="0.25">
      <c r="A44" s="40" t="s">
        <v>93</v>
      </c>
      <c r="B44" s="39" t="s">
        <v>86</v>
      </c>
      <c r="C44" s="39" t="s">
        <v>152</v>
      </c>
      <c r="D44" s="39" t="s">
        <v>286</v>
      </c>
      <c r="E44" s="39" t="s">
        <v>63</v>
      </c>
      <c r="F44" s="39" t="s">
        <v>64</v>
      </c>
      <c r="G44" s="39" t="s">
        <v>70</v>
      </c>
      <c r="H44" s="39" t="s">
        <v>92</v>
      </c>
      <c r="I44" s="39" t="s">
        <v>51</v>
      </c>
      <c r="J44" s="39" t="s">
        <v>131</v>
      </c>
      <c r="K44" s="39" t="s">
        <v>132</v>
      </c>
      <c r="L44" s="39">
        <v>2</v>
      </c>
      <c r="M44" s="43">
        <v>52</v>
      </c>
      <c r="N44" s="43">
        <v>47</v>
      </c>
      <c r="O44" s="43">
        <v>31</v>
      </c>
      <c r="P44" s="43">
        <v>65</v>
      </c>
      <c r="Q44" s="43">
        <v>55</v>
      </c>
      <c r="R44" s="43">
        <v>57</v>
      </c>
      <c r="S44" s="43">
        <v>83</v>
      </c>
      <c r="T44" s="43">
        <v>52</v>
      </c>
      <c r="U44" s="43"/>
      <c r="V44" s="43"/>
      <c r="W44" s="43"/>
      <c r="X44" s="43"/>
      <c r="Y44" s="53">
        <f>AVERAGE(M44:P44)</f>
        <v>48.75</v>
      </c>
      <c r="Z44" s="43" t="s">
        <v>263</v>
      </c>
      <c r="AA44" s="53">
        <f>AVERAGE(Q44:T44)</f>
        <v>61.75</v>
      </c>
      <c r="AB44" s="43" t="s">
        <v>270</v>
      </c>
      <c r="AC44" s="53"/>
      <c r="AD44" s="43"/>
      <c r="AE44" s="53">
        <f>AVERAGE(Y44,AA44,AC44)</f>
        <v>55.25</v>
      </c>
      <c r="AF44" s="43" t="s">
        <v>270</v>
      </c>
      <c r="AG44" s="43" t="s">
        <v>213</v>
      </c>
      <c r="AH44" s="45" t="s">
        <v>287</v>
      </c>
      <c r="AI44" s="45" t="s">
        <v>288</v>
      </c>
      <c r="AJ44" s="45"/>
      <c r="AK44" s="45"/>
    </row>
    <row r="45" spans="1:37" s="20" customFormat="1" ht="126" customHeight="1" x14ac:dyDescent="0.25">
      <c r="A45" s="40" t="s">
        <v>93</v>
      </c>
      <c r="B45" s="39" t="s">
        <v>86</v>
      </c>
      <c r="C45" s="39" t="s">
        <v>153</v>
      </c>
      <c r="D45" s="39" t="s">
        <v>222</v>
      </c>
      <c r="E45" s="39" t="s">
        <v>63</v>
      </c>
      <c r="F45" s="39" t="s">
        <v>64</v>
      </c>
      <c r="G45" s="39" t="s">
        <v>70</v>
      </c>
      <c r="H45" s="39" t="s">
        <v>77</v>
      </c>
      <c r="I45" s="39" t="s">
        <v>51</v>
      </c>
      <c r="J45" s="39" t="s">
        <v>52</v>
      </c>
      <c r="K45" s="39" t="s">
        <v>132</v>
      </c>
      <c r="L45" s="39">
        <v>1</v>
      </c>
      <c r="M45" s="53">
        <v>100</v>
      </c>
      <c r="N45" s="53">
        <v>100</v>
      </c>
      <c r="O45" s="53">
        <v>100</v>
      </c>
      <c r="P45" s="53">
        <v>100</v>
      </c>
      <c r="Q45" s="53">
        <v>100</v>
      </c>
      <c r="R45" s="53">
        <v>100</v>
      </c>
      <c r="S45" s="53">
        <v>100</v>
      </c>
      <c r="T45" s="53">
        <v>100</v>
      </c>
      <c r="U45" s="43"/>
      <c r="V45" s="43"/>
      <c r="W45" s="43"/>
      <c r="X45" s="43"/>
      <c r="Y45" s="53">
        <f>AVERAGE(M45:P45)</f>
        <v>100</v>
      </c>
      <c r="Z45" s="43" t="s">
        <v>263</v>
      </c>
      <c r="AA45" s="53">
        <f>AVERAGE(Q45:T45)</f>
        <v>100</v>
      </c>
      <c r="AB45" s="43" t="s">
        <v>263</v>
      </c>
      <c r="AC45" s="43"/>
      <c r="AD45" s="43"/>
      <c r="AE45" s="53">
        <f t="shared" ref="AE45" si="14">AVERAGE(Y45,AA45,AC45)</f>
        <v>100</v>
      </c>
      <c r="AF45" s="43" t="s">
        <v>263</v>
      </c>
      <c r="AG45" s="43" t="s">
        <v>154</v>
      </c>
      <c r="AH45" s="45" t="s">
        <v>281</v>
      </c>
      <c r="AI45" s="45" t="s">
        <v>282</v>
      </c>
      <c r="AJ45" s="45"/>
      <c r="AK45" s="45"/>
    </row>
    <row r="46" spans="1:37" s="20" customFormat="1" ht="90" x14ac:dyDescent="0.25">
      <c r="A46" s="40" t="s">
        <v>93</v>
      </c>
      <c r="B46" s="39" t="s">
        <v>86</v>
      </c>
      <c r="C46" s="39" t="s">
        <v>214</v>
      </c>
      <c r="D46" s="39" t="s">
        <v>230</v>
      </c>
      <c r="E46" s="39" t="s">
        <v>63</v>
      </c>
      <c r="F46" s="39" t="s">
        <v>64</v>
      </c>
      <c r="G46" s="39" t="s">
        <v>70</v>
      </c>
      <c r="H46" s="39" t="s">
        <v>77</v>
      </c>
      <c r="I46" s="39" t="s">
        <v>51</v>
      </c>
      <c r="J46" s="39" t="s">
        <v>52</v>
      </c>
      <c r="K46" s="39" t="s">
        <v>53</v>
      </c>
      <c r="L46" s="39">
        <v>1</v>
      </c>
      <c r="M46" s="133">
        <v>100</v>
      </c>
      <c r="N46" s="134"/>
      <c r="O46" s="134"/>
      <c r="P46" s="134"/>
      <c r="Q46" s="134"/>
      <c r="R46" s="140"/>
      <c r="S46" s="133"/>
      <c r="T46" s="134"/>
      <c r="U46" s="134"/>
      <c r="V46" s="134"/>
      <c r="W46" s="134"/>
      <c r="X46" s="140"/>
      <c r="Y46" s="43"/>
      <c r="Z46" s="43"/>
      <c r="AA46" s="43">
        <f>M46</f>
        <v>100</v>
      </c>
      <c r="AB46" s="43" t="s">
        <v>280</v>
      </c>
      <c r="AC46" s="43"/>
      <c r="AD46" s="43"/>
      <c r="AE46" s="43">
        <f>AVERAGE(AA46,AC46)</f>
        <v>100</v>
      </c>
      <c r="AF46" s="43" t="s">
        <v>280</v>
      </c>
      <c r="AG46" s="43" t="s">
        <v>154</v>
      </c>
      <c r="AH46" s="45"/>
      <c r="AI46" s="45" t="s">
        <v>321</v>
      </c>
      <c r="AJ46" s="45"/>
      <c r="AK46" s="45"/>
    </row>
    <row r="47" spans="1:37" s="20" customFormat="1" ht="108" customHeight="1" x14ac:dyDescent="0.25">
      <c r="A47" s="40" t="s">
        <v>94</v>
      </c>
      <c r="B47" s="39" t="s">
        <v>86</v>
      </c>
      <c r="C47" s="39" t="s">
        <v>155</v>
      </c>
      <c r="D47" s="39" t="s">
        <v>256</v>
      </c>
      <c r="E47" s="39" t="s">
        <v>63</v>
      </c>
      <c r="F47" s="39" t="s">
        <v>64</v>
      </c>
      <c r="G47" s="39" t="s">
        <v>79</v>
      </c>
      <c r="H47" s="39" t="s">
        <v>95</v>
      </c>
      <c r="I47" s="39" t="s">
        <v>51</v>
      </c>
      <c r="J47" s="39" t="s">
        <v>65</v>
      </c>
      <c r="K47" s="39" t="s">
        <v>74</v>
      </c>
      <c r="L47" s="39">
        <v>3</v>
      </c>
      <c r="M47" s="125">
        <v>100</v>
      </c>
      <c r="N47" s="125"/>
      <c r="O47" s="125"/>
      <c r="P47" s="125"/>
      <c r="Q47" s="125">
        <v>100</v>
      </c>
      <c r="R47" s="125"/>
      <c r="S47" s="125"/>
      <c r="T47" s="125"/>
      <c r="U47" s="134"/>
      <c r="V47" s="134"/>
      <c r="W47" s="134"/>
      <c r="X47" s="140"/>
      <c r="Y47" s="53">
        <f>AVERAGE(M47)</f>
        <v>100</v>
      </c>
      <c r="Z47" s="43" t="s">
        <v>263</v>
      </c>
      <c r="AA47" s="53">
        <f>AVERAGE(Q47)</f>
        <v>100</v>
      </c>
      <c r="AB47" s="43" t="s">
        <v>263</v>
      </c>
      <c r="AC47" s="43"/>
      <c r="AD47" s="43"/>
      <c r="AE47" s="53">
        <f>AVERAGE(Y47,AA47,AC47)</f>
        <v>100</v>
      </c>
      <c r="AF47" s="43" t="s">
        <v>263</v>
      </c>
      <c r="AG47" s="43" t="s">
        <v>156</v>
      </c>
      <c r="AH47" s="45" t="s">
        <v>296</v>
      </c>
      <c r="AI47" s="45" t="s">
        <v>297</v>
      </c>
      <c r="AJ47" s="45"/>
      <c r="AK47" s="45"/>
    </row>
    <row r="48" spans="1:37" s="20" customFormat="1" ht="106.5" customHeight="1" x14ac:dyDescent="0.25">
      <c r="A48" s="40" t="s">
        <v>94</v>
      </c>
      <c r="B48" s="39" t="s">
        <v>86</v>
      </c>
      <c r="C48" s="39" t="s">
        <v>157</v>
      </c>
      <c r="D48" s="39" t="s">
        <v>221</v>
      </c>
      <c r="E48" s="39" t="s">
        <v>63</v>
      </c>
      <c r="F48" s="39" t="s">
        <v>64</v>
      </c>
      <c r="G48" s="39" t="s">
        <v>70</v>
      </c>
      <c r="H48" s="39" t="s">
        <v>158</v>
      </c>
      <c r="I48" s="39" t="s">
        <v>51</v>
      </c>
      <c r="J48" s="39" t="s">
        <v>140</v>
      </c>
      <c r="K48" s="39" t="s">
        <v>68</v>
      </c>
      <c r="L48" s="39">
        <v>1</v>
      </c>
      <c r="M48" s="133">
        <v>97</v>
      </c>
      <c r="N48" s="134"/>
      <c r="O48" s="140"/>
      <c r="P48" s="133">
        <v>89</v>
      </c>
      <c r="Q48" s="134"/>
      <c r="R48" s="140"/>
      <c r="S48" s="133"/>
      <c r="T48" s="134"/>
      <c r="U48" s="140"/>
      <c r="V48" s="133"/>
      <c r="W48" s="134"/>
      <c r="X48" s="140"/>
      <c r="Y48" s="53">
        <f>AVERAGE(M48:O48)</f>
        <v>97</v>
      </c>
      <c r="Z48" s="43" t="s">
        <v>263</v>
      </c>
      <c r="AA48" s="53">
        <f>AVERAGE(P48)</f>
        <v>89</v>
      </c>
      <c r="AB48" s="43" t="s">
        <v>270</v>
      </c>
      <c r="AC48" s="43"/>
      <c r="AD48" s="43"/>
      <c r="AE48" s="53">
        <f>AVERAGE(Y48,AA48,AC48)</f>
        <v>93</v>
      </c>
      <c r="AF48" s="43" t="s">
        <v>263</v>
      </c>
      <c r="AG48" s="43" t="s">
        <v>159</v>
      </c>
      <c r="AH48" s="45" t="s">
        <v>299</v>
      </c>
      <c r="AI48" s="45" t="s">
        <v>300</v>
      </c>
      <c r="AJ48" s="45"/>
      <c r="AK48" s="45"/>
    </row>
    <row r="49" spans="1:37" s="20" customFormat="1" ht="123" customHeight="1" x14ac:dyDescent="0.25">
      <c r="A49" s="40" t="s">
        <v>94</v>
      </c>
      <c r="B49" s="39" t="s">
        <v>86</v>
      </c>
      <c r="C49" s="39" t="s">
        <v>231</v>
      </c>
      <c r="D49" s="39" t="s">
        <v>241</v>
      </c>
      <c r="E49" s="39" t="s">
        <v>63</v>
      </c>
      <c r="F49" s="39" t="s">
        <v>64</v>
      </c>
      <c r="G49" s="39" t="s">
        <v>70</v>
      </c>
      <c r="H49" s="39" t="s">
        <v>158</v>
      </c>
      <c r="I49" s="39" t="s">
        <v>51</v>
      </c>
      <c r="J49" s="39" t="s">
        <v>65</v>
      </c>
      <c r="K49" s="39" t="s">
        <v>68</v>
      </c>
      <c r="L49" s="39">
        <v>1</v>
      </c>
      <c r="M49" s="133">
        <v>98</v>
      </c>
      <c r="N49" s="134"/>
      <c r="O49" s="140"/>
      <c r="P49" s="133">
        <v>97</v>
      </c>
      <c r="Q49" s="134"/>
      <c r="R49" s="140"/>
      <c r="S49" s="133"/>
      <c r="T49" s="134"/>
      <c r="U49" s="140"/>
      <c r="V49" s="133"/>
      <c r="W49" s="134"/>
      <c r="X49" s="140"/>
      <c r="Y49" s="53">
        <f>AVERAGE(M49:O49)</f>
        <v>98</v>
      </c>
      <c r="Z49" s="43" t="s">
        <v>263</v>
      </c>
      <c r="AA49" s="53">
        <f>AVERAGE(P49)</f>
        <v>97</v>
      </c>
      <c r="AB49" s="43" t="s">
        <v>263</v>
      </c>
      <c r="AC49" s="43"/>
      <c r="AD49" s="43"/>
      <c r="AE49" s="53">
        <f>AVERAGE(Y49,AA49,AC49)</f>
        <v>97.5</v>
      </c>
      <c r="AF49" s="43" t="s">
        <v>263</v>
      </c>
      <c r="AG49" s="43" t="s">
        <v>232</v>
      </c>
      <c r="AH49" s="45" t="s">
        <v>298</v>
      </c>
      <c r="AI49" s="45" t="s">
        <v>329</v>
      </c>
      <c r="AJ49" s="45"/>
      <c r="AK49" s="45"/>
    </row>
    <row r="50" spans="1:37" s="20" customFormat="1" ht="107.25" customHeight="1" x14ac:dyDescent="0.25">
      <c r="A50" s="40" t="s">
        <v>206</v>
      </c>
      <c r="B50" s="39" t="s">
        <v>98</v>
      </c>
      <c r="C50" s="39" t="s">
        <v>215</v>
      </c>
      <c r="D50" s="39" t="s">
        <v>240</v>
      </c>
      <c r="E50" s="39" t="s">
        <v>63</v>
      </c>
      <c r="F50" s="39" t="s">
        <v>64</v>
      </c>
      <c r="G50" s="39" t="s">
        <v>99</v>
      </c>
      <c r="H50" s="39" t="s">
        <v>99</v>
      </c>
      <c r="I50" s="39" t="s">
        <v>51</v>
      </c>
      <c r="J50" s="39" t="s">
        <v>52</v>
      </c>
      <c r="K50" s="39" t="s">
        <v>74</v>
      </c>
      <c r="L50" s="39">
        <v>1</v>
      </c>
      <c r="M50" s="133">
        <v>100</v>
      </c>
      <c r="N50" s="134"/>
      <c r="O50" s="134"/>
      <c r="P50" s="140"/>
      <c r="Q50" s="133">
        <v>100</v>
      </c>
      <c r="R50" s="134"/>
      <c r="S50" s="134"/>
      <c r="T50" s="140"/>
      <c r="U50" s="133"/>
      <c r="V50" s="134"/>
      <c r="W50" s="134"/>
      <c r="X50" s="140"/>
      <c r="Y50" s="43">
        <f>AVERAGE(M50)</f>
        <v>100</v>
      </c>
      <c r="Z50" s="43" t="s">
        <v>263</v>
      </c>
      <c r="AA50" s="43">
        <f>AVERAGE(Q50)</f>
        <v>100</v>
      </c>
      <c r="AB50" s="43" t="s">
        <v>263</v>
      </c>
      <c r="AC50" s="43"/>
      <c r="AD50" s="43"/>
      <c r="AE50" s="52">
        <f>AVERAGE(Y50,AA50,AC50)</f>
        <v>100</v>
      </c>
      <c r="AF50" s="43" t="s">
        <v>263</v>
      </c>
      <c r="AG50" s="43" t="s">
        <v>154</v>
      </c>
      <c r="AH50" s="45" t="s">
        <v>266</v>
      </c>
      <c r="AI50" s="45" t="s">
        <v>279</v>
      </c>
      <c r="AJ50" s="45"/>
      <c r="AK50" s="45"/>
    </row>
    <row r="51" spans="1:37" s="20" customFormat="1" ht="116.25" customHeight="1" x14ac:dyDescent="0.25">
      <c r="A51" s="40" t="s">
        <v>206</v>
      </c>
      <c r="B51" s="39" t="s">
        <v>98</v>
      </c>
      <c r="C51" s="39" t="s">
        <v>160</v>
      </c>
      <c r="D51" s="39" t="s">
        <v>220</v>
      </c>
      <c r="E51" s="39" t="s">
        <v>63</v>
      </c>
      <c r="F51" s="39" t="s">
        <v>64</v>
      </c>
      <c r="G51" s="39" t="s">
        <v>99</v>
      </c>
      <c r="H51" s="39" t="s">
        <v>99</v>
      </c>
      <c r="I51" s="39" t="s">
        <v>51</v>
      </c>
      <c r="J51" s="39" t="s">
        <v>140</v>
      </c>
      <c r="K51" s="39" t="s">
        <v>74</v>
      </c>
      <c r="L51" s="39">
        <v>1</v>
      </c>
      <c r="M51" s="133">
        <v>100</v>
      </c>
      <c r="N51" s="134"/>
      <c r="O51" s="134"/>
      <c r="P51" s="140"/>
      <c r="Q51" s="133">
        <v>100</v>
      </c>
      <c r="R51" s="134"/>
      <c r="S51" s="134"/>
      <c r="T51" s="140"/>
      <c r="U51" s="133"/>
      <c r="V51" s="134"/>
      <c r="W51" s="134"/>
      <c r="X51" s="140"/>
      <c r="Y51" s="43">
        <f>AVERAGE(M51)</f>
        <v>100</v>
      </c>
      <c r="Z51" s="43" t="s">
        <v>263</v>
      </c>
      <c r="AA51" s="43">
        <f>AVERAGE(Q51)</f>
        <v>100</v>
      </c>
      <c r="AB51" s="43" t="s">
        <v>263</v>
      </c>
      <c r="AC51" s="43"/>
      <c r="AD51" s="43"/>
      <c r="AE51" s="52">
        <f>AVERAGE(Y51,AA51,AC51)</f>
        <v>100</v>
      </c>
      <c r="AF51" s="43" t="s">
        <v>263</v>
      </c>
      <c r="AG51" s="43" t="s">
        <v>161</v>
      </c>
      <c r="AH51" s="45" t="s">
        <v>265</v>
      </c>
      <c r="AI51" s="45" t="s">
        <v>278</v>
      </c>
      <c r="AJ51" s="45"/>
      <c r="AK51" s="45"/>
    </row>
    <row r="52" spans="1:37" s="20" customFormat="1" ht="84.75" customHeight="1" x14ac:dyDescent="0.25">
      <c r="A52" s="17"/>
      <c r="B52" s="18"/>
      <c r="D52" s="23"/>
      <c r="E52" s="27"/>
      <c r="F52" s="18"/>
      <c r="J52" s="18"/>
      <c r="K52" s="18"/>
      <c r="L52" s="18"/>
      <c r="M52" s="18"/>
      <c r="N52" s="18"/>
      <c r="O52" s="18"/>
      <c r="P52" s="18"/>
      <c r="Q52" s="18"/>
      <c r="R52" s="18"/>
      <c r="S52" s="18"/>
      <c r="T52" s="18"/>
      <c r="U52" s="18"/>
      <c r="V52" s="18"/>
      <c r="W52" s="18"/>
      <c r="X52" s="18"/>
      <c r="Y52" s="18"/>
      <c r="Z52" s="18"/>
      <c r="AA52" s="18"/>
      <c r="AC52" s="18"/>
      <c r="AE52" s="18"/>
      <c r="AH52" s="26"/>
      <c r="AI52" s="32"/>
      <c r="AJ52" s="32"/>
      <c r="AK52" s="32"/>
    </row>
    <row r="53" spans="1:37" s="20" customFormat="1" ht="84.75" customHeight="1" x14ac:dyDescent="0.25">
      <c r="A53" s="17"/>
      <c r="B53" s="18"/>
      <c r="D53" s="23"/>
      <c r="E53" s="27"/>
      <c r="F53" s="18"/>
      <c r="J53" s="18"/>
      <c r="K53" s="18"/>
      <c r="L53" s="18"/>
      <c r="M53" s="18"/>
      <c r="N53" s="18"/>
      <c r="O53" s="18"/>
      <c r="P53" s="18"/>
      <c r="Q53" s="18"/>
      <c r="R53" s="18"/>
      <c r="S53" s="18"/>
      <c r="T53" s="18"/>
      <c r="U53" s="18"/>
      <c r="V53" s="18"/>
      <c r="W53" s="18"/>
      <c r="X53" s="18"/>
      <c r="Y53" s="18"/>
      <c r="Z53" s="18"/>
      <c r="AA53" s="18"/>
      <c r="AC53" s="18"/>
      <c r="AE53" s="18"/>
      <c r="AH53" s="26"/>
      <c r="AI53" s="32"/>
      <c r="AJ53" s="32"/>
      <c r="AK53" s="32"/>
    </row>
    <row r="54" spans="1:37" s="20" customFormat="1" ht="84.75" customHeight="1" x14ac:dyDescent="0.25">
      <c r="A54" s="17"/>
      <c r="B54" s="18"/>
      <c r="D54" s="23"/>
      <c r="E54" s="27"/>
      <c r="F54" s="18"/>
      <c r="J54" s="18"/>
      <c r="K54" s="18"/>
      <c r="L54" s="18"/>
      <c r="M54" s="18"/>
      <c r="N54" s="18"/>
      <c r="O54" s="18"/>
      <c r="P54" s="18"/>
      <c r="Q54" s="18"/>
      <c r="R54" s="18"/>
      <c r="S54" s="18"/>
      <c r="T54" s="18"/>
      <c r="U54" s="18"/>
      <c r="V54" s="18"/>
      <c r="W54" s="18"/>
      <c r="X54" s="18"/>
      <c r="Y54" s="18"/>
      <c r="Z54" s="18"/>
      <c r="AA54" s="18"/>
      <c r="AC54" s="18"/>
      <c r="AE54" s="18"/>
      <c r="AH54" s="26"/>
      <c r="AI54" s="32"/>
      <c r="AJ54" s="32"/>
      <c r="AK54" s="32"/>
    </row>
    <row r="55" spans="1:37" s="20" customFormat="1" ht="84.75" customHeight="1" x14ac:dyDescent="0.25">
      <c r="A55" s="17"/>
      <c r="B55" s="18"/>
      <c r="D55" s="23"/>
      <c r="E55" s="27"/>
      <c r="F55" s="18"/>
      <c r="J55" s="18"/>
      <c r="K55" s="18"/>
      <c r="L55" s="18"/>
      <c r="M55" s="18"/>
      <c r="N55" s="18"/>
      <c r="O55" s="18"/>
      <c r="P55" s="18"/>
      <c r="Q55" s="18"/>
      <c r="R55" s="18"/>
      <c r="S55" s="18"/>
      <c r="T55" s="18"/>
      <c r="U55" s="18"/>
      <c r="V55" s="18"/>
      <c r="W55" s="18"/>
      <c r="X55" s="18"/>
      <c r="Y55" s="18"/>
      <c r="Z55" s="18"/>
      <c r="AA55" s="18"/>
      <c r="AC55" s="18"/>
      <c r="AE55" s="18"/>
      <c r="AH55" s="26"/>
      <c r="AI55" s="32"/>
      <c r="AJ55" s="32"/>
      <c r="AK55" s="32"/>
    </row>
    <row r="56" spans="1:37" s="20" customFormat="1" ht="84.75" customHeight="1" x14ac:dyDescent="0.25">
      <c r="A56" s="17"/>
      <c r="B56" s="18"/>
      <c r="D56" s="23"/>
      <c r="E56" s="27"/>
      <c r="F56" s="18"/>
      <c r="J56" s="18"/>
      <c r="K56" s="18"/>
      <c r="L56" s="18"/>
      <c r="M56" s="18"/>
      <c r="N56" s="18"/>
      <c r="O56" s="18"/>
      <c r="P56" s="18"/>
      <c r="Q56" s="18"/>
      <c r="R56" s="18"/>
      <c r="S56" s="18"/>
      <c r="T56" s="18"/>
      <c r="U56" s="18"/>
      <c r="V56" s="18"/>
      <c r="W56" s="18"/>
      <c r="X56" s="18"/>
      <c r="Y56" s="18"/>
      <c r="Z56" s="18"/>
      <c r="AA56" s="18"/>
      <c r="AC56" s="18"/>
      <c r="AE56" s="18"/>
      <c r="AH56" s="26"/>
      <c r="AI56" s="32"/>
      <c r="AJ56" s="32"/>
      <c r="AK56" s="32"/>
    </row>
    <row r="57" spans="1:37" s="20" customFormat="1" ht="84.75" customHeight="1" x14ac:dyDescent="0.25">
      <c r="A57" s="17"/>
      <c r="B57" s="18"/>
      <c r="D57" s="23"/>
      <c r="E57" s="27"/>
      <c r="F57" s="18"/>
      <c r="J57" s="18"/>
      <c r="K57" s="18"/>
      <c r="L57" s="18"/>
      <c r="M57" s="18"/>
      <c r="N57" s="18"/>
      <c r="O57" s="18"/>
      <c r="P57" s="18"/>
      <c r="Q57" s="18"/>
      <c r="R57" s="18"/>
      <c r="S57" s="18"/>
      <c r="T57" s="18"/>
      <c r="U57" s="18"/>
      <c r="V57" s="18"/>
      <c r="W57" s="18"/>
      <c r="X57" s="18"/>
      <c r="Y57" s="18"/>
      <c r="Z57" s="18"/>
      <c r="AA57" s="18"/>
      <c r="AC57" s="18"/>
      <c r="AE57" s="18"/>
      <c r="AH57" s="26"/>
      <c r="AI57" s="32"/>
      <c r="AJ57" s="32"/>
      <c r="AK57" s="32"/>
    </row>
    <row r="58" spans="1:37" s="20" customFormat="1" ht="84.75" customHeight="1" x14ac:dyDescent="0.25">
      <c r="A58" s="17"/>
      <c r="B58" s="18"/>
      <c r="D58" s="23"/>
      <c r="E58" s="27"/>
      <c r="F58" s="18"/>
      <c r="J58" s="18"/>
      <c r="K58" s="18"/>
      <c r="L58" s="18"/>
      <c r="M58" s="18"/>
      <c r="N58" s="18"/>
      <c r="O58" s="18"/>
      <c r="P58" s="18"/>
      <c r="Q58" s="18"/>
      <c r="R58" s="18"/>
      <c r="S58" s="18"/>
      <c r="T58" s="18"/>
      <c r="U58" s="18"/>
      <c r="V58" s="18"/>
      <c r="W58" s="18"/>
      <c r="X58" s="18"/>
      <c r="Y58" s="18"/>
      <c r="Z58" s="18"/>
      <c r="AA58" s="18"/>
      <c r="AC58" s="18"/>
      <c r="AE58" s="18"/>
      <c r="AH58" s="26"/>
      <c r="AI58" s="32"/>
      <c r="AJ58" s="32"/>
      <c r="AK58" s="32"/>
    </row>
    <row r="59" spans="1:37" s="20" customFormat="1" ht="84.75" customHeight="1" x14ac:dyDescent="0.25">
      <c r="A59" s="17"/>
      <c r="B59" s="18"/>
      <c r="D59" s="23"/>
      <c r="E59" s="27"/>
      <c r="F59" s="18"/>
      <c r="J59" s="18"/>
      <c r="K59" s="18"/>
      <c r="L59" s="18"/>
      <c r="M59" s="18"/>
      <c r="N59" s="18"/>
      <c r="O59" s="18"/>
      <c r="P59" s="18"/>
      <c r="Q59" s="18"/>
      <c r="R59" s="18"/>
      <c r="S59" s="18"/>
      <c r="T59" s="18"/>
      <c r="U59" s="18"/>
      <c r="V59" s="18"/>
      <c r="W59" s="18"/>
      <c r="X59" s="18"/>
      <c r="Y59" s="18"/>
      <c r="Z59" s="18"/>
      <c r="AA59" s="18"/>
      <c r="AC59" s="18"/>
      <c r="AE59" s="18"/>
      <c r="AH59" s="26"/>
      <c r="AI59" s="32"/>
      <c r="AJ59" s="32"/>
      <c r="AK59" s="32"/>
    </row>
    <row r="60" spans="1:37" s="20" customFormat="1" ht="84.75" customHeight="1" x14ac:dyDescent="0.25">
      <c r="A60" s="17"/>
      <c r="B60" s="18"/>
      <c r="D60" s="23"/>
      <c r="E60" s="27"/>
      <c r="F60" s="18"/>
      <c r="J60" s="18"/>
      <c r="K60" s="18"/>
      <c r="L60" s="18"/>
      <c r="M60" s="18"/>
      <c r="N60" s="18"/>
      <c r="O60" s="18"/>
      <c r="P60" s="18"/>
      <c r="Q60" s="18"/>
      <c r="R60" s="18"/>
      <c r="S60" s="18"/>
      <c r="T60" s="18"/>
      <c r="U60" s="18"/>
      <c r="V60" s="18"/>
      <c r="W60" s="18"/>
      <c r="X60" s="18"/>
      <c r="Y60" s="18"/>
      <c r="Z60" s="18"/>
      <c r="AA60" s="18"/>
      <c r="AC60" s="18"/>
      <c r="AE60" s="18"/>
      <c r="AH60" s="26"/>
      <c r="AI60" s="32"/>
      <c r="AJ60" s="32"/>
      <c r="AK60" s="32"/>
    </row>
    <row r="61" spans="1:37" s="20" customFormat="1" ht="84.75" customHeight="1" x14ac:dyDescent="0.25">
      <c r="A61" s="17"/>
      <c r="B61" s="18"/>
      <c r="D61" s="23"/>
      <c r="E61" s="27"/>
      <c r="F61" s="18"/>
      <c r="J61" s="18"/>
      <c r="K61" s="18"/>
      <c r="L61" s="18"/>
      <c r="M61" s="18"/>
      <c r="N61" s="18"/>
      <c r="O61" s="18"/>
      <c r="P61" s="18"/>
      <c r="Q61" s="18"/>
      <c r="R61" s="18"/>
      <c r="S61" s="18"/>
      <c r="T61" s="18"/>
      <c r="U61" s="18"/>
      <c r="V61" s="18"/>
      <c r="W61" s="18"/>
      <c r="X61" s="18"/>
      <c r="Y61" s="18"/>
      <c r="Z61" s="18"/>
      <c r="AA61" s="18"/>
      <c r="AC61" s="18"/>
      <c r="AE61" s="18"/>
      <c r="AH61" s="26"/>
      <c r="AI61" s="32"/>
      <c r="AJ61" s="32"/>
      <c r="AK61" s="32"/>
    </row>
    <row r="62" spans="1:37" s="20" customFormat="1" ht="84.75" customHeight="1" x14ac:dyDescent="0.25">
      <c r="A62" s="17"/>
      <c r="B62" s="18"/>
      <c r="D62" s="23"/>
      <c r="E62" s="27"/>
      <c r="F62" s="18"/>
      <c r="J62" s="18"/>
      <c r="K62" s="18"/>
      <c r="L62" s="18"/>
      <c r="M62" s="18"/>
      <c r="N62" s="18"/>
      <c r="O62" s="18"/>
      <c r="P62" s="18"/>
      <c r="Q62" s="18"/>
      <c r="R62" s="18"/>
      <c r="S62" s="18"/>
      <c r="T62" s="18"/>
      <c r="U62" s="18"/>
      <c r="V62" s="18"/>
      <c r="W62" s="18"/>
      <c r="X62" s="18"/>
      <c r="Y62" s="18"/>
      <c r="Z62" s="18"/>
      <c r="AA62" s="18"/>
      <c r="AC62" s="18"/>
      <c r="AE62" s="18"/>
      <c r="AH62" s="26"/>
      <c r="AI62" s="32"/>
      <c r="AJ62" s="32"/>
      <c r="AK62" s="32"/>
    </row>
    <row r="63" spans="1:37" s="20" customFormat="1" ht="84.75" customHeight="1" x14ac:dyDescent="0.25">
      <c r="A63" s="17"/>
      <c r="B63" s="18"/>
      <c r="D63" s="23"/>
      <c r="E63" s="27"/>
      <c r="F63" s="18"/>
      <c r="J63" s="18"/>
      <c r="K63" s="18"/>
      <c r="L63" s="18"/>
      <c r="M63" s="18"/>
      <c r="N63" s="18"/>
      <c r="O63" s="18"/>
      <c r="P63" s="18"/>
      <c r="Q63" s="18"/>
      <c r="R63" s="18"/>
      <c r="S63" s="18"/>
      <c r="T63" s="18"/>
      <c r="U63" s="18"/>
      <c r="V63" s="18"/>
      <c r="W63" s="18"/>
      <c r="X63" s="18"/>
      <c r="Y63" s="18"/>
      <c r="Z63" s="18"/>
      <c r="AA63" s="18"/>
      <c r="AC63" s="18"/>
      <c r="AE63" s="18"/>
      <c r="AH63" s="26"/>
      <c r="AI63" s="32"/>
      <c r="AJ63" s="32"/>
      <c r="AK63" s="32"/>
    </row>
    <row r="64" spans="1:37" s="20" customFormat="1" ht="84.75" customHeight="1" x14ac:dyDescent="0.25">
      <c r="A64" s="17"/>
      <c r="B64" s="18"/>
      <c r="D64" s="23"/>
      <c r="E64" s="27"/>
      <c r="F64" s="18"/>
      <c r="J64" s="18"/>
      <c r="K64" s="18"/>
      <c r="L64" s="18"/>
      <c r="M64" s="18"/>
      <c r="N64" s="18"/>
      <c r="O64" s="18"/>
      <c r="P64" s="18"/>
      <c r="Q64" s="18"/>
      <c r="R64" s="18"/>
      <c r="S64" s="18"/>
      <c r="T64" s="18"/>
      <c r="U64" s="18"/>
      <c r="V64" s="18"/>
      <c r="W64" s="18"/>
      <c r="X64" s="18"/>
      <c r="Y64" s="18"/>
      <c r="Z64" s="18"/>
      <c r="AA64" s="18"/>
      <c r="AC64" s="18"/>
      <c r="AE64" s="18"/>
      <c r="AH64" s="26"/>
      <c r="AI64" s="32"/>
      <c r="AJ64" s="32"/>
      <c r="AK64" s="32"/>
    </row>
    <row r="65" spans="1:37" s="20" customFormat="1" ht="84.75" customHeight="1" x14ac:dyDescent="0.25">
      <c r="A65" s="17"/>
      <c r="B65" s="18"/>
      <c r="D65" s="23"/>
      <c r="E65" s="27"/>
      <c r="F65" s="18"/>
      <c r="J65" s="18"/>
      <c r="K65" s="18"/>
      <c r="L65" s="18"/>
      <c r="M65" s="18"/>
      <c r="N65" s="18"/>
      <c r="O65" s="18"/>
      <c r="P65" s="18"/>
      <c r="Q65" s="18"/>
      <c r="R65" s="18"/>
      <c r="S65" s="18"/>
      <c r="T65" s="18"/>
      <c r="U65" s="18"/>
      <c r="V65" s="18"/>
      <c r="W65" s="18"/>
      <c r="X65" s="18"/>
      <c r="Y65" s="18"/>
      <c r="Z65" s="18"/>
      <c r="AA65" s="18"/>
      <c r="AC65" s="18"/>
      <c r="AE65" s="18"/>
      <c r="AH65" s="26"/>
      <c r="AI65" s="32"/>
      <c r="AJ65" s="32"/>
      <c r="AK65" s="32"/>
    </row>
    <row r="66" spans="1:37" s="20" customFormat="1" ht="84.75" customHeight="1" x14ac:dyDescent="0.25">
      <c r="A66" s="17"/>
      <c r="B66" s="18"/>
      <c r="D66" s="23"/>
      <c r="E66" s="27"/>
      <c r="F66" s="18"/>
      <c r="J66" s="18"/>
      <c r="K66" s="18"/>
      <c r="L66" s="18"/>
      <c r="M66" s="18"/>
      <c r="N66" s="18"/>
      <c r="O66" s="18"/>
      <c r="P66" s="18"/>
      <c r="Q66" s="18"/>
      <c r="R66" s="18"/>
      <c r="S66" s="18"/>
      <c r="T66" s="18"/>
      <c r="U66" s="18"/>
      <c r="V66" s="18"/>
      <c r="W66" s="18"/>
      <c r="X66" s="18"/>
      <c r="Y66" s="18"/>
      <c r="Z66" s="18"/>
      <c r="AA66" s="18"/>
      <c r="AC66" s="18"/>
      <c r="AE66" s="18"/>
      <c r="AH66" s="26"/>
      <c r="AI66" s="32"/>
      <c r="AJ66" s="32"/>
      <c r="AK66" s="32"/>
    </row>
    <row r="67" spans="1:37" s="20" customFormat="1" ht="84.75" customHeight="1" x14ac:dyDescent="0.25">
      <c r="A67" s="17"/>
      <c r="B67" s="18"/>
      <c r="D67" s="23"/>
      <c r="E67" s="27"/>
      <c r="F67" s="18"/>
      <c r="J67" s="18"/>
      <c r="K67" s="18"/>
      <c r="L67" s="18"/>
      <c r="M67" s="18"/>
      <c r="N67" s="18"/>
      <c r="O67" s="18"/>
      <c r="P67" s="18"/>
      <c r="Q67" s="18"/>
      <c r="R67" s="18"/>
      <c r="S67" s="18"/>
      <c r="T67" s="18"/>
      <c r="U67" s="18"/>
      <c r="V67" s="18"/>
      <c r="W67" s="18"/>
      <c r="X67" s="18"/>
      <c r="Y67" s="18"/>
      <c r="Z67" s="18"/>
      <c r="AA67" s="18"/>
      <c r="AC67" s="18"/>
      <c r="AE67" s="18"/>
      <c r="AH67" s="26"/>
      <c r="AI67" s="32"/>
      <c r="AJ67" s="32"/>
      <c r="AK67" s="32"/>
    </row>
    <row r="71" spans="1:37" ht="84.75" customHeight="1" x14ac:dyDescent="0.25">
      <c r="A71" s="22"/>
      <c r="B71"/>
      <c r="D71"/>
      <c r="E71"/>
      <c r="F71"/>
      <c r="I71"/>
      <c r="J71"/>
      <c r="K71"/>
      <c r="L71"/>
      <c r="Z71"/>
    </row>
    <row r="72" spans="1:37" ht="84.75" customHeight="1" x14ac:dyDescent="0.25">
      <c r="A72" s="22"/>
      <c r="B72"/>
      <c r="D72"/>
      <c r="E72"/>
      <c r="F72"/>
      <c r="I72"/>
      <c r="J72"/>
      <c r="K72"/>
      <c r="L72"/>
      <c r="Z72"/>
    </row>
    <row r="73" spans="1:37" ht="84.75" customHeight="1" x14ac:dyDescent="0.25">
      <c r="A73" s="22"/>
      <c r="B73"/>
      <c r="D73"/>
      <c r="E73"/>
      <c r="F73"/>
      <c r="I73"/>
      <c r="J73"/>
      <c r="K73"/>
      <c r="L73"/>
      <c r="Z73"/>
    </row>
    <row r="74" spans="1:37" ht="84.75" customHeight="1" x14ac:dyDescent="0.25">
      <c r="A74" s="22"/>
      <c r="B74"/>
      <c r="D74"/>
      <c r="E74"/>
      <c r="F74"/>
      <c r="I74"/>
      <c r="J74"/>
      <c r="K74"/>
      <c r="L74"/>
      <c r="Z74"/>
    </row>
    <row r="75" spans="1:37" ht="84.75" customHeight="1" x14ac:dyDescent="0.25">
      <c r="A75" s="22"/>
      <c r="B75"/>
      <c r="D75"/>
      <c r="E75"/>
      <c r="F75"/>
      <c r="I75"/>
      <c r="J75"/>
      <c r="K75"/>
      <c r="L75"/>
      <c r="Z75"/>
    </row>
    <row r="76" spans="1:37" ht="84.75" customHeight="1" x14ac:dyDescent="0.25">
      <c r="A76" s="22"/>
      <c r="B76"/>
      <c r="D76"/>
      <c r="E76"/>
      <c r="F76"/>
      <c r="I76"/>
      <c r="J76"/>
      <c r="K76"/>
      <c r="L76"/>
      <c r="Z76"/>
    </row>
    <row r="77" spans="1:37" ht="84.75" customHeight="1" x14ac:dyDescent="0.25">
      <c r="A77" s="22"/>
      <c r="B77"/>
      <c r="D77"/>
      <c r="E77"/>
      <c r="F77"/>
      <c r="I77"/>
      <c r="J77"/>
      <c r="K77"/>
      <c r="L77"/>
      <c r="Z77"/>
      <c r="AA77"/>
      <c r="AC77"/>
      <c r="AE77"/>
      <c r="AH77"/>
      <c r="AI77"/>
      <c r="AJ77" s="37"/>
      <c r="AK77" s="37"/>
    </row>
    <row r="78" spans="1:37" ht="84.75" customHeight="1" x14ac:dyDescent="0.25">
      <c r="A78" s="22"/>
      <c r="B78"/>
      <c r="D78"/>
      <c r="E78"/>
      <c r="F78"/>
      <c r="I78"/>
      <c r="J78"/>
      <c r="K78"/>
      <c r="L78"/>
      <c r="Z78"/>
      <c r="AA78"/>
      <c r="AC78"/>
      <c r="AE78"/>
      <c r="AH78"/>
      <c r="AI78"/>
      <c r="AJ78" s="37"/>
      <c r="AK78" s="37"/>
    </row>
    <row r="79" spans="1:37" ht="84.75" customHeight="1" x14ac:dyDescent="0.25">
      <c r="A79" s="22"/>
      <c r="B79"/>
      <c r="D79"/>
      <c r="E79"/>
      <c r="F79"/>
      <c r="I79"/>
      <c r="J79"/>
      <c r="K79"/>
      <c r="L79"/>
      <c r="Z79"/>
      <c r="AA79"/>
      <c r="AC79"/>
      <c r="AE79"/>
      <c r="AH79"/>
      <c r="AI79"/>
      <c r="AJ79" s="37"/>
      <c r="AK79" s="37"/>
    </row>
    <row r="80" spans="1:37" ht="84.75" customHeight="1" x14ac:dyDescent="0.25">
      <c r="A80" s="22"/>
      <c r="B80"/>
      <c r="D80"/>
      <c r="E80"/>
      <c r="F80"/>
      <c r="I80"/>
      <c r="J80"/>
      <c r="K80"/>
      <c r="L80"/>
      <c r="Z80"/>
      <c r="AA80"/>
      <c r="AC80"/>
      <c r="AE80"/>
      <c r="AH80"/>
      <c r="AI80"/>
      <c r="AJ80" s="37"/>
      <c r="AK80" s="37"/>
    </row>
    <row r="81" spans="1:37" ht="84.75" customHeight="1" x14ac:dyDescent="0.25">
      <c r="A81" s="22"/>
      <c r="B81"/>
      <c r="D81"/>
      <c r="E81"/>
      <c r="F81"/>
      <c r="I81"/>
      <c r="J81"/>
      <c r="K81"/>
      <c r="L81"/>
      <c r="Z81"/>
      <c r="AA81"/>
      <c r="AC81"/>
      <c r="AE81"/>
      <c r="AH81"/>
      <c r="AI81"/>
      <c r="AJ81" s="37"/>
      <c r="AK81" s="37"/>
    </row>
    <row r="82" spans="1:37" ht="84.75" customHeight="1" x14ac:dyDescent="0.25">
      <c r="A82" s="22"/>
      <c r="B82"/>
      <c r="D82"/>
      <c r="E82"/>
      <c r="F82"/>
      <c r="I82"/>
      <c r="J82"/>
      <c r="K82"/>
      <c r="L82"/>
      <c r="Z82"/>
      <c r="AA82"/>
      <c r="AC82"/>
      <c r="AE82"/>
      <c r="AH82"/>
      <c r="AI82"/>
      <c r="AJ82" s="37"/>
      <c r="AK82" s="37"/>
    </row>
    <row r="83" spans="1:37" ht="84.75" customHeight="1" x14ac:dyDescent="0.25">
      <c r="A83" s="22"/>
      <c r="B83"/>
      <c r="D83"/>
      <c r="E83"/>
      <c r="F83"/>
      <c r="I83"/>
      <c r="J83"/>
      <c r="K83"/>
      <c r="L83"/>
      <c r="Z83"/>
      <c r="AA83"/>
      <c r="AC83"/>
      <c r="AE83"/>
      <c r="AH83"/>
      <c r="AI83"/>
      <c r="AJ83" s="37"/>
      <c r="AK83" s="37"/>
    </row>
    <row r="84" spans="1:37" ht="84.75" customHeight="1" x14ac:dyDescent="0.25">
      <c r="A84" s="22"/>
      <c r="B84"/>
      <c r="D84"/>
      <c r="E84"/>
      <c r="F84"/>
      <c r="I84"/>
      <c r="J84"/>
      <c r="K84"/>
      <c r="L84"/>
      <c r="Z84"/>
      <c r="AA84"/>
      <c r="AC84"/>
      <c r="AE84"/>
      <c r="AH84"/>
      <c r="AI84"/>
      <c r="AJ84" s="37"/>
      <c r="AK84" s="37"/>
    </row>
    <row r="85" spans="1:37" ht="84.75" customHeight="1" x14ac:dyDescent="0.25">
      <c r="A85" s="22"/>
      <c r="B85"/>
      <c r="D85"/>
      <c r="E85"/>
      <c r="F85"/>
      <c r="I85"/>
      <c r="J85"/>
      <c r="K85"/>
      <c r="L85"/>
      <c r="Z85"/>
      <c r="AA85"/>
      <c r="AC85"/>
      <c r="AE85"/>
      <c r="AH85"/>
      <c r="AI85"/>
      <c r="AJ85" s="37"/>
      <c r="AK85" s="37"/>
    </row>
    <row r="86" spans="1:37" ht="84.75" customHeight="1" x14ac:dyDescent="0.25">
      <c r="A86" s="22"/>
      <c r="B86"/>
      <c r="D86"/>
      <c r="E86"/>
      <c r="F86"/>
      <c r="I86"/>
      <c r="J86"/>
      <c r="K86"/>
      <c r="L86"/>
      <c r="Z86"/>
      <c r="AA86"/>
      <c r="AC86"/>
      <c r="AE86"/>
      <c r="AH86"/>
      <c r="AI86"/>
      <c r="AJ86" s="37"/>
      <c r="AK86" s="37"/>
    </row>
    <row r="87" spans="1:37" ht="84.75" customHeight="1" x14ac:dyDescent="0.25">
      <c r="A87" s="22"/>
      <c r="B87"/>
      <c r="D87"/>
      <c r="E87"/>
      <c r="F87"/>
      <c r="I87"/>
      <c r="J87"/>
      <c r="K87"/>
      <c r="L87"/>
      <c r="Z87"/>
      <c r="AA87"/>
      <c r="AC87"/>
      <c r="AE87"/>
      <c r="AH87"/>
      <c r="AI87"/>
      <c r="AJ87" s="37"/>
      <c r="AK87" s="37"/>
    </row>
    <row r="88" spans="1:37" ht="84.75" customHeight="1" x14ac:dyDescent="0.25">
      <c r="A88" s="22"/>
      <c r="B88"/>
      <c r="D88"/>
      <c r="E88"/>
      <c r="F88"/>
      <c r="I88"/>
      <c r="J88"/>
      <c r="K88"/>
      <c r="L88"/>
      <c r="Z88"/>
      <c r="AA88"/>
      <c r="AC88"/>
      <c r="AE88"/>
      <c r="AH88"/>
      <c r="AI88"/>
      <c r="AJ88" s="37"/>
      <c r="AK88" s="37"/>
    </row>
    <row r="89" spans="1:37" ht="84.75" customHeight="1" x14ac:dyDescent="0.25">
      <c r="A89" s="22"/>
      <c r="B89"/>
      <c r="D89"/>
      <c r="E89"/>
      <c r="F89"/>
      <c r="I89"/>
      <c r="J89"/>
      <c r="K89"/>
      <c r="L89"/>
      <c r="Z89"/>
      <c r="AA89"/>
      <c r="AC89"/>
      <c r="AE89"/>
      <c r="AH89"/>
      <c r="AI89"/>
      <c r="AJ89" s="37"/>
      <c r="AK89" s="37"/>
    </row>
    <row r="90" spans="1:37" ht="84.75" customHeight="1" x14ac:dyDescent="0.25">
      <c r="A90" s="22"/>
      <c r="B90"/>
      <c r="D90"/>
      <c r="E90"/>
      <c r="F90"/>
      <c r="I90"/>
      <c r="J90"/>
      <c r="K90"/>
      <c r="L90"/>
      <c r="Z90"/>
      <c r="AA90"/>
      <c r="AC90"/>
      <c r="AE90"/>
      <c r="AH90"/>
      <c r="AI90"/>
      <c r="AJ90" s="37"/>
      <c r="AK90" s="37"/>
    </row>
    <row r="91" spans="1:37" ht="84.75" customHeight="1" x14ac:dyDescent="0.25">
      <c r="A91" s="22"/>
      <c r="B91"/>
      <c r="D91"/>
      <c r="E91"/>
      <c r="F91"/>
      <c r="I91"/>
      <c r="J91"/>
      <c r="K91"/>
      <c r="L91"/>
      <c r="Z91"/>
      <c r="AA91"/>
      <c r="AC91"/>
      <c r="AE91"/>
      <c r="AH91"/>
      <c r="AI91"/>
      <c r="AJ91" s="37"/>
      <c r="AK91" s="37"/>
    </row>
    <row r="92" spans="1:37" ht="84.75" customHeight="1" x14ac:dyDescent="0.25">
      <c r="A92" s="22"/>
      <c r="B92"/>
      <c r="D92"/>
      <c r="E92"/>
      <c r="F92"/>
      <c r="I92"/>
      <c r="J92"/>
      <c r="K92"/>
      <c r="L92"/>
      <c r="Z92"/>
      <c r="AA92"/>
      <c r="AC92"/>
      <c r="AE92"/>
      <c r="AH92"/>
      <c r="AI92"/>
      <c r="AJ92" s="37"/>
      <c r="AK92" s="37"/>
    </row>
    <row r="93" spans="1:37" ht="84.75" customHeight="1" x14ac:dyDescent="0.25">
      <c r="A93" s="22"/>
      <c r="B93"/>
      <c r="D93"/>
      <c r="E93"/>
      <c r="F93"/>
      <c r="I93"/>
      <c r="J93"/>
      <c r="K93"/>
      <c r="L93"/>
      <c r="Z93"/>
      <c r="AA93"/>
      <c r="AC93"/>
      <c r="AE93"/>
      <c r="AH93"/>
      <c r="AI93"/>
      <c r="AJ93" s="37"/>
      <c r="AK93" s="37"/>
    </row>
    <row r="94" spans="1:37" ht="84.75" customHeight="1" x14ac:dyDescent="0.25">
      <c r="A94" s="22"/>
      <c r="B94"/>
      <c r="D94"/>
      <c r="E94"/>
      <c r="F94"/>
      <c r="I94"/>
      <c r="J94"/>
      <c r="K94"/>
      <c r="L94"/>
      <c r="Z94"/>
      <c r="AA94"/>
      <c r="AC94"/>
      <c r="AE94"/>
      <c r="AH94"/>
      <c r="AI94"/>
      <c r="AJ94" s="37"/>
      <c r="AK94" s="37"/>
    </row>
    <row r="95" spans="1:37" ht="84.75" customHeight="1" x14ac:dyDescent="0.25">
      <c r="A95" s="22"/>
      <c r="B95"/>
      <c r="D95"/>
      <c r="E95"/>
      <c r="F95"/>
      <c r="I95"/>
      <c r="J95"/>
      <c r="K95"/>
      <c r="L95"/>
      <c r="Z95"/>
      <c r="AA95"/>
      <c r="AC95"/>
      <c r="AE95"/>
      <c r="AH95"/>
      <c r="AI95"/>
      <c r="AJ95" s="37"/>
      <c r="AK95" s="37"/>
    </row>
    <row r="96" spans="1:37" ht="84.75" customHeight="1" x14ac:dyDescent="0.25">
      <c r="A96" s="22"/>
      <c r="B96"/>
      <c r="D96"/>
      <c r="E96"/>
      <c r="F96"/>
      <c r="I96"/>
      <c r="J96"/>
      <c r="K96"/>
      <c r="L96"/>
      <c r="Z96"/>
      <c r="AA96"/>
      <c r="AC96"/>
      <c r="AE96"/>
      <c r="AH96"/>
      <c r="AI96"/>
      <c r="AJ96" s="37"/>
      <c r="AK96" s="37"/>
    </row>
    <row r="97" spans="1:37" ht="84.75" customHeight="1" x14ac:dyDescent="0.25">
      <c r="A97" s="22"/>
      <c r="B97"/>
      <c r="D97"/>
      <c r="E97"/>
      <c r="F97"/>
      <c r="I97"/>
      <c r="J97"/>
      <c r="K97"/>
      <c r="L97"/>
      <c r="Z97"/>
      <c r="AA97"/>
      <c r="AC97"/>
      <c r="AE97"/>
      <c r="AH97"/>
      <c r="AI97"/>
      <c r="AJ97" s="37"/>
      <c r="AK97" s="37"/>
    </row>
    <row r="98" spans="1:37" ht="84.75" customHeight="1" x14ac:dyDescent="0.25">
      <c r="A98" s="22"/>
      <c r="B98"/>
      <c r="D98"/>
      <c r="E98"/>
      <c r="F98"/>
      <c r="I98"/>
      <c r="J98"/>
      <c r="K98"/>
      <c r="L98"/>
      <c r="Z98"/>
      <c r="AA98"/>
      <c r="AC98"/>
      <c r="AE98"/>
      <c r="AH98"/>
      <c r="AI98"/>
      <c r="AJ98" s="37"/>
      <c r="AK98" s="37"/>
    </row>
    <row r="99" spans="1:37" ht="84.75" customHeight="1" x14ac:dyDescent="0.25">
      <c r="A99" s="22"/>
      <c r="B99"/>
      <c r="D99"/>
      <c r="E99"/>
      <c r="F99"/>
      <c r="I99"/>
      <c r="J99"/>
      <c r="K99"/>
      <c r="L99"/>
      <c r="Z99"/>
      <c r="AA99"/>
      <c r="AC99"/>
      <c r="AE99"/>
      <c r="AH99"/>
      <c r="AI99"/>
      <c r="AJ99" s="37"/>
      <c r="AK99" s="37"/>
    </row>
    <row r="100" spans="1:37" ht="84.75" customHeight="1" x14ac:dyDescent="0.25">
      <c r="A100" s="22"/>
      <c r="B100"/>
      <c r="D100"/>
      <c r="E100"/>
      <c r="F100"/>
      <c r="I100"/>
      <c r="J100"/>
      <c r="K100"/>
      <c r="L100"/>
      <c r="Z100"/>
      <c r="AA100"/>
      <c r="AC100"/>
      <c r="AE100"/>
      <c r="AH100"/>
      <c r="AI100"/>
      <c r="AJ100" s="37"/>
      <c r="AK100" s="37"/>
    </row>
    <row r="101" spans="1:37" ht="84.75" customHeight="1" x14ac:dyDescent="0.25">
      <c r="A101" s="22"/>
      <c r="B101"/>
      <c r="D101"/>
      <c r="E101"/>
      <c r="F101"/>
      <c r="I101"/>
      <c r="J101"/>
      <c r="K101"/>
      <c r="L101"/>
      <c r="Z101"/>
      <c r="AA101"/>
      <c r="AC101"/>
      <c r="AE101"/>
      <c r="AH101"/>
      <c r="AI101"/>
      <c r="AJ101" s="37"/>
      <c r="AK101" s="37"/>
    </row>
    <row r="102" spans="1:37" ht="84.75" customHeight="1" x14ac:dyDescent="0.25">
      <c r="A102" s="22"/>
      <c r="B102"/>
      <c r="D102"/>
      <c r="E102"/>
      <c r="F102"/>
      <c r="I102"/>
      <c r="J102"/>
      <c r="K102"/>
      <c r="L102"/>
      <c r="Z102"/>
      <c r="AA102"/>
      <c r="AC102"/>
      <c r="AE102"/>
      <c r="AH102"/>
      <c r="AI102"/>
      <c r="AJ102" s="37"/>
      <c r="AK102" s="37"/>
    </row>
    <row r="103" spans="1:37" ht="84.75" customHeight="1" x14ac:dyDescent="0.25">
      <c r="A103" s="22"/>
      <c r="B103"/>
      <c r="D103"/>
      <c r="E103"/>
      <c r="F103"/>
      <c r="I103"/>
      <c r="J103"/>
      <c r="K103"/>
      <c r="L103"/>
      <c r="Z103"/>
      <c r="AA103"/>
      <c r="AC103"/>
      <c r="AE103"/>
      <c r="AH103"/>
      <c r="AI103"/>
      <c r="AJ103" s="37"/>
      <c r="AK103" s="37"/>
    </row>
    <row r="104" spans="1:37" ht="84.75" customHeight="1" x14ac:dyDescent="0.25">
      <c r="A104" s="22"/>
      <c r="B104"/>
      <c r="D104"/>
      <c r="E104"/>
      <c r="F104"/>
      <c r="I104"/>
      <c r="J104"/>
      <c r="K104"/>
      <c r="L104"/>
      <c r="Z104"/>
      <c r="AA104"/>
      <c r="AC104"/>
      <c r="AE104"/>
      <c r="AH104"/>
      <c r="AI104"/>
      <c r="AJ104" s="37"/>
      <c r="AK104" s="37"/>
    </row>
    <row r="105" spans="1:37" ht="84.75" customHeight="1" x14ac:dyDescent="0.25">
      <c r="A105" s="22"/>
      <c r="B105"/>
      <c r="D105"/>
      <c r="E105"/>
      <c r="F105"/>
      <c r="I105"/>
      <c r="J105"/>
      <c r="K105"/>
      <c r="L105"/>
      <c r="Z105"/>
      <c r="AA105"/>
      <c r="AC105"/>
      <c r="AE105"/>
      <c r="AH105"/>
      <c r="AI105"/>
      <c r="AJ105" s="37"/>
      <c r="AK105" s="37"/>
    </row>
    <row r="106" spans="1:37" ht="84.75" customHeight="1" x14ac:dyDescent="0.25">
      <c r="A106" s="22"/>
      <c r="B106"/>
      <c r="D106"/>
      <c r="E106"/>
      <c r="F106"/>
      <c r="I106"/>
      <c r="J106"/>
      <c r="K106"/>
      <c r="L106"/>
      <c r="Z106"/>
      <c r="AA106"/>
      <c r="AC106"/>
      <c r="AE106"/>
      <c r="AH106"/>
      <c r="AI106"/>
      <c r="AJ106" s="37"/>
      <c r="AK106" s="37"/>
    </row>
    <row r="107" spans="1:37" ht="84.75" customHeight="1" x14ac:dyDescent="0.25">
      <c r="A107" s="22"/>
      <c r="B107"/>
      <c r="D107"/>
      <c r="E107"/>
      <c r="F107"/>
      <c r="I107"/>
      <c r="J107"/>
      <c r="K107"/>
      <c r="L107"/>
      <c r="Z107"/>
      <c r="AA107"/>
      <c r="AC107"/>
      <c r="AE107"/>
      <c r="AH107"/>
      <c r="AI107"/>
      <c r="AJ107" s="37"/>
      <c r="AK107" s="37"/>
    </row>
    <row r="108" spans="1:37" ht="84.75" customHeight="1" x14ac:dyDescent="0.25">
      <c r="A108" s="22"/>
      <c r="B108"/>
      <c r="D108"/>
      <c r="E108"/>
      <c r="F108"/>
      <c r="I108"/>
      <c r="J108"/>
      <c r="K108"/>
      <c r="L108"/>
      <c r="Z108"/>
      <c r="AA108"/>
      <c r="AC108"/>
      <c r="AE108"/>
      <c r="AH108"/>
      <c r="AI108"/>
      <c r="AJ108" s="37"/>
      <c r="AK108" s="37"/>
    </row>
    <row r="109" spans="1:37" ht="84.75" customHeight="1" x14ac:dyDescent="0.25">
      <c r="A109" s="22"/>
      <c r="B109"/>
      <c r="D109"/>
      <c r="E109"/>
      <c r="F109"/>
      <c r="I109"/>
      <c r="J109"/>
      <c r="K109"/>
      <c r="L109"/>
      <c r="Z109"/>
      <c r="AA109"/>
      <c r="AC109"/>
      <c r="AE109"/>
      <c r="AH109"/>
      <c r="AI109"/>
      <c r="AJ109" s="37"/>
      <c r="AK109" s="37"/>
    </row>
    <row r="110" spans="1:37" ht="84.75" customHeight="1" x14ac:dyDescent="0.25">
      <c r="A110" s="22"/>
      <c r="B110"/>
      <c r="D110"/>
      <c r="E110"/>
      <c r="F110"/>
      <c r="I110"/>
      <c r="J110"/>
      <c r="K110"/>
      <c r="L110"/>
      <c r="Z110"/>
      <c r="AA110"/>
      <c r="AC110"/>
      <c r="AE110"/>
      <c r="AH110"/>
      <c r="AI110"/>
      <c r="AJ110" s="37"/>
      <c r="AK110" s="37"/>
    </row>
    <row r="111" spans="1:37" ht="84.75" customHeight="1" x14ac:dyDescent="0.25">
      <c r="A111" s="22"/>
      <c r="B111"/>
      <c r="D111"/>
      <c r="E111"/>
      <c r="F111"/>
      <c r="I111"/>
      <c r="J111"/>
      <c r="K111"/>
      <c r="L111"/>
      <c r="Z111"/>
      <c r="AA111"/>
      <c r="AC111"/>
      <c r="AE111"/>
      <c r="AH111"/>
      <c r="AI111"/>
      <c r="AJ111" s="37"/>
      <c r="AK111" s="37"/>
    </row>
    <row r="112" spans="1:37" ht="84.75" customHeight="1" x14ac:dyDescent="0.25">
      <c r="A112" s="22"/>
      <c r="B112"/>
      <c r="D112"/>
      <c r="E112"/>
      <c r="F112"/>
      <c r="I112"/>
      <c r="J112"/>
      <c r="K112"/>
      <c r="L112"/>
      <c r="Z112"/>
      <c r="AA112"/>
      <c r="AC112"/>
      <c r="AE112"/>
      <c r="AH112"/>
      <c r="AI112"/>
      <c r="AJ112" s="37"/>
      <c r="AK112" s="37"/>
    </row>
    <row r="113" spans="1:37" ht="84.75" customHeight="1" x14ac:dyDescent="0.25">
      <c r="A113" s="22"/>
      <c r="B113"/>
      <c r="D113"/>
      <c r="E113"/>
      <c r="F113"/>
      <c r="I113"/>
      <c r="J113"/>
      <c r="K113"/>
      <c r="L113"/>
      <c r="Z113"/>
      <c r="AA113"/>
      <c r="AC113"/>
      <c r="AE113"/>
      <c r="AH113"/>
      <c r="AI113"/>
      <c r="AJ113" s="37"/>
      <c r="AK113" s="37"/>
    </row>
    <row r="114" spans="1:37" ht="84.75" customHeight="1" x14ac:dyDescent="0.25">
      <c r="A114" s="22"/>
      <c r="B114"/>
      <c r="D114"/>
      <c r="E114"/>
      <c r="F114"/>
      <c r="I114"/>
      <c r="J114"/>
      <c r="K114"/>
      <c r="L114"/>
      <c r="Z114"/>
      <c r="AA114"/>
      <c r="AC114"/>
      <c r="AE114"/>
      <c r="AH114"/>
      <c r="AI114"/>
      <c r="AJ114" s="37"/>
      <c r="AK114" s="37"/>
    </row>
    <row r="115" spans="1:37" ht="84.75" customHeight="1" x14ac:dyDescent="0.25">
      <c r="A115" s="22"/>
      <c r="B115"/>
      <c r="D115"/>
      <c r="E115"/>
      <c r="F115"/>
      <c r="I115"/>
      <c r="J115"/>
      <c r="K115"/>
      <c r="L115"/>
      <c r="Z115"/>
      <c r="AA115"/>
      <c r="AC115"/>
      <c r="AE115"/>
      <c r="AH115"/>
      <c r="AI115"/>
      <c r="AJ115" s="37"/>
      <c r="AK115" s="37"/>
    </row>
    <row r="116" spans="1:37" ht="84.75" customHeight="1" x14ac:dyDescent="0.25">
      <c r="A116" s="22"/>
      <c r="B116"/>
      <c r="D116"/>
      <c r="E116"/>
      <c r="F116"/>
      <c r="I116"/>
      <c r="J116"/>
      <c r="K116"/>
      <c r="L116"/>
      <c r="Z116"/>
      <c r="AA116"/>
      <c r="AC116"/>
      <c r="AE116"/>
      <c r="AH116"/>
      <c r="AI116"/>
      <c r="AJ116" s="37"/>
      <c r="AK116" s="37"/>
    </row>
    <row r="117" spans="1:37" ht="84.75" customHeight="1" x14ac:dyDescent="0.25">
      <c r="A117" s="22"/>
      <c r="B117"/>
      <c r="D117"/>
      <c r="E117"/>
      <c r="F117"/>
      <c r="I117"/>
      <c r="J117"/>
      <c r="K117"/>
      <c r="L117"/>
      <c r="Z117"/>
      <c r="AA117"/>
      <c r="AC117"/>
      <c r="AE117"/>
      <c r="AH117"/>
      <c r="AI117"/>
      <c r="AJ117" s="37"/>
      <c r="AK117" s="37"/>
    </row>
    <row r="118" spans="1:37" ht="84.75" customHeight="1" x14ac:dyDescent="0.25">
      <c r="A118" s="22"/>
      <c r="B118"/>
      <c r="D118"/>
      <c r="E118"/>
      <c r="F118"/>
      <c r="I118"/>
      <c r="J118"/>
      <c r="K118"/>
      <c r="L118"/>
      <c r="Z118"/>
      <c r="AA118"/>
      <c r="AC118"/>
      <c r="AE118"/>
      <c r="AH118"/>
      <c r="AI118"/>
      <c r="AJ118" s="37"/>
      <c r="AK118" s="37"/>
    </row>
    <row r="119" spans="1:37" ht="84.75" customHeight="1" x14ac:dyDescent="0.25">
      <c r="A119" s="22"/>
      <c r="B119"/>
      <c r="D119"/>
      <c r="E119"/>
      <c r="F119"/>
      <c r="I119"/>
      <c r="J119"/>
      <c r="K119"/>
      <c r="L119"/>
      <c r="Z119"/>
      <c r="AA119"/>
      <c r="AC119"/>
      <c r="AE119"/>
      <c r="AH119"/>
      <c r="AI119"/>
      <c r="AJ119" s="37"/>
      <c r="AK119" s="37"/>
    </row>
    <row r="120" spans="1:37" ht="84.75" customHeight="1" x14ac:dyDescent="0.25">
      <c r="A120" s="22"/>
      <c r="B120"/>
      <c r="D120"/>
      <c r="E120"/>
      <c r="F120"/>
      <c r="I120"/>
      <c r="J120"/>
      <c r="K120"/>
      <c r="L120"/>
      <c r="Z120"/>
      <c r="AA120"/>
      <c r="AC120"/>
      <c r="AE120"/>
      <c r="AH120"/>
      <c r="AI120"/>
      <c r="AJ120" s="37"/>
      <c r="AK120" s="37"/>
    </row>
    <row r="121" spans="1:37" ht="84.75" customHeight="1" x14ac:dyDescent="0.25">
      <c r="A121" s="22"/>
      <c r="B121"/>
      <c r="D121"/>
      <c r="E121"/>
      <c r="F121"/>
      <c r="I121"/>
      <c r="J121"/>
      <c r="K121"/>
      <c r="L121"/>
      <c r="Z121"/>
      <c r="AA121"/>
      <c r="AC121"/>
      <c r="AE121"/>
      <c r="AH121"/>
      <c r="AI121"/>
      <c r="AJ121" s="37"/>
      <c r="AK121" s="37"/>
    </row>
    <row r="122" spans="1:37" ht="84.75" customHeight="1" x14ac:dyDescent="0.25">
      <c r="A122" s="22"/>
      <c r="B122"/>
      <c r="D122"/>
      <c r="E122"/>
      <c r="F122"/>
      <c r="I122"/>
      <c r="J122"/>
      <c r="K122"/>
      <c r="L122"/>
      <c r="Z122"/>
      <c r="AA122"/>
      <c r="AC122"/>
      <c r="AE122"/>
      <c r="AH122"/>
      <c r="AI122"/>
      <c r="AJ122" s="37"/>
      <c r="AK122" s="37"/>
    </row>
    <row r="123" spans="1:37" ht="84.75" customHeight="1" x14ac:dyDescent="0.25">
      <c r="A123" s="22"/>
      <c r="B123"/>
      <c r="D123"/>
      <c r="E123"/>
      <c r="F123"/>
      <c r="I123"/>
      <c r="J123"/>
      <c r="K123"/>
      <c r="L123"/>
      <c r="Z123"/>
      <c r="AA123"/>
      <c r="AC123"/>
      <c r="AE123"/>
      <c r="AH123"/>
      <c r="AI123"/>
      <c r="AJ123" s="37"/>
      <c r="AK123" s="37"/>
    </row>
    <row r="124" spans="1:37" ht="84.75" customHeight="1" x14ac:dyDescent="0.25">
      <c r="A124" s="22"/>
      <c r="B124"/>
      <c r="D124"/>
      <c r="E124"/>
      <c r="F124"/>
      <c r="I124"/>
      <c r="J124"/>
      <c r="K124"/>
      <c r="L124"/>
      <c r="Z124"/>
      <c r="AA124"/>
      <c r="AC124"/>
      <c r="AE124"/>
      <c r="AH124"/>
      <c r="AI124"/>
      <c r="AJ124" s="37"/>
      <c r="AK124" s="37"/>
    </row>
    <row r="125" spans="1:37" ht="84.75" customHeight="1" x14ac:dyDescent="0.25">
      <c r="A125" s="22"/>
      <c r="B125"/>
      <c r="D125"/>
      <c r="E125"/>
      <c r="F125"/>
      <c r="I125"/>
      <c r="J125"/>
      <c r="K125"/>
      <c r="L125"/>
      <c r="Z125"/>
      <c r="AA125"/>
      <c r="AC125"/>
      <c r="AE125"/>
      <c r="AH125"/>
      <c r="AI125"/>
      <c r="AJ125" s="37"/>
      <c r="AK125" s="37"/>
    </row>
    <row r="126" spans="1:37" ht="84.75" customHeight="1" x14ac:dyDescent="0.25">
      <c r="A126" s="22"/>
      <c r="B126"/>
      <c r="D126"/>
      <c r="E126"/>
      <c r="F126"/>
      <c r="I126"/>
      <c r="J126"/>
      <c r="K126"/>
      <c r="L126"/>
      <c r="Z126"/>
      <c r="AA126"/>
      <c r="AC126"/>
      <c r="AE126"/>
      <c r="AH126"/>
      <c r="AI126"/>
      <c r="AJ126" s="37"/>
      <c r="AK126" s="37"/>
    </row>
    <row r="127" spans="1:37" ht="84.75" customHeight="1" x14ac:dyDescent="0.25">
      <c r="A127" s="22"/>
      <c r="B127"/>
      <c r="D127"/>
      <c r="E127"/>
      <c r="F127"/>
      <c r="I127"/>
      <c r="J127"/>
      <c r="K127"/>
      <c r="L127"/>
      <c r="Z127"/>
      <c r="AA127"/>
      <c r="AC127"/>
      <c r="AE127"/>
      <c r="AH127"/>
      <c r="AI127"/>
      <c r="AJ127" s="37"/>
      <c r="AK127" s="37"/>
    </row>
    <row r="128" spans="1:37" ht="84.75" customHeight="1" x14ac:dyDescent="0.25">
      <c r="A128" s="22"/>
      <c r="B128"/>
      <c r="D128"/>
      <c r="E128"/>
      <c r="F128"/>
      <c r="I128"/>
      <c r="J128"/>
      <c r="K128"/>
      <c r="L128"/>
      <c r="Z128"/>
      <c r="AA128"/>
      <c r="AC128"/>
      <c r="AE128"/>
      <c r="AH128"/>
      <c r="AI128"/>
      <c r="AJ128" s="37"/>
      <c r="AK128" s="37"/>
    </row>
  </sheetData>
  <sheetProtection algorithmName="SHA-512" hashValue="9V16ELU9of8q2KAESsrUOTBMFZ0wdvThawvlIGIInaRy6gXo/hXdWhCU3zMYhZuZmnaRNqmwE+iaJ5OxXSjatQ==" saltValue="QzJ52DbCJq0JKuuwXOrw8g==" spinCount="100000" sheet="1" autoFilter="0"/>
  <autoFilter ref="A5:AK51" xr:uid="{00000000-0009-0000-0000-000002000000}"/>
  <dataConsolidate/>
  <mergeCells count="229">
    <mergeCell ref="M36:R36"/>
    <mergeCell ref="S36:X36"/>
    <mergeCell ref="M26:R26"/>
    <mergeCell ref="S26:X26"/>
    <mergeCell ref="M32:O32"/>
    <mergeCell ref="P32:R32"/>
    <mergeCell ref="S32:U32"/>
    <mergeCell ref="V32:X32"/>
    <mergeCell ref="M23:O23"/>
    <mergeCell ref="P23:R23"/>
    <mergeCell ref="S23:U23"/>
    <mergeCell ref="M27:R28"/>
    <mergeCell ref="S27:X28"/>
    <mergeCell ref="V23:X23"/>
    <mergeCell ref="S24:U25"/>
    <mergeCell ref="V24:X25"/>
    <mergeCell ref="S48:U48"/>
    <mergeCell ref="V48:X48"/>
    <mergeCell ref="S37:X37"/>
    <mergeCell ref="M38:R38"/>
    <mergeCell ref="S38:X38"/>
    <mergeCell ref="M39:O39"/>
    <mergeCell ref="M41:R41"/>
    <mergeCell ref="S41:X41"/>
    <mergeCell ref="P39:R39"/>
    <mergeCell ref="S39:U39"/>
    <mergeCell ref="V39:X39"/>
    <mergeCell ref="M37:R37"/>
    <mergeCell ref="A18:A19"/>
    <mergeCell ref="B18:B19"/>
    <mergeCell ref="C18:C19"/>
    <mergeCell ref="M50:P50"/>
    <mergeCell ref="Q50:T50"/>
    <mergeCell ref="U50:X50"/>
    <mergeCell ref="M51:P51"/>
    <mergeCell ref="Q51:T51"/>
    <mergeCell ref="U51:X51"/>
    <mergeCell ref="M49:O49"/>
    <mergeCell ref="P49:R49"/>
    <mergeCell ref="S49:U49"/>
    <mergeCell ref="V49:X49"/>
    <mergeCell ref="Q47:T47"/>
    <mergeCell ref="U47:X47"/>
    <mergeCell ref="P48:R48"/>
    <mergeCell ref="M48:O48"/>
    <mergeCell ref="M46:R46"/>
    <mergeCell ref="S46:X46"/>
    <mergeCell ref="M40:O40"/>
    <mergeCell ref="P40:R40"/>
    <mergeCell ref="S40:U40"/>
    <mergeCell ref="V40:X40"/>
    <mergeCell ref="M47:P47"/>
    <mergeCell ref="A24:A25"/>
    <mergeCell ref="B24:B25"/>
    <mergeCell ref="C24:C25"/>
    <mergeCell ref="D24:D25"/>
    <mergeCell ref="E24:E25"/>
    <mergeCell ref="F24:F25"/>
    <mergeCell ref="L24:L25"/>
    <mergeCell ref="M24:O25"/>
    <mergeCell ref="P24:R25"/>
    <mergeCell ref="G24:G25"/>
    <mergeCell ref="I24:I25"/>
    <mergeCell ref="J24:J25"/>
    <mergeCell ref="K24:K25"/>
    <mergeCell ref="C7:C8"/>
    <mergeCell ref="D7:D8"/>
    <mergeCell ref="E7:E8"/>
    <mergeCell ref="F7:F8"/>
    <mergeCell ref="I7:I8"/>
    <mergeCell ref="J7:J8"/>
    <mergeCell ref="K7:K8"/>
    <mergeCell ref="AJ18:AJ19"/>
    <mergeCell ref="AK18:AK19"/>
    <mergeCell ref="I18:I19"/>
    <mergeCell ref="J18:J19"/>
    <mergeCell ref="M7:O8"/>
    <mergeCell ref="AJ7:AJ8"/>
    <mergeCell ref="AK7:AK8"/>
    <mergeCell ref="AG7:AG8"/>
    <mergeCell ref="AD18:AD19"/>
    <mergeCell ref="AE18:AE19"/>
    <mergeCell ref="AI7:AI8"/>
    <mergeCell ref="AG18:AG19"/>
    <mergeCell ref="AH18:AH19"/>
    <mergeCell ref="AI18:AI19"/>
    <mergeCell ref="Y7:Y8"/>
    <mergeCell ref="Z7:Z8"/>
    <mergeCell ref="M6:P6"/>
    <mergeCell ref="Q6:T6"/>
    <mergeCell ref="U6:X6"/>
    <mergeCell ref="J4:J5"/>
    <mergeCell ref="K4:K5"/>
    <mergeCell ref="L4:L5"/>
    <mergeCell ref="V7:X8"/>
    <mergeCell ref="D18:D19"/>
    <mergeCell ref="E18:E19"/>
    <mergeCell ref="F18:F19"/>
    <mergeCell ref="M18:O19"/>
    <mergeCell ref="P18:R19"/>
    <mergeCell ref="S18:U19"/>
    <mergeCell ref="K18:K19"/>
    <mergeCell ref="L18:L19"/>
    <mergeCell ref="L7:L8"/>
    <mergeCell ref="P7:R8"/>
    <mergeCell ref="S7:U8"/>
    <mergeCell ref="A1:C3"/>
    <mergeCell ref="D1:AI3"/>
    <mergeCell ref="A4:A5"/>
    <mergeCell ref="B4:B5"/>
    <mergeCell ref="C4:C5"/>
    <mergeCell ref="D4:D5"/>
    <mergeCell ref="E4:E5"/>
    <mergeCell ref="F4:F5"/>
    <mergeCell ref="G4:G5"/>
    <mergeCell ref="H4:H5"/>
    <mergeCell ref="AG4:AG5"/>
    <mergeCell ref="AH4:AK4"/>
    <mergeCell ref="M4:X4"/>
    <mergeCell ref="Y4:AF4"/>
    <mergeCell ref="I4:I5"/>
    <mergeCell ref="A7:A8"/>
    <mergeCell ref="B7:B8"/>
    <mergeCell ref="M33:O33"/>
    <mergeCell ref="P33:R33"/>
    <mergeCell ref="S33:U33"/>
    <mergeCell ref="V33:X33"/>
    <mergeCell ref="M17:O17"/>
    <mergeCell ref="P17:R17"/>
    <mergeCell ref="S17:U17"/>
    <mergeCell ref="V17:X17"/>
    <mergeCell ref="V18:X19"/>
    <mergeCell ref="S16:X16"/>
    <mergeCell ref="M16:R16"/>
    <mergeCell ref="S12:T12"/>
    <mergeCell ref="U12:V12"/>
    <mergeCell ref="W12:X12"/>
    <mergeCell ref="M14:O14"/>
    <mergeCell ref="P14:R14"/>
    <mergeCell ref="S14:U14"/>
    <mergeCell ref="V14:X14"/>
    <mergeCell ref="M15:R15"/>
    <mergeCell ref="S15:X15"/>
    <mergeCell ref="K27:K28"/>
    <mergeCell ref="L27:L28"/>
    <mergeCell ref="M20:O20"/>
    <mergeCell ref="P20:R20"/>
    <mergeCell ref="S20:U20"/>
    <mergeCell ref="V20:X20"/>
    <mergeCell ref="M12:N12"/>
    <mergeCell ref="O12:P12"/>
    <mergeCell ref="Q12:R12"/>
    <mergeCell ref="AA7:AA8"/>
    <mergeCell ref="AH7:AH8"/>
    <mergeCell ref="M9:R9"/>
    <mergeCell ref="S9:X9"/>
    <mergeCell ref="AB7:AB8"/>
    <mergeCell ref="AC7:AC8"/>
    <mergeCell ref="AD7:AD8"/>
    <mergeCell ref="AE7:AE8"/>
    <mergeCell ref="AF7:AF8"/>
    <mergeCell ref="AF18:AF19"/>
    <mergeCell ref="Y18:Y19"/>
    <mergeCell ref="Z18:Z19"/>
    <mergeCell ref="AA18:AA19"/>
    <mergeCell ref="AB18:AB19"/>
    <mergeCell ref="AC18:AC19"/>
    <mergeCell ref="AJ24:AJ25"/>
    <mergeCell ref="AK24:AK25"/>
    <mergeCell ref="AH27:AH28"/>
    <mergeCell ref="AI27:AI28"/>
    <mergeCell ref="AJ27:AJ28"/>
    <mergeCell ref="AH24:AH25"/>
    <mergeCell ref="A21:A22"/>
    <mergeCell ref="B21:B22"/>
    <mergeCell ref="C21:C22"/>
    <mergeCell ref="D21:D22"/>
    <mergeCell ref="E21:E22"/>
    <mergeCell ref="F21:F22"/>
    <mergeCell ref="I21:I22"/>
    <mergeCell ref="J21:J22"/>
    <mergeCell ref="K21:K22"/>
    <mergeCell ref="L21:L22"/>
    <mergeCell ref="M21:O22"/>
    <mergeCell ref="P21:R22"/>
    <mergeCell ref="S21:U22"/>
    <mergeCell ref="V21:X22"/>
    <mergeCell ref="Y21:Y22"/>
    <mergeCell ref="Z21:Z22"/>
    <mergeCell ref="AA21:AA22"/>
    <mergeCell ref="AK21:AK22"/>
    <mergeCell ref="AB21:AB22"/>
    <mergeCell ref="AC21:AC22"/>
    <mergeCell ref="AD21:AD22"/>
    <mergeCell ref="AE21:AE22"/>
    <mergeCell ref="AF21:AF22"/>
    <mergeCell ref="AG21:AG22"/>
    <mergeCell ref="AH21:AH22"/>
    <mergeCell ref="AI21:AI22"/>
    <mergeCell ref="AJ21:AJ22"/>
    <mergeCell ref="Y27:Y28"/>
    <mergeCell ref="Z27:Z28"/>
    <mergeCell ref="AA27:AA28"/>
    <mergeCell ref="AK27:AK28"/>
    <mergeCell ref="AB27:AB28"/>
    <mergeCell ref="AC27:AC28"/>
    <mergeCell ref="AD27:AD28"/>
    <mergeCell ref="AE27:AE28"/>
    <mergeCell ref="AF27:AF28"/>
    <mergeCell ref="AG27:AG28"/>
    <mergeCell ref="A27:A28"/>
    <mergeCell ref="B27:B28"/>
    <mergeCell ref="C27:C28"/>
    <mergeCell ref="D27:D28"/>
    <mergeCell ref="E27:E28"/>
    <mergeCell ref="F27:F28"/>
    <mergeCell ref="G27:G28"/>
    <mergeCell ref="I27:I28"/>
    <mergeCell ref="J27:J28"/>
    <mergeCell ref="AI24:AI25"/>
    <mergeCell ref="AB24:AB25"/>
    <mergeCell ref="AC24:AC25"/>
    <mergeCell ref="AD24:AD25"/>
    <mergeCell ref="AE24:AE25"/>
    <mergeCell ref="AF24:AF25"/>
    <mergeCell ref="AG24:AG25"/>
    <mergeCell ref="Y24:Y25"/>
    <mergeCell ref="Z24:Z25"/>
    <mergeCell ref="AA24:AA25"/>
  </mergeCells>
  <conditionalFormatting sqref="M7">
    <cfRule type="iconSet" priority="231">
      <iconSet>
        <cfvo type="percent" val="0"/>
        <cfvo type="num" val="80"/>
        <cfvo type="num" val="89.5"/>
      </iconSet>
    </cfRule>
  </conditionalFormatting>
  <conditionalFormatting sqref="M9">
    <cfRule type="iconSet" priority="1714">
      <iconSet>
        <cfvo type="percent" val="0"/>
        <cfvo type="num" val="80"/>
        <cfvo type="num" val="90"/>
      </iconSet>
    </cfRule>
  </conditionalFormatting>
  <conditionalFormatting sqref="M12">
    <cfRule type="iconSet" priority="2672">
      <iconSet>
        <cfvo type="percent" val="0"/>
        <cfvo type="percent" val="80"/>
        <cfvo type="percent" val="90"/>
      </iconSet>
    </cfRule>
    <cfRule type="iconSet" priority="2671">
      <iconSet>
        <cfvo type="percent" val="0"/>
        <cfvo type="num" val="80"/>
        <cfvo type="num" val="90"/>
      </iconSet>
    </cfRule>
    <cfRule type="iconSet" priority="2670">
      <iconSet>
        <cfvo type="percent" val="0"/>
        <cfvo type="num" val="0"/>
        <cfvo type="num" val="80"/>
      </iconSet>
    </cfRule>
    <cfRule type="iconSet" priority="2673">
      <iconSet>
        <cfvo type="percent" val="0"/>
        <cfvo type="num" val="80"/>
        <cfvo type="num" val="90"/>
      </iconSet>
    </cfRule>
  </conditionalFormatting>
  <conditionalFormatting sqref="M13">
    <cfRule type="iconSet" priority="3126">
      <iconSet>
        <cfvo type="percent" val="0"/>
        <cfvo type="num" val="80"/>
        <cfvo type="num" val="90"/>
      </iconSet>
    </cfRule>
  </conditionalFormatting>
  <conditionalFormatting sqref="M14">
    <cfRule type="iconSet" priority="3281">
      <iconSet reverse="1">
        <cfvo type="percent" val="0"/>
        <cfvo type="num" val="100" gte="0"/>
        <cfvo type="num" val="101" gte="0"/>
      </iconSet>
    </cfRule>
  </conditionalFormatting>
  <conditionalFormatting sqref="M15">
    <cfRule type="iconSet" priority="2519">
      <iconSet>
        <cfvo type="percent" val="0"/>
        <cfvo type="num" val="80"/>
        <cfvo type="num" val="90"/>
      </iconSet>
    </cfRule>
  </conditionalFormatting>
  <conditionalFormatting sqref="M16">
    <cfRule type="iconSet" priority="1770">
      <iconSet>
        <cfvo type="percent" val="0"/>
        <cfvo type="num" val="60"/>
        <cfvo type="num" val="80"/>
      </iconSet>
    </cfRule>
  </conditionalFormatting>
  <conditionalFormatting sqref="M17 P17 S17 V17">
    <cfRule type="iconSet" priority="2013">
      <iconSet>
        <cfvo type="percent" val="0"/>
        <cfvo type="num" val="80"/>
        <cfvo type="num" val="90"/>
      </iconSet>
    </cfRule>
  </conditionalFormatting>
  <conditionalFormatting sqref="M18">
    <cfRule type="iconSet" priority="2772">
      <iconSet>
        <cfvo type="percent" val="0"/>
        <cfvo type="num" val="70"/>
        <cfvo type="num" val="90"/>
      </iconSet>
    </cfRule>
  </conditionalFormatting>
  <conditionalFormatting sqref="M20 S20 V20 AC20:AD20 AF20 Z20">
    <cfRule type="iconSet" priority="221">
      <iconSet>
        <cfvo type="percent" val="0"/>
        <cfvo type="num" val="80"/>
        <cfvo type="num" val="90"/>
      </iconSet>
    </cfRule>
  </conditionalFormatting>
  <conditionalFormatting sqref="M21">
    <cfRule type="iconSet" priority="208">
      <iconSet>
        <cfvo type="percent" val="0"/>
        <cfvo type="num" val="80"/>
        <cfvo type="num" val="90"/>
      </iconSet>
    </cfRule>
  </conditionalFormatting>
  <conditionalFormatting sqref="M23">
    <cfRule type="iconSet" priority="2664">
      <iconSet reverse="1">
        <cfvo type="percent" val="0"/>
        <cfvo type="num" val="100" gte="0"/>
        <cfvo type="num" val="101" gte="0"/>
      </iconSet>
    </cfRule>
  </conditionalFormatting>
  <conditionalFormatting sqref="M24">
    <cfRule type="iconSet" priority="3279">
      <iconSet reverse="1">
        <cfvo type="percent" val="0"/>
        <cfvo type="num" val="100" gte="0"/>
        <cfvo type="num" val="101" gte="0"/>
      </iconSet>
    </cfRule>
  </conditionalFormatting>
  <conditionalFormatting sqref="M26">
    <cfRule type="iconSet" priority="1650">
      <iconSet>
        <cfvo type="percent" val="0"/>
        <cfvo type="num" val="70" gte="0"/>
        <cfvo type="num" val="90"/>
      </iconSet>
    </cfRule>
  </conditionalFormatting>
  <conditionalFormatting sqref="M27">
    <cfRule type="iconSet" priority="1272">
      <iconSet>
        <cfvo type="percent" val="0"/>
        <cfvo type="num" val="80"/>
        <cfvo type="num" val="90"/>
      </iconSet>
    </cfRule>
  </conditionalFormatting>
  <conditionalFormatting sqref="M33 S33 V33 AD33">
    <cfRule type="iconSet" priority="89">
      <iconSet>
        <cfvo type="percent" val="0"/>
        <cfvo type="num" val="60"/>
        <cfvo type="num" val="80"/>
      </iconSet>
    </cfRule>
  </conditionalFormatting>
  <conditionalFormatting sqref="M36">
    <cfRule type="iconSet" priority="1666">
      <iconSet>
        <cfvo type="percent" val="0"/>
        <cfvo type="num" val="80"/>
        <cfvo type="num" val="90"/>
      </iconSet>
    </cfRule>
  </conditionalFormatting>
  <conditionalFormatting sqref="M37">
    <cfRule type="iconSet" priority="2553">
      <iconSet>
        <cfvo type="percent" val="0"/>
        <cfvo type="num" val="70"/>
        <cfvo type="num" val="90"/>
      </iconSet>
    </cfRule>
  </conditionalFormatting>
  <conditionalFormatting sqref="M38">
    <cfRule type="iconSet" priority="1662">
      <iconSet>
        <cfvo type="percent" val="0"/>
        <cfvo type="num" val="80"/>
        <cfvo type="num" val="90"/>
      </iconSet>
    </cfRule>
    <cfRule type="iconSet" priority="1661">
      <iconSet>
        <cfvo type="percent" val="0"/>
        <cfvo type="percent" val="80"/>
        <cfvo type="percent" val="90"/>
      </iconSet>
    </cfRule>
    <cfRule type="iconSet" priority="1659">
      <iconSet>
        <cfvo type="percent" val="0"/>
        <cfvo type="num" val="80"/>
        <cfvo type="num" val="90"/>
      </iconSet>
    </cfRule>
    <cfRule type="iconSet" priority="1660">
      <iconSet>
        <cfvo type="percent" val="0"/>
        <cfvo type="num" val="50"/>
        <cfvo type="num" val="75"/>
      </iconSet>
    </cfRule>
  </conditionalFormatting>
  <conditionalFormatting sqref="M39">
    <cfRule type="iconSet" priority="347">
      <iconSet>
        <cfvo type="percent" val="0"/>
        <cfvo type="num" val="0"/>
        <cfvo type="num" val="10"/>
      </iconSet>
    </cfRule>
    <cfRule type="iconSet" priority="348">
      <iconSet>
        <cfvo type="percent" val="0"/>
        <cfvo type="num" val="60"/>
        <cfvo type="num" val="80"/>
      </iconSet>
    </cfRule>
  </conditionalFormatting>
  <conditionalFormatting sqref="M40">
    <cfRule type="iconSet" priority="374">
      <iconSet>
        <cfvo type="percent" val="0"/>
        <cfvo type="num" val="60"/>
        <cfvo type="num" val="80"/>
      </iconSet>
    </cfRule>
  </conditionalFormatting>
  <conditionalFormatting sqref="M41">
    <cfRule type="iconSet" priority="2022">
      <iconSet>
        <cfvo type="percent" val="0"/>
        <cfvo type="num" val="80"/>
        <cfvo type="num" val="90"/>
      </iconSet>
    </cfRule>
  </conditionalFormatting>
  <conditionalFormatting sqref="M42">
    <cfRule type="iconSet" priority="391">
      <iconSet reverse="1">
        <cfvo type="percent" val="0"/>
        <cfvo type="num" val="10"/>
        <cfvo type="num" val="40"/>
      </iconSet>
    </cfRule>
  </conditionalFormatting>
  <conditionalFormatting sqref="M43">
    <cfRule type="iconSet" priority="587">
      <iconSet reverse="1">
        <cfvo type="percent" val="0"/>
        <cfvo type="num" val="10"/>
        <cfvo type="num" val="40"/>
      </iconSet>
    </cfRule>
  </conditionalFormatting>
  <conditionalFormatting sqref="M44">
    <cfRule type="iconSet" priority="483">
      <iconSet>
        <cfvo type="percent" val="0"/>
        <cfvo type="num" val="50"/>
        <cfvo type="num" val="80"/>
      </iconSet>
    </cfRule>
  </conditionalFormatting>
  <conditionalFormatting sqref="M46">
    <cfRule type="iconSet" priority="3127">
      <iconSet>
        <cfvo type="percent" val="0"/>
        <cfvo type="num" val="80"/>
        <cfvo type="num" val="90"/>
      </iconSet>
    </cfRule>
  </conditionalFormatting>
  <conditionalFormatting sqref="M47">
    <cfRule type="iconSet" priority="314">
      <iconSet>
        <cfvo type="percent" val="0"/>
        <cfvo type="num" val="60"/>
        <cfvo type="num" val="80"/>
      </iconSet>
    </cfRule>
  </conditionalFormatting>
  <conditionalFormatting sqref="M48">
    <cfRule type="iconSet" priority="265">
      <iconSet>
        <cfvo type="percent" val="0"/>
        <cfvo type="num" val="60"/>
        <cfvo type="num" val="80"/>
      </iconSet>
    </cfRule>
  </conditionalFormatting>
  <conditionalFormatting sqref="M49">
    <cfRule type="iconSet" priority="291">
      <iconSet>
        <cfvo type="percent" val="0"/>
        <cfvo type="num" val="60"/>
        <cfvo type="num" val="80"/>
      </iconSet>
    </cfRule>
  </conditionalFormatting>
  <conditionalFormatting sqref="M50">
    <cfRule type="iconSet" priority="2698">
      <iconSet>
        <cfvo type="percent" val="0"/>
        <cfvo type="num" val="94.99" gte="0"/>
        <cfvo type="num" val="95"/>
      </iconSet>
    </cfRule>
  </conditionalFormatting>
  <conditionalFormatting sqref="M51">
    <cfRule type="iconSet" priority="3280">
      <iconSet>
        <cfvo type="percent" val="0"/>
        <cfvo type="num" val="94.99" gte="0"/>
        <cfvo type="num" val="95"/>
      </iconSet>
    </cfRule>
  </conditionalFormatting>
  <conditionalFormatting sqref="M10:N10">
    <cfRule type="iconSet" priority="1968">
      <iconSet>
        <cfvo type="percent" val="0"/>
        <cfvo type="num" val="80"/>
        <cfvo type="num" val="90"/>
      </iconSet>
    </cfRule>
  </conditionalFormatting>
  <conditionalFormatting sqref="M11:N11">
    <cfRule type="iconSet" priority="778">
      <iconSet>
        <cfvo type="percent" val="0"/>
        <cfvo type="num" val="80"/>
        <cfvo type="num" val="90"/>
      </iconSet>
    </cfRule>
  </conditionalFormatting>
  <conditionalFormatting sqref="M32:O32 S32:X32 Z32">
    <cfRule type="iconSet" priority="109">
      <iconSet>
        <cfvo type="percent" val="0"/>
        <cfvo type="num" val="60"/>
        <cfvo type="num" val="80"/>
      </iconSet>
    </cfRule>
  </conditionalFormatting>
  <conditionalFormatting sqref="M44:O44">
    <cfRule type="iconSet" priority="541">
      <iconSet>
        <cfvo type="percent" val="0"/>
        <cfvo type="num" val="-3"/>
        <cfvo type="num" val="-1"/>
      </iconSet>
    </cfRule>
    <cfRule type="iconSet" priority="542">
      <iconSet>
        <cfvo type="percent" val="0"/>
        <cfvo type="num" val="60"/>
        <cfvo type="num" val="85" gte="0"/>
      </iconSet>
    </cfRule>
    <cfRule type="iconSet" priority="539">
      <iconSet>
        <cfvo type="percent" val="0"/>
        <cfvo type="num" val="-100"/>
        <cfvo type="num" val="-10"/>
      </iconSet>
    </cfRule>
    <cfRule type="iconSet" priority="538">
      <iconSet>
        <cfvo type="percent" val="0"/>
        <cfvo type="num" val="-500"/>
        <cfvo type="num" val="-400"/>
      </iconSet>
    </cfRule>
    <cfRule type="iconSet" priority="537">
      <iconSet>
        <cfvo type="percent" val="0"/>
        <cfvo type="num" val="-300"/>
        <cfvo type="num" val="0"/>
      </iconSet>
    </cfRule>
    <cfRule type="iconSet" priority="536">
      <iconSet>
        <cfvo type="percent" val="0"/>
        <cfvo type="num" val="-280"/>
        <cfvo type="num" val="-270"/>
      </iconSet>
    </cfRule>
    <cfRule type="iconSet" priority="535">
      <iconSet reverse="1">
        <cfvo type="percent" val="0"/>
        <cfvo type="num" val="0"/>
        <cfvo type="num" val="0"/>
      </iconSet>
    </cfRule>
    <cfRule type="iconSet" priority="534">
      <iconSet>
        <cfvo type="percent" val="0"/>
        <cfvo type="num" val="-140"/>
        <cfvo type="num" val="-100"/>
      </iconSet>
    </cfRule>
    <cfRule type="iconSet" priority="533">
      <iconSet>
        <cfvo type="percent" val="0"/>
        <cfvo type="num" val="-80"/>
        <cfvo type="num" val="-50"/>
      </iconSet>
    </cfRule>
    <cfRule type="iconSet" priority="532">
      <iconSet>
        <cfvo type="percent" val="0"/>
        <cfvo type="num" val="-80"/>
        <cfvo type="num" val="-70"/>
      </iconSet>
    </cfRule>
    <cfRule type="iconSet" priority="540">
      <iconSet>
        <cfvo type="percent" val="0"/>
        <cfvo type="num" val="-500"/>
        <cfvo type="num" val="-100"/>
      </iconSet>
    </cfRule>
  </conditionalFormatting>
  <conditionalFormatting sqref="M49:O49">
    <cfRule type="iconSet" priority="272">
      <iconSet>
        <cfvo type="percent" val="0"/>
        <cfvo type="num" val="6"/>
        <cfvo type="num" val="90"/>
      </iconSet>
    </cfRule>
  </conditionalFormatting>
  <conditionalFormatting sqref="M29:P29 AC29 Z29 AF29">
    <cfRule type="iconSet" priority="185">
      <iconSet>
        <cfvo type="percent" val="0"/>
        <cfvo type="num" val="70" gte="0"/>
        <cfvo type="num" val="90"/>
      </iconSet>
    </cfRule>
  </conditionalFormatting>
  <conditionalFormatting sqref="M30:P30 AC30">
    <cfRule type="iconSet" priority="166">
      <iconSet>
        <cfvo type="percent" val="0"/>
        <cfvo type="num" val="70" gte="0"/>
        <cfvo type="num" val="90"/>
      </iconSet>
    </cfRule>
  </conditionalFormatting>
  <conditionalFormatting sqref="M31:P31 AC31">
    <cfRule type="iconSet" priority="136">
      <iconSet>
        <cfvo type="percent" val="0"/>
        <cfvo type="num" val="70" gte="0"/>
        <cfvo type="num" val="90"/>
      </iconSet>
    </cfRule>
  </conditionalFormatting>
  <conditionalFormatting sqref="M34:P34 AC34 U34:X34">
    <cfRule type="iconSet" priority="72">
      <iconSet>
        <cfvo type="percent" val="0"/>
        <cfvo type="num" val="60"/>
        <cfvo type="num" val="85" gte="0"/>
      </iconSet>
    </cfRule>
  </conditionalFormatting>
  <conditionalFormatting sqref="M35:P35 AC35:AE35 U35:AA35">
    <cfRule type="iconSet" priority="55">
      <iconSet reverse="1">
        <cfvo type="percent" val="0"/>
        <cfvo type="num" val="1"/>
        <cfvo type="num" val="5" gte="0"/>
      </iconSet>
    </cfRule>
  </conditionalFormatting>
  <conditionalFormatting sqref="M37:R37">
    <cfRule type="iconSet" priority="1636">
      <iconSet>
        <cfvo type="percent" val="0"/>
        <cfvo type="num" val="70"/>
        <cfvo type="num" val="80"/>
      </iconSet>
    </cfRule>
    <cfRule type="iconSet" priority="1637">
      <iconSet>
        <cfvo type="percent" val="0"/>
        <cfvo type="num" val="70"/>
        <cfvo type="num" val="80"/>
      </iconSet>
    </cfRule>
  </conditionalFormatting>
  <conditionalFormatting sqref="M41:R41">
    <cfRule type="iconSet" priority="384">
      <iconSet>
        <cfvo type="percent" val="0"/>
        <cfvo type="num" val="50"/>
        <cfvo type="num" val="70"/>
      </iconSet>
    </cfRule>
  </conditionalFormatting>
  <conditionalFormatting sqref="M45:T45">
    <cfRule type="iconSet" priority="621">
      <iconSet>
        <cfvo type="percent" val="0"/>
        <cfvo type="num" val="60"/>
        <cfvo type="num" val="85" gte="0"/>
      </iconSet>
    </cfRule>
  </conditionalFormatting>
  <conditionalFormatting sqref="M6:AF6">
    <cfRule type="iconSet" priority="232">
      <iconSet reverse="1">
        <cfvo type="percent" val="0"/>
        <cfvo type="num" val="5" gte="0"/>
        <cfvo type="num" val="15" gte="0"/>
      </iconSet>
    </cfRule>
  </conditionalFormatting>
  <conditionalFormatting sqref="N13">
    <cfRule type="iconSet" priority="3125">
      <iconSet>
        <cfvo type="percent" val="0"/>
        <cfvo type="num" val="80"/>
        <cfvo type="num" val="90"/>
      </iconSet>
    </cfRule>
  </conditionalFormatting>
  <conditionalFormatting sqref="N42">
    <cfRule type="iconSet" priority="433">
      <iconSet>
        <cfvo type="percent" val="0"/>
        <cfvo type="num" val="-40"/>
        <cfvo type="num" val="-20"/>
      </iconSet>
    </cfRule>
    <cfRule type="iconSet" priority="434">
      <iconSet>
        <cfvo type="percent" val="0"/>
        <cfvo type="num" val="60"/>
        <cfvo type="num" val="85" gte="0"/>
      </iconSet>
    </cfRule>
  </conditionalFormatting>
  <conditionalFormatting sqref="N43">
    <cfRule type="iconSet" priority="589">
      <iconSet>
        <cfvo type="percent" val="0"/>
        <cfvo type="num" val="-80"/>
        <cfvo type="num" val="-50"/>
      </iconSet>
    </cfRule>
    <cfRule type="iconSet" priority="590">
      <iconSet>
        <cfvo type="percent" val="0"/>
        <cfvo type="num" val="-140"/>
        <cfvo type="num" val="-100"/>
      </iconSet>
    </cfRule>
    <cfRule type="iconSet" priority="591">
      <iconSet>
        <cfvo type="percent" val="0"/>
        <cfvo type="num" val="60"/>
        <cfvo type="num" val="85" gte="0"/>
      </iconSet>
    </cfRule>
    <cfRule type="iconSet" priority="588">
      <iconSet>
        <cfvo type="percent" val="0"/>
        <cfvo type="num" val="-80"/>
        <cfvo type="num" val="-70"/>
      </iconSet>
    </cfRule>
  </conditionalFormatting>
  <conditionalFormatting sqref="O10:O11">
    <cfRule type="iconSet" priority="1967">
      <iconSet reverse="1">
        <cfvo type="percent" val="0"/>
        <cfvo type="num" val="100" gte="0"/>
        <cfvo type="num" val="101" gte="0"/>
      </iconSet>
    </cfRule>
  </conditionalFormatting>
  <conditionalFormatting sqref="O12">
    <cfRule type="iconSet" priority="1875">
      <iconSet>
        <cfvo type="percent" val="0"/>
        <cfvo type="num" val="80"/>
        <cfvo type="num" val="90"/>
      </iconSet>
    </cfRule>
    <cfRule type="iconSet" priority="1872">
      <iconSet>
        <cfvo type="percent" val="0"/>
        <cfvo type="num" val="0"/>
        <cfvo type="num" val="80"/>
      </iconSet>
    </cfRule>
    <cfRule type="iconSet" priority="1874">
      <iconSet>
        <cfvo type="percent" val="0"/>
        <cfvo type="percent" val="80"/>
        <cfvo type="percent" val="90"/>
      </iconSet>
    </cfRule>
    <cfRule type="iconSet" priority="1873">
      <iconSet>
        <cfvo type="percent" val="0"/>
        <cfvo type="num" val="80"/>
        <cfvo type="num" val="90"/>
      </iconSet>
    </cfRule>
  </conditionalFormatting>
  <conditionalFormatting sqref="O13">
    <cfRule type="iconSet" priority="3124">
      <iconSet>
        <cfvo type="percent" val="0"/>
        <cfvo type="num" val="80"/>
        <cfvo type="num" val="90"/>
      </iconSet>
    </cfRule>
  </conditionalFormatting>
  <conditionalFormatting sqref="O42">
    <cfRule type="iconSet" priority="431">
      <iconSet>
        <cfvo type="percent" val="0"/>
        <cfvo type="num" val="-140"/>
        <cfvo type="num" val="-100"/>
      </iconSet>
    </cfRule>
    <cfRule type="iconSet" priority="430">
      <iconSet>
        <cfvo type="percent" val="0"/>
        <cfvo type="num" val="-80"/>
        <cfvo type="num" val="-50"/>
      </iconSet>
    </cfRule>
    <cfRule type="iconSet" priority="429">
      <iconSet>
        <cfvo type="percent" val="0"/>
        <cfvo type="num" val="-80"/>
        <cfvo type="num" val="-70"/>
      </iconSet>
    </cfRule>
    <cfRule type="iconSet" priority="432">
      <iconSet>
        <cfvo type="percent" val="0"/>
        <cfvo type="num" val="60"/>
        <cfvo type="num" val="85" gte="0"/>
      </iconSet>
    </cfRule>
  </conditionalFormatting>
  <conditionalFormatting sqref="O43">
    <cfRule type="iconSet" priority="600">
      <iconSet>
        <cfvo type="percent" val="0"/>
        <cfvo type="num" val="-80"/>
        <cfvo type="num" val="-50"/>
      </iconSet>
    </cfRule>
    <cfRule type="iconSet" priority="602">
      <iconSet>
        <cfvo type="percent" val="0"/>
        <cfvo type="num" val="60"/>
        <cfvo type="num" val="85" gte="0"/>
      </iconSet>
    </cfRule>
    <cfRule type="iconSet" priority="601">
      <iconSet>
        <cfvo type="percent" val="0"/>
        <cfvo type="num" val="-140"/>
        <cfvo type="num" val="-100"/>
      </iconSet>
    </cfRule>
    <cfRule type="iconSet" priority="599">
      <iconSet>
        <cfvo type="percent" val="0"/>
        <cfvo type="num" val="-80"/>
        <cfvo type="num" val="-70"/>
      </iconSet>
    </cfRule>
  </conditionalFormatting>
  <conditionalFormatting sqref="P7">
    <cfRule type="iconSet" priority="230">
      <iconSet>
        <cfvo type="percent" val="0"/>
        <cfvo type="num" val="80"/>
        <cfvo type="num" val="89.5"/>
      </iconSet>
    </cfRule>
  </conditionalFormatting>
  <conditionalFormatting sqref="P10:P11">
    <cfRule type="iconSet" priority="1969">
      <iconSet>
        <cfvo type="percent" val="0"/>
        <cfvo type="num" val="80"/>
        <cfvo type="num" val="90"/>
      </iconSet>
    </cfRule>
  </conditionalFormatting>
  <conditionalFormatting sqref="P13">
    <cfRule type="iconSet" priority="3123">
      <iconSet>
        <cfvo type="percent" val="0"/>
        <cfvo type="num" val="80"/>
        <cfvo type="num" val="90"/>
      </iconSet>
    </cfRule>
  </conditionalFormatting>
  <conditionalFormatting sqref="P14">
    <cfRule type="iconSet" priority="2520">
      <iconSet reverse="1">
        <cfvo type="percent" val="0"/>
        <cfvo type="num" val="100" gte="0"/>
        <cfvo type="num" val="101" gte="0"/>
      </iconSet>
    </cfRule>
  </conditionalFormatting>
  <conditionalFormatting sqref="P18">
    <cfRule type="iconSet" priority="1763">
      <iconSet>
        <cfvo type="percent" val="0"/>
        <cfvo type="num" val="70"/>
        <cfvo type="num" val="90"/>
      </iconSet>
    </cfRule>
  </conditionalFormatting>
  <conditionalFormatting sqref="P20">
    <cfRule type="iconSet" priority="220">
      <iconSet>
        <cfvo type="percent" val="0"/>
        <cfvo type="num" val="80"/>
        <cfvo type="num" val="90"/>
      </iconSet>
    </cfRule>
  </conditionalFormatting>
  <conditionalFormatting sqref="P21">
    <cfRule type="iconSet" priority="207">
      <iconSet>
        <cfvo type="percent" val="0"/>
        <cfvo type="num" val="80"/>
        <cfvo type="num" val="90"/>
      </iconSet>
    </cfRule>
  </conditionalFormatting>
  <conditionalFormatting sqref="P23">
    <cfRule type="iconSet" priority="1761">
      <iconSet reverse="1">
        <cfvo type="percent" val="0"/>
        <cfvo type="num" val="100" gte="0"/>
        <cfvo type="num" val="101" gte="0"/>
      </iconSet>
    </cfRule>
  </conditionalFormatting>
  <conditionalFormatting sqref="P24">
    <cfRule type="iconSet" priority="1746">
      <iconSet reverse="1">
        <cfvo type="percent" val="0"/>
        <cfvo type="num" val="100" gte="0"/>
        <cfvo type="num" val="101" gte="0"/>
      </iconSet>
    </cfRule>
  </conditionalFormatting>
  <conditionalFormatting sqref="P33">
    <cfRule type="iconSet" priority="88">
      <iconSet>
        <cfvo type="percent" val="0"/>
        <cfvo type="num" val="60"/>
        <cfvo type="num" val="80"/>
      </iconSet>
    </cfRule>
  </conditionalFormatting>
  <conditionalFormatting sqref="P39">
    <cfRule type="iconSet" priority="341">
      <iconSet>
        <cfvo type="percent" val="0"/>
        <cfvo type="num" val="0"/>
        <cfvo type="num" val="10"/>
      </iconSet>
    </cfRule>
    <cfRule type="iconSet" priority="342">
      <iconSet>
        <cfvo type="percent" val="0"/>
        <cfvo type="num" val="60"/>
        <cfvo type="num" val="80"/>
      </iconSet>
    </cfRule>
  </conditionalFormatting>
  <conditionalFormatting sqref="P40">
    <cfRule type="iconSet" priority="364">
      <iconSet>
        <cfvo type="percent" val="0"/>
        <cfvo type="num" val="50"/>
        <cfvo type="num" val="80"/>
      </iconSet>
    </cfRule>
    <cfRule type="iconSet" priority="367">
      <iconSet>
        <cfvo type="percent" val="0"/>
        <cfvo type="num" val="60"/>
        <cfvo type="num" val="80"/>
      </iconSet>
    </cfRule>
    <cfRule type="iconSet" priority="365">
      <iconSet>
        <cfvo type="percent" val="0"/>
        <cfvo type="percent" val="50"/>
        <cfvo type="percent" val="80"/>
      </iconSet>
    </cfRule>
    <cfRule type="iconSet" priority="366">
      <iconSet>
        <cfvo type="percent" val="0"/>
        <cfvo type="num" val="0"/>
        <cfvo type="num" val="10"/>
      </iconSet>
    </cfRule>
  </conditionalFormatting>
  <conditionalFormatting sqref="P42">
    <cfRule type="iconSet" priority="390">
      <iconSet>
        <cfvo type="percent" val="0"/>
        <cfvo type="num" val="60"/>
        <cfvo type="num" val="85" gte="0"/>
      </iconSet>
    </cfRule>
    <cfRule type="iconSet" priority="389">
      <iconSet>
        <cfvo type="percent" val="0"/>
        <cfvo type="num" val="-40"/>
        <cfvo type="num" val="-20"/>
      </iconSet>
    </cfRule>
  </conditionalFormatting>
  <conditionalFormatting sqref="P43">
    <cfRule type="iconSet" priority="598">
      <iconSet reverse="1">
        <cfvo type="percent" val="0"/>
        <cfvo type="num" val="10"/>
        <cfvo type="num" val="40"/>
      </iconSet>
    </cfRule>
  </conditionalFormatting>
  <conditionalFormatting sqref="P48">
    <cfRule type="iconSet" priority="263">
      <iconSet>
        <cfvo type="percent" val="0"/>
        <cfvo type="num" val="85"/>
        <cfvo type="num" val="90"/>
      </iconSet>
    </cfRule>
    <cfRule type="iconSet" priority="263">
      <iconSet>
        <cfvo type="percent" val="0"/>
        <cfvo type="num" val="60"/>
        <cfvo type="num" val="80"/>
      </iconSet>
    </cfRule>
  </conditionalFormatting>
  <conditionalFormatting sqref="P49">
    <cfRule type="iconSet" priority="290">
      <iconSet>
        <cfvo type="percent" val="0"/>
        <cfvo type="num" val="60"/>
        <cfvo type="num" val="80"/>
      </iconSet>
    </cfRule>
  </conditionalFormatting>
  <conditionalFormatting sqref="P32:R32">
    <cfRule type="iconSet" priority="107">
      <iconSet>
        <cfvo type="percent" val="0"/>
        <cfvo type="num" val="60"/>
        <cfvo type="num" val="80"/>
      </iconSet>
    </cfRule>
  </conditionalFormatting>
  <conditionalFormatting sqref="P48:R48">
    <cfRule type="iconSet" priority="242">
      <iconSet>
        <cfvo type="percent" val="0"/>
        <cfvo type="num" val="70"/>
        <cfvo type="num" val="90"/>
      </iconSet>
    </cfRule>
  </conditionalFormatting>
  <conditionalFormatting sqref="P44:S44">
    <cfRule type="iconSet" priority="526">
      <iconSet>
        <cfvo type="percent" val="0"/>
        <cfvo type="num" val="-300"/>
        <cfvo type="num" val="0"/>
      </iconSet>
    </cfRule>
    <cfRule type="iconSet" priority="527">
      <iconSet>
        <cfvo type="percent" val="0"/>
        <cfvo type="num" val="-500"/>
        <cfvo type="num" val="-400"/>
      </iconSet>
    </cfRule>
    <cfRule type="iconSet" priority="528">
      <iconSet>
        <cfvo type="percent" val="0"/>
        <cfvo type="num" val="-100"/>
        <cfvo type="num" val="-10"/>
      </iconSet>
    </cfRule>
    <cfRule type="iconSet" priority="529">
      <iconSet>
        <cfvo type="percent" val="0"/>
        <cfvo type="num" val="-500"/>
        <cfvo type="num" val="-100"/>
      </iconSet>
    </cfRule>
    <cfRule type="iconSet" priority="530">
      <iconSet>
        <cfvo type="percent" val="0"/>
        <cfvo type="num" val="-3"/>
        <cfvo type="num" val="-1"/>
      </iconSet>
    </cfRule>
    <cfRule type="iconSet" priority="522">
      <iconSet>
        <cfvo type="percent" val="0"/>
        <cfvo type="num" val="-80"/>
        <cfvo type="num" val="-50"/>
      </iconSet>
    </cfRule>
    <cfRule type="iconSet" priority="523">
      <iconSet>
        <cfvo type="percent" val="0"/>
        <cfvo type="num" val="-140"/>
        <cfvo type="num" val="-100"/>
      </iconSet>
    </cfRule>
    <cfRule type="iconSet" priority="524">
      <iconSet reverse="1">
        <cfvo type="percent" val="0"/>
        <cfvo type="num" val="0"/>
        <cfvo type="num" val="0"/>
      </iconSet>
    </cfRule>
    <cfRule type="iconSet" priority="521">
      <iconSet>
        <cfvo type="percent" val="0"/>
        <cfvo type="num" val="-80"/>
        <cfvo type="num" val="-70"/>
      </iconSet>
    </cfRule>
    <cfRule type="iconSet" priority="482">
      <iconSet>
        <cfvo type="percent" val="0"/>
        <cfvo type="num" val="50"/>
        <cfvo type="num" val="80"/>
      </iconSet>
    </cfRule>
    <cfRule type="iconSet" priority="531">
      <iconSet>
        <cfvo type="percent" val="0"/>
        <cfvo type="num" val="60"/>
        <cfvo type="num" val="85" gte="0"/>
      </iconSet>
    </cfRule>
    <cfRule type="iconSet" priority="525">
      <iconSet>
        <cfvo type="percent" val="0"/>
        <cfvo type="num" val="-280"/>
        <cfvo type="num" val="-270"/>
      </iconSet>
    </cfRule>
  </conditionalFormatting>
  <conditionalFormatting sqref="Q10:Q11">
    <cfRule type="iconSet" priority="712">
      <iconSet reverse="1">
        <cfvo type="percent" val="0"/>
        <cfvo type="num" val="100" gte="0"/>
        <cfvo type="num" val="101" gte="0"/>
      </iconSet>
    </cfRule>
  </conditionalFormatting>
  <conditionalFormatting sqref="Q12 S12 W12">
    <cfRule type="iconSet" priority="1880">
      <iconSet>
        <cfvo type="percent" val="0"/>
        <cfvo type="num" val="80"/>
        <cfvo type="num" val="90"/>
      </iconSet>
    </cfRule>
    <cfRule type="iconSet" priority="1878">
      <iconSet>
        <cfvo type="percent" val="0"/>
        <cfvo type="num" val="80"/>
        <cfvo type="num" val="90"/>
      </iconSet>
    </cfRule>
    <cfRule type="iconSet" priority="1879">
      <iconSet>
        <cfvo type="percent" val="0"/>
        <cfvo type="percent" val="80"/>
        <cfvo type="percent" val="90"/>
      </iconSet>
    </cfRule>
    <cfRule type="iconSet" priority="1877">
      <iconSet>
        <cfvo type="percent" val="0"/>
        <cfvo type="num" val="0"/>
        <cfvo type="num" val="80"/>
      </iconSet>
    </cfRule>
  </conditionalFormatting>
  <conditionalFormatting sqref="Q42">
    <cfRule type="iconSet" priority="426">
      <iconSet>
        <cfvo type="percent" val="0"/>
        <cfvo type="num" val="60"/>
        <cfvo type="num" val="85" gte="0"/>
      </iconSet>
    </cfRule>
    <cfRule type="iconSet" priority="425">
      <iconSet>
        <cfvo type="percent" val="0"/>
        <cfvo type="num" val="-140"/>
        <cfvo type="num" val="-100"/>
      </iconSet>
    </cfRule>
    <cfRule type="iconSet" priority="424">
      <iconSet>
        <cfvo type="percent" val="0"/>
        <cfvo type="num" val="-80"/>
        <cfvo type="num" val="-50"/>
      </iconSet>
    </cfRule>
    <cfRule type="iconSet" priority="423">
      <iconSet>
        <cfvo type="percent" val="0"/>
        <cfvo type="num" val="-80"/>
        <cfvo type="num" val="-70"/>
      </iconSet>
    </cfRule>
  </conditionalFormatting>
  <conditionalFormatting sqref="Q43">
    <cfRule type="iconSet" priority="586">
      <iconSet reverse="1">
        <cfvo type="percent" val="0"/>
        <cfvo type="num" val="10"/>
        <cfvo type="num" val="40"/>
      </iconSet>
    </cfRule>
  </conditionalFormatting>
  <conditionalFormatting sqref="Q47">
    <cfRule type="iconSet" priority="298">
      <iconSet>
        <cfvo type="percent" val="0"/>
        <cfvo type="num" val="60"/>
        <cfvo type="num" val="80"/>
      </iconSet>
    </cfRule>
  </conditionalFormatting>
  <conditionalFormatting sqref="Q50">
    <cfRule type="iconSet" priority="644">
      <iconSet>
        <cfvo type="percent" val="0"/>
        <cfvo type="num" val="94.99" gte="0"/>
        <cfvo type="num" val="95"/>
      </iconSet>
    </cfRule>
  </conditionalFormatting>
  <conditionalFormatting sqref="Q51">
    <cfRule type="iconSet" priority="653">
      <iconSet>
        <cfvo type="percent" val="0"/>
        <cfvo type="num" val="94.99" gte="0"/>
        <cfvo type="num" val="95"/>
      </iconSet>
    </cfRule>
  </conditionalFormatting>
  <conditionalFormatting sqref="Q29:R29">
    <cfRule type="iconSet" priority="179">
      <iconSet>
        <cfvo type="percent" val="0"/>
        <cfvo type="num" val="70" gte="0"/>
        <cfvo type="num" val="90"/>
      </iconSet>
    </cfRule>
  </conditionalFormatting>
  <conditionalFormatting sqref="Q30:R30">
    <cfRule type="iconSet" priority="165">
      <iconSet>
        <cfvo type="percent" val="0"/>
        <cfvo type="num" val="70" gte="0"/>
        <cfvo type="num" val="90"/>
      </iconSet>
    </cfRule>
  </conditionalFormatting>
  <conditionalFormatting sqref="Q31:R31">
    <cfRule type="iconSet" priority="130">
      <iconSet>
        <cfvo type="percent" val="0"/>
        <cfvo type="num" val="70" gte="0"/>
        <cfvo type="num" val="90"/>
      </iconSet>
    </cfRule>
  </conditionalFormatting>
  <conditionalFormatting sqref="Q13:T13">
    <cfRule type="iconSet" priority="2521">
      <iconSet>
        <cfvo type="percent" val="0"/>
        <cfvo type="num" val="80"/>
        <cfvo type="num" val="90"/>
      </iconSet>
    </cfRule>
  </conditionalFormatting>
  <conditionalFormatting sqref="Q34:T34">
    <cfRule type="iconSet" priority="71">
      <iconSet>
        <cfvo type="percent" val="0"/>
        <cfvo type="num" val="60"/>
        <cfvo type="num" val="85" gte="0"/>
      </iconSet>
    </cfRule>
  </conditionalFormatting>
  <conditionalFormatting sqref="Q35:T35">
    <cfRule type="iconSet" priority="54">
      <iconSet reverse="1">
        <cfvo type="percent" val="0"/>
        <cfvo type="num" val="1"/>
        <cfvo type="num" val="5" gte="0"/>
      </iconSet>
    </cfRule>
  </conditionalFormatting>
  <conditionalFormatting sqref="R10:R11">
    <cfRule type="iconSet" priority="713">
      <iconSet>
        <cfvo type="percent" val="0"/>
        <cfvo type="num" val="80"/>
        <cfvo type="num" val="90"/>
      </iconSet>
    </cfRule>
  </conditionalFormatting>
  <conditionalFormatting sqref="R42">
    <cfRule type="iconSet" priority="428">
      <iconSet>
        <cfvo type="percent" val="0"/>
        <cfvo type="num" val="60"/>
        <cfvo type="num" val="85" gte="0"/>
      </iconSet>
    </cfRule>
    <cfRule type="iconSet" priority="427">
      <iconSet>
        <cfvo type="percent" val="0"/>
        <cfvo type="num" val="-40"/>
        <cfvo type="num" val="-20"/>
      </iconSet>
    </cfRule>
  </conditionalFormatting>
  <conditionalFormatting sqref="R43:S43">
    <cfRule type="iconSet" priority="559">
      <iconSet reverse="1">
        <cfvo type="percent" val="0"/>
        <cfvo type="num" val="10"/>
        <cfvo type="num" val="40"/>
      </iconSet>
    </cfRule>
  </conditionalFormatting>
  <conditionalFormatting sqref="S7 V7 Z7:Z8 AC7:AD8 AF7:AF8">
    <cfRule type="iconSet" priority="5120">
      <iconSet>
        <cfvo type="percent" val="0"/>
        <cfvo type="num" val="80"/>
        <cfvo type="num" val="89.5"/>
      </iconSet>
    </cfRule>
  </conditionalFormatting>
  <conditionalFormatting sqref="S9">
    <cfRule type="iconSet" priority="2871">
      <iconSet>
        <cfvo type="percent" val="0"/>
        <cfvo type="num" val="80"/>
        <cfvo type="num" val="90"/>
      </iconSet>
    </cfRule>
  </conditionalFormatting>
  <conditionalFormatting sqref="S10">
    <cfRule type="iconSet" priority="7">
      <iconSet reverse="1">
        <cfvo type="percent" val="0"/>
        <cfvo type="num" val="100" gte="0"/>
        <cfvo type="num" val="101" gte="0"/>
      </iconSet>
    </cfRule>
  </conditionalFormatting>
  <conditionalFormatting sqref="S11">
    <cfRule type="iconSet" priority="5">
      <iconSet reverse="1">
        <cfvo type="percent" val="0"/>
        <cfvo type="num" val="100" gte="0"/>
        <cfvo type="num" val="101" gte="0"/>
      </iconSet>
    </cfRule>
  </conditionalFormatting>
  <conditionalFormatting sqref="S14">
    <cfRule type="iconSet" priority="2669">
      <iconSet reverse="1">
        <cfvo type="percent" val="0"/>
        <cfvo type="num" val="100" gte="0"/>
        <cfvo type="num" val="101" gte="0"/>
      </iconSet>
    </cfRule>
  </conditionalFormatting>
  <conditionalFormatting sqref="S15">
    <cfRule type="iconSet" priority="1046">
      <iconSet>
        <cfvo type="percent" val="0"/>
        <cfvo type="num" val="80"/>
        <cfvo type="num" val="90"/>
      </iconSet>
    </cfRule>
  </conditionalFormatting>
  <conditionalFormatting sqref="S16">
    <cfRule type="iconSet" priority="1040">
      <iconSet>
        <cfvo type="percent" val="0"/>
        <cfvo type="num" val="60"/>
        <cfvo type="num" val="80"/>
      </iconSet>
    </cfRule>
  </conditionalFormatting>
  <conditionalFormatting sqref="S18">
    <cfRule type="iconSet" priority="1762">
      <iconSet>
        <cfvo type="percent" val="0"/>
        <cfvo type="num" val="70"/>
        <cfvo type="num" val="90"/>
      </iconSet>
    </cfRule>
  </conditionalFormatting>
  <conditionalFormatting sqref="S23">
    <cfRule type="iconSet" priority="1760">
      <iconSet reverse="1">
        <cfvo type="percent" val="0"/>
        <cfvo type="num" val="100" gte="0"/>
        <cfvo type="num" val="101" gte="0"/>
      </iconSet>
    </cfRule>
  </conditionalFormatting>
  <conditionalFormatting sqref="S24 V24">
    <cfRule type="iconSet" priority="988">
      <iconSet reverse="1">
        <cfvo type="percent" val="0"/>
        <cfvo type="num" val="100" gte="0"/>
        <cfvo type="num" val="101" gte="0"/>
      </iconSet>
    </cfRule>
  </conditionalFormatting>
  <conditionalFormatting sqref="S26">
    <cfRule type="iconSet" priority="2806">
      <iconSet>
        <cfvo type="percent" val="0"/>
        <cfvo type="num" val="80"/>
        <cfvo type="num" val="90"/>
      </iconSet>
    </cfRule>
  </conditionalFormatting>
  <conditionalFormatting sqref="S27">
    <cfRule type="iconSet" priority="1271">
      <iconSet>
        <cfvo type="percent" val="0"/>
        <cfvo type="num" val="80"/>
        <cfvo type="num" val="90"/>
      </iconSet>
    </cfRule>
  </conditionalFormatting>
  <conditionalFormatting sqref="S36">
    <cfRule type="iconSet" priority="2304">
      <iconSet>
        <cfvo type="percent" val="0"/>
        <cfvo type="num" val="80"/>
        <cfvo type="num" val="90"/>
      </iconSet>
    </cfRule>
  </conditionalFormatting>
  <conditionalFormatting sqref="S37">
    <cfRule type="iconSet" priority="2827">
      <iconSet>
        <cfvo type="percent" val="0"/>
        <cfvo type="num" val="50"/>
        <cfvo type="num" val="75" gte="0"/>
      </iconSet>
    </cfRule>
  </conditionalFormatting>
  <conditionalFormatting sqref="S38">
    <cfRule type="iconSet" priority="2848">
      <iconSet>
        <cfvo type="percent" val="0"/>
        <cfvo type="num" val="80"/>
        <cfvo type="num" val="90"/>
      </iconSet>
    </cfRule>
  </conditionalFormatting>
  <conditionalFormatting sqref="S39">
    <cfRule type="iconSet" priority="339">
      <iconSet>
        <cfvo type="percent" val="0"/>
        <cfvo type="num" val="60"/>
        <cfvo type="num" val="80"/>
      </iconSet>
    </cfRule>
    <cfRule type="iconSet" priority="338">
      <iconSet>
        <cfvo type="percent" val="0"/>
        <cfvo type="num" val="0"/>
        <cfvo type="num" val="10"/>
      </iconSet>
    </cfRule>
  </conditionalFormatting>
  <conditionalFormatting sqref="S40">
    <cfRule type="iconSet" priority="359">
      <iconSet>
        <cfvo type="percent" val="0"/>
        <cfvo type="num" val="50"/>
        <cfvo type="num" val="80"/>
      </iconSet>
    </cfRule>
    <cfRule type="iconSet" priority="362">
      <iconSet>
        <cfvo type="percent" val="0"/>
        <cfvo type="num" val="60"/>
        <cfvo type="num" val="80"/>
      </iconSet>
    </cfRule>
    <cfRule type="iconSet" priority="360">
      <iconSet>
        <cfvo type="percent" val="0"/>
        <cfvo type="percent" val="50"/>
        <cfvo type="percent" val="80"/>
      </iconSet>
    </cfRule>
    <cfRule type="iconSet" priority="361">
      <iconSet>
        <cfvo type="percent" val="0"/>
        <cfvo type="num" val="0"/>
        <cfvo type="num" val="10"/>
      </iconSet>
    </cfRule>
  </conditionalFormatting>
  <conditionalFormatting sqref="S41">
    <cfRule type="iconSet" priority="1094">
      <iconSet>
        <cfvo type="percent" val="0"/>
        <cfvo type="num" val="80"/>
        <cfvo type="num" val="90"/>
      </iconSet>
    </cfRule>
  </conditionalFormatting>
  <conditionalFormatting sqref="S42">
    <cfRule type="iconSet" priority="421">
      <iconSet>
        <cfvo type="percent" val="0"/>
        <cfvo type="num" val="-140"/>
        <cfvo type="num" val="-100"/>
      </iconSet>
    </cfRule>
    <cfRule type="iconSet" priority="422">
      <iconSet>
        <cfvo type="percent" val="0"/>
        <cfvo type="num" val="60"/>
        <cfvo type="num" val="85" gte="0"/>
      </iconSet>
    </cfRule>
    <cfRule type="iconSet" priority="420">
      <iconSet>
        <cfvo type="percent" val="0"/>
        <cfvo type="num" val="-80"/>
        <cfvo type="num" val="-50"/>
      </iconSet>
    </cfRule>
    <cfRule type="iconSet" priority="419">
      <iconSet>
        <cfvo type="percent" val="0"/>
        <cfvo type="num" val="-80"/>
        <cfvo type="num" val="-70"/>
      </iconSet>
    </cfRule>
  </conditionalFormatting>
  <conditionalFormatting sqref="S44">
    <cfRule type="iconSet" priority="459">
      <iconSet>
        <cfvo type="percent" val="0"/>
        <cfvo type="num" val="80"/>
        <cfvo type="num" val="90"/>
      </iconSet>
    </cfRule>
  </conditionalFormatting>
  <conditionalFormatting sqref="S46">
    <cfRule type="iconSet" priority="1158">
      <iconSet>
        <cfvo type="percent" val="0"/>
        <cfvo type="num" val="80"/>
        <cfvo type="num" val="90"/>
      </iconSet>
    </cfRule>
  </conditionalFormatting>
  <conditionalFormatting sqref="S48">
    <cfRule type="iconSet" priority="262">
      <iconSet>
        <cfvo type="percent" val="0"/>
        <cfvo type="num" val="85"/>
        <cfvo type="num" val="95"/>
      </iconSet>
    </cfRule>
  </conditionalFormatting>
  <conditionalFormatting sqref="S49">
    <cfRule type="iconSet" priority="286">
      <iconSet>
        <cfvo type="percent" val="0"/>
        <cfvo type="num" val="60"/>
        <cfvo type="num" val="80"/>
      </iconSet>
    </cfRule>
  </conditionalFormatting>
  <conditionalFormatting sqref="S29:T29">
    <cfRule type="iconSet" priority="178">
      <iconSet>
        <cfvo type="percent" val="0"/>
        <cfvo type="num" val="70" gte="0"/>
        <cfvo type="num" val="90"/>
      </iconSet>
    </cfRule>
  </conditionalFormatting>
  <conditionalFormatting sqref="S30:T30">
    <cfRule type="iconSet" priority="164">
      <iconSet>
        <cfvo type="percent" val="0"/>
        <cfvo type="num" val="70" gte="0"/>
        <cfvo type="num" val="90"/>
      </iconSet>
    </cfRule>
  </conditionalFormatting>
  <conditionalFormatting sqref="S31:T31">
    <cfRule type="iconSet" priority="129">
      <iconSet>
        <cfvo type="percent" val="0"/>
        <cfvo type="num" val="70" gte="0"/>
        <cfvo type="num" val="90"/>
      </iconSet>
    </cfRule>
  </conditionalFormatting>
  <conditionalFormatting sqref="S37:X37">
    <cfRule type="iconSet" priority="800">
      <iconSet>
        <cfvo type="percent" val="0"/>
        <cfvo type="num" val="70"/>
        <cfvo type="num" val="90"/>
      </iconSet>
    </cfRule>
  </conditionalFormatting>
  <conditionalFormatting sqref="T10">
    <cfRule type="iconSet" priority="8">
      <iconSet>
        <cfvo type="percent" val="0"/>
        <cfvo type="num" val="80"/>
        <cfvo type="num" val="90"/>
      </iconSet>
    </cfRule>
  </conditionalFormatting>
  <conditionalFormatting sqref="T11">
    <cfRule type="iconSet" priority="6">
      <iconSet>
        <cfvo type="percent" val="0"/>
        <cfvo type="num" val="80"/>
        <cfvo type="num" val="90"/>
      </iconSet>
    </cfRule>
  </conditionalFormatting>
  <conditionalFormatting sqref="T42">
    <cfRule type="iconSet" priority="386">
      <iconSet reverse="1">
        <cfvo type="percent" val="0"/>
        <cfvo type="num" val="10"/>
        <cfvo type="num" val="40"/>
      </iconSet>
    </cfRule>
  </conditionalFormatting>
  <conditionalFormatting sqref="T43">
    <cfRule type="iconSet" priority="592">
      <iconSet reverse="1">
        <cfvo type="percent" val="0"/>
        <cfvo type="num" val="10"/>
        <cfvo type="num" val="40"/>
      </iconSet>
    </cfRule>
  </conditionalFormatting>
  <conditionalFormatting sqref="T44">
    <cfRule type="iconSet" priority="506">
      <iconSet>
        <cfvo type="percent" val="0"/>
        <cfvo type="num" val="-110"/>
        <cfvo type="num" val="-100"/>
      </iconSet>
    </cfRule>
    <cfRule type="iconSet" priority="509">
      <iconSet>
        <cfvo type="percent" val="0"/>
        <cfvo type="num" val="80"/>
        <cfvo type="num" val="90"/>
      </iconSet>
    </cfRule>
    <cfRule type="iconSet" priority="508">
      <iconSet>
        <cfvo type="percent" val="0"/>
        <cfvo type="percent" val="80"/>
        <cfvo type="percent" val="90"/>
      </iconSet>
    </cfRule>
    <cfRule type="iconSet" priority="500">
      <iconSet>
        <cfvo type="percent" val="0"/>
        <cfvo type="num" val="50"/>
        <cfvo type="num" val="60"/>
      </iconSet>
    </cfRule>
    <cfRule type="iconSet" priority="507">
      <iconSet>
        <cfvo type="percent" val="0"/>
        <cfvo type="num" val="80"/>
        <cfvo type="num" val="90"/>
      </iconSet>
    </cfRule>
  </conditionalFormatting>
  <conditionalFormatting sqref="U12">
    <cfRule type="iconSet" priority="1048">
      <iconSet>
        <cfvo type="percent" val="0"/>
        <cfvo type="num" val="80"/>
        <cfvo type="num" val="89.5"/>
      </iconSet>
    </cfRule>
  </conditionalFormatting>
  <conditionalFormatting sqref="U13 W13:X13">
    <cfRule type="iconSet" priority="2242">
      <iconSet>
        <cfvo type="percent" val="0"/>
        <cfvo type="num" val="80"/>
        <cfvo type="num" val="90"/>
      </iconSet>
    </cfRule>
  </conditionalFormatting>
  <conditionalFormatting sqref="U42">
    <cfRule type="iconSet" priority="407">
      <iconSet>
        <cfvo type="percent" val="0"/>
        <cfvo type="num" val="0"/>
        <cfvo type="num" val="20"/>
      </iconSet>
    </cfRule>
    <cfRule type="iconSet" priority="408">
      <iconSet>
        <cfvo type="percent" val="0"/>
        <cfvo type="num" val="30"/>
        <cfvo type="num" val="35"/>
      </iconSet>
    </cfRule>
    <cfRule type="iconSet" priority="409">
      <iconSet>
        <cfvo type="percent" val="0"/>
        <cfvo type="num" val="9"/>
        <cfvo type="num" val="12"/>
      </iconSet>
    </cfRule>
    <cfRule type="iconSet" priority="410">
      <iconSet>
        <cfvo type="percent" val="0"/>
        <cfvo type="num" val="-5"/>
        <cfvo type="num" val="-1"/>
      </iconSet>
    </cfRule>
    <cfRule type="iconSet" priority="411">
      <iconSet>
        <cfvo type="percent" val="0"/>
        <cfvo type="num" val="0"/>
        <cfvo type="num" val="9"/>
      </iconSet>
    </cfRule>
    <cfRule type="iconSet" priority="412">
      <iconSet>
        <cfvo type="percent" val="0"/>
        <cfvo type="num" val="60"/>
        <cfvo type="num" val="85" gte="0"/>
      </iconSet>
    </cfRule>
  </conditionalFormatting>
  <conditionalFormatting sqref="U43">
    <cfRule type="iconSet" priority="579">
      <iconSet>
        <cfvo type="percent" val="0"/>
        <cfvo type="num" val="-80"/>
        <cfvo type="num" val="-50"/>
      </iconSet>
    </cfRule>
    <cfRule type="iconSet" priority="581">
      <iconSet>
        <cfvo type="percent" val="0"/>
        <cfvo type="num" val="60"/>
        <cfvo type="num" val="85" gte="0"/>
      </iconSet>
    </cfRule>
    <cfRule type="iconSet" priority="580">
      <iconSet>
        <cfvo type="percent" val="0"/>
        <cfvo type="num" val="-140"/>
        <cfvo type="num" val="-100"/>
      </iconSet>
    </cfRule>
    <cfRule type="iconSet" priority="578">
      <iconSet>
        <cfvo type="percent" val="0"/>
        <cfvo type="num" val="-80"/>
        <cfvo type="num" val="-70"/>
      </iconSet>
    </cfRule>
  </conditionalFormatting>
  <conditionalFormatting sqref="U44">
    <cfRule type="iconSet" priority="489">
      <iconSet>
        <cfvo type="percent" val="0"/>
        <cfvo type="num" val="-110"/>
        <cfvo type="num" val="-100"/>
      </iconSet>
    </cfRule>
    <cfRule type="iconSet" priority="488">
      <iconSet>
        <cfvo type="percent" val="0"/>
        <cfvo type="num" val="50"/>
        <cfvo type="num" val="60"/>
      </iconSet>
    </cfRule>
    <cfRule type="iconSet" priority="487">
      <iconSet>
        <cfvo type="percent" val="0"/>
        <cfvo type="num" val="50"/>
        <cfvo type="num" val="70"/>
      </iconSet>
    </cfRule>
    <cfRule type="iconSet" priority="492">
      <iconSet>
        <cfvo type="percent" val="0"/>
        <cfvo type="num" val="80"/>
        <cfvo type="num" val="90"/>
      </iconSet>
    </cfRule>
    <cfRule type="iconSet" priority="491">
      <iconSet>
        <cfvo type="percent" val="0"/>
        <cfvo type="percent" val="80"/>
        <cfvo type="percent" val="90"/>
      </iconSet>
    </cfRule>
    <cfRule type="iconSet" priority="490">
      <iconSet>
        <cfvo type="percent" val="0"/>
        <cfvo type="num" val="80"/>
        <cfvo type="num" val="90"/>
      </iconSet>
    </cfRule>
  </conditionalFormatting>
  <conditionalFormatting sqref="U47">
    <cfRule type="iconSet" priority="307">
      <iconSet>
        <cfvo type="percent" val="0"/>
        <cfvo type="num" val="94.99" gte="0"/>
        <cfvo type="num" val="95"/>
      </iconSet>
    </cfRule>
  </conditionalFormatting>
  <conditionalFormatting sqref="U50">
    <cfRule type="iconSet" priority="2697">
      <iconSet>
        <cfvo type="percent" val="0"/>
        <cfvo type="num" val="80"/>
        <cfvo type="num" val="90"/>
      </iconSet>
    </cfRule>
  </conditionalFormatting>
  <conditionalFormatting sqref="U51">
    <cfRule type="iconSet" priority="2699">
      <iconSet>
        <cfvo type="percent" val="0"/>
        <cfvo type="num" val="80"/>
        <cfvo type="num" val="90"/>
      </iconSet>
    </cfRule>
  </conditionalFormatting>
  <conditionalFormatting sqref="U10:V10">
    <cfRule type="iconSet" priority="1055">
      <iconSet>
        <cfvo type="percent" val="0"/>
        <cfvo type="num" val="80"/>
        <cfvo type="num" val="90"/>
      </iconSet>
    </cfRule>
  </conditionalFormatting>
  <conditionalFormatting sqref="U11:X11">
    <cfRule type="iconSet" priority="1792">
      <iconSet>
        <cfvo type="percent" val="0"/>
        <cfvo type="num" val="80"/>
        <cfvo type="num" val="90"/>
      </iconSet>
    </cfRule>
  </conditionalFormatting>
  <conditionalFormatting sqref="U29:X29">
    <cfRule type="iconSet" priority="184">
      <iconSet>
        <cfvo type="percent" val="0"/>
        <cfvo type="num" val="70" gte="0"/>
        <cfvo type="num" val="90"/>
      </iconSet>
    </cfRule>
  </conditionalFormatting>
  <conditionalFormatting sqref="U30:X30">
    <cfRule type="iconSet" priority="163">
      <iconSet>
        <cfvo type="percent" val="0"/>
        <cfvo type="num" val="70" gte="0"/>
        <cfvo type="num" val="90"/>
      </iconSet>
    </cfRule>
  </conditionalFormatting>
  <conditionalFormatting sqref="U31:X31">
    <cfRule type="iconSet" priority="135">
      <iconSet>
        <cfvo type="percent" val="0"/>
        <cfvo type="num" val="70" gte="0"/>
        <cfvo type="num" val="90"/>
      </iconSet>
    </cfRule>
  </conditionalFormatting>
  <conditionalFormatting sqref="U45:X45">
    <cfRule type="iconSet" priority="623">
      <iconSet>
        <cfvo type="percent" val="0"/>
        <cfvo type="num" val="60"/>
        <cfvo type="num" val="85" gte="0"/>
      </iconSet>
    </cfRule>
  </conditionalFormatting>
  <conditionalFormatting sqref="V13">
    <cfRule type="iconSet" priority="1047">
      <iconSet>
        <cfvo type="percent" val="0"/>
        <cfvo type="num" val="80"/>
        <cfvo type="num" val="90"/>
      </iconSet>
    </cfRule>
  </conditionalFormatting>
  <conditionalFormatting sqref="V14">
    <cfRule type="iconSet" priority="2668">
      <iconSet reverse="1">
        <cfvo type="percent" val="0"/>
        <cfvo type="num" val="100" gte="0"/>
        <cfvo type="num" val="101" gte="0"/>
      </iconSet>
    </cfRule>
  </conditionalFormatting>
  <conditionalFormatting sqref="V18">
    <cfRule type="iconSet" priority="1013">
      <iconSet>
        <cfvo type="percent" val="0"/>
        <cfvo type="num" val="70"/>
        <cfvo type="num" val="90"/>
      </iconSet>
    </cfRule>
  </conditionalFormatting>
  <conditionalFormatting sqref="V23">
    <cfRule type="iconSet" priority="994">
      <iconSet reverse="1">
        <cfvo type="percent" val="0"/>
        <cfvo type="num" val="100" gte="0"/>
        <cfvo type="num" val="101" gte="0"/>
      </iconSet>
    </cfRule>
  </conditionalFormatting>
  <conditionalFormatting sqref="V39">
    <cfRule type="iconSet" priority="337">
      <iconSet>
        <cfvo type="percent" val="0"/>
        <cfvo type="num" val="60"/>
        <cfvo type="num" val="80"/>
      </iconSet>
    </cfRule>
    <cfRule type="iconSet" priority="336">
      <iconSet>
        <cfvo type="percent" val="0"/>
        <cfvo type="num" val="0"/>
        <cfvo type="num" val="10"/>
      </iconSet>
    </cfRule>
  </conditionalFormatting>
  <conditionalFormatting sqref="V40">
    <cfRule type="iconSet" priority="358">
      <iconSet>
        <cfvo type="percent" val="0"/>
        <cfvo type="num" val="60"/>
        <cfvo type="num" val="80"/>
      </iconSet>
    </cfRule>
    <cfRule type="iconSet" priority="357">
      <iconSet>
        <cfvo type="percent" val="0"/>
        <cfvo type="num" val="0"/>
        <cfvo type="num" val="10"/>
      </iconSet>
    </cfRule>
    <cfRule type="iconSet" priority="356">
      <iconSet>
        <cfvo type="percent" val="0"/>
        <cfvo type="percent" val="50"/>
        <cfvo type="percent" val="80"/>
      </iconSet>
    </cfRule>
    <cfRule type="iconSet" priority="355">
      <iconSet>
        <cfvo type="percent" val="0"/>
        <cfvo type="num" val="50"/>
        <cfvo type="num" val="80"/>
      </iconSet>
    </cfRule>
  </conditionalFormatting>
  <conditionalFormatting sqref="V42">
    <cfRule type="iconSet" priority="404">
      <iconSet>
        <cfvo type="percent" val="0"/>
        <cfvo type="num" val="-80"/>
        <cfvo type="num" val="-50"/>
      </iconSet>
    </cfRule>
    <cfRule type="iconSet" priority="406">
      <iconSet>
        <cfvo type="percent" val="0"/>
        <cfvo type="num" val="60"/>
        <cfvo type="num" val="85" gte="0"/>
      </iconSet>
    </cfRule>
    <cfRule type="iconSet" priority="405">
      <iconSet>
        <cfvo type="percent" val="0"/>
        <cfvo type="num" val="-140"/>
        <cfvo type="num" val="-100"/>
      </iconSet>
    </cfRule>
    <cfRule type="iconSet" priority="403">
      <iconSet>
        <cfvo type="percent" val="0"/>
        <cfvo type="num" val="-80"/>
        <cfvo type="num" val="-70"/>
      </iconSet>
    </cfRule>
  </conditionalFormatting>
  <conditionalFormatting sqref="V43">
    <cfRule type="iconSet" priority="576">
      <iconSet>
        <cfvo type="percent" val="0"/>
        <cfvo type="num" val="15"/>
        <cfvo type="num" val="20"/>
      </iconSet>
    </cfRule>
    <cfRule type="iconSet" priority="577">
      <iconSet reverse="1">
        <cfvo type="percent" val="0"/>
        <cfvo type="num" val="10"/>
        <cfvo type="num" val="40"/>
      </iconSet>
    </cfRule>
  </conditionalFormatting>
  <conditionalFormatting sqref="V48">
    <cfRule type="iconSet" priority="261">
      <iconSet>
        <cfvo type="percent" val="0"/>
        <cfvo type="num" val="60"/>
        <cfvo type="num" val="80"/>
      </iconSet>
    </cfRule>
  </conditionalFormatting>
  <conditionalFormatting sqref="V49">
    <cfRule type="iconSet" priority="285">
      <iconSet>
        <cfvo type="percent" val="0"/>
        <cfvo type="num" val="60"/>
        <cfvo type="num" val="80"/>
      </iconSet>
    </cfRule>
  </conditionalFormatting>
  <conditionalFormatting sqref="V44:X44">
    <cfRule type="iconSet" priority="548">
      <iconSet>
        <cfvo type="percent" val="0"/>
        <cfvo type="num" val="-110"/>
        <cfvo type="num" val="-100"/>
      </iconSet>
    </cfRule>
    <cfRule type="iconSet" priority="549">
      <iconSet>
        <cfvo type="percent" val="0"/>
        <cfvo type="num" val="80"/>
        <cfvo type="num" val="90"/>
      </iconSet>
    </cfRule>
    <cfRule type="iconSet" priority="550">
      <iconSet>
        <cfvo type="percent" val="0"/>
        <cfvo type="percent" val="80"/>
        <cfvo type="percent" val="90"/>
      </iconSet>
    </cfRule>
    <cfRule type="iconSet" priority="551">
      <iconSet>
        <cfvo type="percent" val="0"/>
        <cfvo type="num" val="80"/>
        <cfvo type="num" val="90"/>
      </iconSet>
    </cfRule>
  </conditionalFormatting>
  <conditionalFormatting sqref="W10">
    <cfRule type="iconSet" priority="1054">
      <iconSet reverse="1">
        <cfvo type="percent" val="0"/>
        <cfvo type="num" val="100" gte="0"/>
        <cfvo type="num" val="101" gte="0"/>
      </iconSet>
    </cfRule>
  </conditionalFormatting>
  <conditionalFormatting sqref="W42">
    <cfRule type="iconSet" priority="402">
      <iconSet>
        <cfvo type="percent" val="0"/>
        <cfvo type="num" val="60"/>
        <cfvo type="num" val="85" gte="0"/>
      </iconSet>
    </cfRule>
    <cfRule type="iconSet" priority="400">
      <iconSet>
        <cfvo type="percent" val="0"/>
        <cfvo type="num" val="-5"/>
        <cfvo type="num" val="-1"/>
      </iconSet>
    </cfRule>
    <cfRule type="iconSet" priority="399">
      <iconSet>
        <cfvo type="percent" val="0"/>
        <cfvo type="num" val="9"/>
        <cfvo type="num" val="12"/>
      </iconSet>
    </cfRule>
    <cfRule type="iconSet" priority="398">
      <iconSet>
        <cfvo type="percent" val="0"/>
        <cfvo type="num" val="30"/>
        <cfvo type="num" val="35"/>
      </iconSet>
    </cfRule>
    <cfRule type="iconSet" priority="397">
      <iconSet>
        <cfvo type="percent" val="0"/>
        <cfvo type="num" val="0"/>
        <cfvo type="num" val="20"/>
      </iconSet>
    </cfRule>
    <cfRule type="iconSet" priority="401">
      <iconSet>
        <cfvo type="percent" val="0"/>
        <cfvo type="num" val="0"/>
        <cfvo type="num" val="9"/>
      </iconSet>
    </cfRule>
  </conditionalFormatting>
  <conditionalFormatting sqref="W43">
    <cfRule type="iconSet" priority="575">
      <iconSet reverse="1">
        <cfvo type="percent" val="0"/>
        <cfvo type="num" val="10"/>
        <cfvo type="num" val="40"/>
      </iconSet>
    </cfRule>
    <cfRule type="iconSet" priority="574">
      <iconSet>
        <cfvo type="percent" val="0"/>
        <cfvo type="num" val="15"/>
        <cfvo type="num" val="20"/>
      </iconSet>
    </cfRule>
  </conditionalFormatting>
  <conditionalFormatting sqref="X10">
    <cfRule type="iconSet" priority="1056">
      <iconSet>
        <cfvo type="percent" val="0"/>
        <cfvo type="num" val="80"/>
        <cfvo type="num" val="90"/>
      </iconSet>
    </cfRule>
  </conditionalFormatting>
  <conditionalFormatting sqref="X42">
    <cfRule type="iconSet" priority="395">
      <iconSet>
        <cfvo type="percent" val="0"/>
        <cfvo type="num" val="-40"/>
        <cfvo type="num" val="-20"/>
      </iconSet>
    </cfRule>
    <cfRule type="iconSet" priority="396">
      <iconSet>
        <cfvo type="percent" val="0"/>
        <cfvo type="num" val="60"/>
        <cfvo type="num" val="85" gte="0"/>
      </iconSet>
    </cfRule>
  </conditionalFormatting>
  <conditionalFormatting sqref="X43">
    <cfRule type="iconSet" priority="572">
      <iconSet>
        <cfvo type="percent" val="0"/>
        <cfvo type="num" val="-140"/>
        <cfvo type="num" val="-100"/>
      </iconSet>
    </cfRule>
    <cfRule type="iconSet" priority="573">
      <iconSet>
        <cfvo type="percent" val="0"/>
        <cfvo type="num" val="60"/>
        <cfvo type="num" val="85" gte="0"/>
      </iconSet>
    </cfRule>
    <cfRule type="iconSet" priority="570">
      <iconSet>
        <cfvo type="percent" val="0"/>
        <cfvo type="num" val="-80"/>
        <cfvo type="num" val="-70"/>
      </iconSet>
    </cfRule>
    <cfRule type="iconSet" priority="571">
      <iconSet>
        <cfvo type="percent" val="0"/>
        <cfvo type="num" val="-80"/>
        <cfvo type="num" val="-50"/>
      </iconSet>
    </cfRule>
  </conditionalFormatting>
  <conditionalFormatting sqref="Y7">
    <cfRule type="iconSet" priority="228">
      <iconSet>
        <cfvo type="percent" val="0"/>
        <cfvo type="num" val="80"/>
        <cfvo type="num" val="89.5"/>
      </iconSet>
    </cfRule>
  </conditionalFormatting>
  <conditionalFormatting sqref="Y10:Y13 Y15:Y18">
    <cfRule type="iconSet" priority="790">
      <iconSet>
        <cfvo type="percent" val="0"/>
        <cfvo type="num" val="80"/>
        <cfvo type="num" val="90"/>
      </iconSet>
    </cfRule>
    <cfRule type="iconSet" priority="791">
      <iconSet>
        <cfvo type="percent" val="0"/>
        <cfvo type="percent" val="80"/>
        <cfvo type="percent" val="90"/>
      </iconSet>
    </cfRule>
    <cfRule type="iconSet" priority="792">
      <iconSet>
        <cfvo type="percent" val="0"/>
        <cfvo type="num" val="80"/>
        <cfvo type="num" val="90"/>
      </iconSet>
    </cfRule>
  </conditionalFormatting>
  <conditionalFormatting sqref="Y14">
    <cfRule type="iconSet" priority="696">
      <iconSet reverse="1">
        <cfvo type="percent" val="0"/>
        <cfvo type="num" val="100" gte="0"/>
        <cfvo type="num" val="101" gte="0"/>
      </iconSet>
    </cfRule>
  </conditionalFormatting>
  <conditionalFormatting sqref="Y20">
    <cfRule type="iconSet" priority="214">
      <iconSet>
        <cfvo type="percent" val="0"/>
        <cfvo type="num" val="80"/>
        <cfvo type="num" val="90"/>
      </iconSet>
    </cfRule>
    <cfRule type="iconSet" priority="216">
      <iconSet>
        <cfvo type="percent" val="0"/>
        <cfvo type="num" val="80"/>
        <cfvo type="num" val="90"/>
      </iconSet>
    </cfRule>
    <cfRule type="iconSet" priority="215">
      <iconSet>
        <cfvo type="percent" val="0"/>
        <cfvo type="percent" val="80"/>
        <cfvo type="percent" val="90"/>
      </iconSet>
    </cfRule>
  </conditionalFormatting>
  <conditionalFormatting sqref="Y21">
    <cfRule type="iconSet" priority="203">
      <iconSet>
        <cfvo type="percent" val="0"/>
        <cfvo type="num" val="80"/>
        <cfvo type="num" val="90"/>
      </iconSet>
    </cfRule>
    <cfRule type="iconSet" priority="203">
      <iconSet>
        <cfvo type="percent" val="0"/>
        <cfvo type="percent" val="80"/>
        <cfvo type="percent" val="90"/>
      </iconSet>
    </cfRule>
    <cfRule type="iconSet" priority="203">
      <iconSet>
        <cfvo type="percent" val="0"/>
        <cfvo type="num" val="80"/>
        <cfvo type="num" val="90"/>
      </iconSet>
    </cfRule>
  </conditionalFormatting>
  <conditionalFormatting sqref="Y23:Y24">
    <cfRule type="iconSet" priority="747">
      <iconSet>
        <cfvo type="percent" val="0"/>
        <cfvo type="percent" val="80"/>
        <cfvo type="percent" val="90"/>
      </iconSet>
    </cfRule>
    <cfRule type="iconSet" priority="748">
      <iconSet>
        <cfvo type="percent" val="0"/>
        <cfvo type="num" val="80"/>
        <cfvo type="num" val="90"/>
      </iconSet>
    </cfRule>
    <cfRule type="iconSet" priority="746">
      <iconSet>
        <cfvo type="percent" val="0"/>
        <cfvo type="num" val="80"/>
        <cfvo type="num" val="90"/>
      </iconSet>
    </cfRule>
  </conditionalFormatting>
  <conditionalFormatting sqref="Y26:Y27">
    <cfRule type="iconSet" priority="3344">
      <iconSet>
        <cfvo type="percent" val="0"/>
        <cfvo type="num" val="80"/>
        <cfvo type="num" val="90"/>
      </iconSet>
    </cfRule>
    <cfRule type="iconSet" priority="3345">
      <iconSet>
        <cfvo type="percent" val="0"/>
        <cfvo type="percent" val="80"/>
        <cfvo type="percent" val="90"/>
      </iconSet>
    </cfRule>
    <cfRule type="iconSet" priority="3346">
      <iconSet>
        <cfvo type="percent" val="0"/>
        <cfvo type="num" val="80"/>
        <cfvo type="num" val="90"/>
      </iconSet>
    </cfRule>
  </conditionalFormatting>
  <conditionalFormatting sqref="Y29">
    <cfRule type="iconSet" priority="172">
      <iconSet>
        <cfvo type="percent" val="0"/>
        <cfvo type="num" val="60" gte="0"/>
        <cfvo type="num" val="80"/>
      </iconSet>
    </cfRule>
    <cfRule type="iconSet" priority="174">
      <iconSet>
        <cfvo type="percent" val="0"/>
        <cfvo type="num" val="80"/>
        <cfvo type="num" val="90"/>
      </iconSet>
    </cfRule>
    <cfRule type="iconSet" priority="173">
      <iconSet>
        <cfvo type="percent" val="0"/>
        <cfvo type="percent" val="80"/>
        <cfvo type="percent" val="90"/>
      </iconSet>
    </cfRule>
  </conditionalFormatting>
  <conditionalFormatting sqref="Y30">
    <cfRule type="iconSet" priority="159">
      <iconSet>
        <cfvo type="percent" val="0"/>
        <cfvo type="num" val="80"/>
        <cfvo type="num" val="90"/>
      </iconSet>
    </cfRule>
    <cfRule type="iconSet" priority="159">
      <iconSet>
        <cfvo type="percent" val="0"/>
        <cfvo type="percent" val="80"/>
        <cfvo type="percent" val="90"/>
      </iconSet>
    </cfRule>
    <cfRule type="iconSet" priority="159">
      <iconSet>
        <cfvo type="percent" val="0"/>
        <cfvo type="num" val="60" gte="0"/>
        <cfvo type="num" val="80"/>
      </iconSet>
    </cfRule>
  </conditionalFormatting>
  <conditionalFormatting sqref="Y31">
    <cfRule type="iconSet" priority="120">
      <iconSet>
        <cfvo type="percent" val="0"/>
        <cfvo type="num" val="60" gte="0"/>
        <cfvo type="num" val="80"/>
      </iconSet>
    </cfRule>
    <cfRule type="iconSet" priority="122">
      <iconSet>
        <cfvo type="percent" val="0"/>
        <cfvo type="num" val="80"/>
        <cfvo type="num" val="90"/>
      </iconSet>
    </cfRule>
    <cfRule type="iconSet" priority="121">
      <iconSet>
        <cfvo type="percent" val="0"/>
        <cfvo type="percent" val="80"/>
        <cfvo type="percent" val="90"/>
      </iconSet>
    </cfRule>
  </conditionalFormatting>
  <conditionalFormatting sqref="Y32">
    <cfRule type="iconSet" priority="103">
      <iconSet>
        <cfvo type="percent" val="0"/>
        <cfvo type="num" val="80"/>
        <cfvo type="num" val="90"/>
      </iconSet>
    </cfRule>
    <cfRule type="iconSet" priority="102">
      <iconSet>
        <cfvo type="percent" val="0"/>
        <cfvo type="percent" val="80"/>
        <cfvo type="percent" val="90"/>
      </iconSet>
    </cfRule>
    <cfRule type="iconSet" priority="101">
      <iconSet>
        <cfvo type="percent" val="0"/>
        <cfvo type="num" val="60" gte="0"/>
        <cfvo type="num" val="80"/>
      </iconSet>
    </cfRule>
  </conditionalFormatting>
  <conditionalFormatting sqref="Y33">
    <cfRule type="iconSet" priority="83">
      <iconSet>
        <cfvo type="percent" val="0"/>
        <cfvo type="num" val="60" gte="0"/>
        <cfvo type="num" val="80"/>
      </iconSet>
    </cfRule>
    <cfRule type="iconSet" priority="84">
      <iconSet>
        <cfvo type="percent" val="0"/>
        <cfvo type="percent" val="80"/>
        <cfvo type="percent" val="90"/>
      </iconSet>
    </cfRule>
    <cfRule type="iconSet" priority="85">
      <iconSet>
        <cfvo type="percent" val="0"/>
        <cfvo type="num" val="80"/>
        <cfvo type="num" val="90"/>
      </iconSet>
    </cfRule>
  </conditionalFormatting>
  <conditionalFormatting sqref="Y34">
    <cfRule type="iconSet" priority="67">
      <iconSet>
        <cfvo type="percent" val="0"/>
        <cfvo type="num" val="80"/>
        <cfvo type="num" val="90"/>
      </iconSet>
    </cfRule>
    <cfRule type="iconSet" priority="66">
      <iconSet>
        <cfvo type="percent" val="0"/>
        <cfvo type="percent" val="80"/>
        <cfvo type="percent" val="90"/>
      </iconSet>
    </cfRule>
    <cfRule type="iconSet" priority="65">
      <iconSet>
        <cfvo type="percent" val="0"/>
        <cfvo type="num" val="60" gte="0"/>
        <cfvo type="num" val="80"/>
      </iconSet>
    </cfRule>
  </conditionalFormatting>
  <conditionalFormatting sqref="Y39">
    <cfRule type="iconSet" priority="332">
      <iconSet reverse="1">
        <cfvo type="percent" val="0"/>
        <cfvo type="num" val="10"/>
        <cfvo type="num" val="40"/>
      </iconSet>
    </cfRule>
    <cfRule type="iconSet" priority="331">
      <iconSet>
        <cfvo type="percent" val="0"/>
        <cfvo type="num" val="1"/>
        <cfvo type="num" val="50"/>
      </iconSet>
    </cfRule>
  </conditionalFormatting>
  <conditionalFormatting sqref="Y40">
    <cfRule type="iconSet" priority="352">
      <iconSet>
        <cfvo type="percent" val="0"/>
        <cfvo type="num" val="60"/>
        <cfvo type="num" val="85" gte="0"/>
      </iconSet>
    </cfRule>
  </conditionalFormatting>
  <conditionalFormatting sqref="Y41">
    <cfRule type="iconSet" priority="2024">
      <iconSet>
        <cfvo type="percent" val="0"/>
        <cfvo type="num" val="60"/>
        <cfvo type="num" val="80"/>
      </iconSet>
    </cfRule>
  </conditionalFormatting>
  <conditionalFormatting sqref="Y42">
    <cfRule type="iconSet" priority="393">
      <iconSet reverse="1">
        <cfvo type="percent" val="0"/>
        <cfvo type="num" val="10"/>
        <cfvo type="num" val="40"/>
      </iconSet>
    </cfRule>
  </conditionalFormatting>
  <conditionalFormatting sqref="Y43">
    <cfRule type="iconSet" priority="562">
      <iconSet reverse="1">
        <cfvo type="percent" val="0"/>
        <cfvo type="num" val="10"/>
        <cfvo type="num" val="40"/>
      </iconSet>
    </cfRule>
  </conditionalFormatting>
  <conditionalFormatting sqref="Y44">
    <cfRule type="iconSet" priority="464">
      <iconSet>
        <cfvo type="percent" val="0"/>
        <cfvo type="num" val="-280"/>
        <cfvo type="num" val="-270"/>
      </iconSet>
    </cfRule>
    <cfRule type="iconSet" priority="470">
      <iconSet>
        <cfvo type="percent" val="0"/>
        <cfvo type="num" val="60"/>
        <cfvo type="num" val="85" gte="0"/>
      </iconSet>
    </cfRule>
    <cfRule type="iconSet" priority="469">
      <iconSet>
        <cfvo type="percent" val="0"/>
        <cfvo type="num" val="-3"/>
        <cfvo type="num" val="-1"/>
      </iconSet>
    </cfRule>
    <cfRule type="iconSet" priority="468">
      <iconSet>
        <cfvo type="percent" val="0"/>
        <cfvo type="num" val="-500"/>
        <cfvo type="num" val="-100"/>
      </iconSet>
    </cfRule>
    <cfRule type="iconSet" priority="463">
      <iconSet reverse="1">
        <cfvo type="percent" val="0"/>
        <cfvo type="num" val="0"/>
        <cfvo type="num" val="0"/>
      </iconSet>
    </cfRule>
    <cfRule type="iconSet" priority="462">
      <iconSet>
        <cfvo type="percent" val="0"/>
        <cfvo type="num" val="-140"/>
        <cfvo type="num" val="-100"/>
      </iconSet>
    </cfRule>
    <cfRule type="iconSet" priority="461">
      <iconSet>
        <cfvo type="percent" val="0"/>
        <cfvo type="num" val="-80"/>
        <cfvo type="num" val="-50"/>
      </iconSet>
    </cfRule>
    <cfRule type="iconSet" priority="460">
      <iconSet>
        <cfvo type="percent" val="0"/>
        <cfvo type="num" val="-80"/>
        <cfvo type="num" val="-70"/>
      </iconSet>
    </cfRule>
    <cfRule type="iconSet" priority="465">
      <iconSet>
        <cfvo type="percent" val="0"/>
        <cfvo type="num" val="-300"/>
        <cfvo type="num" val="0"/>
      </iconSet>
    </cfRule>
    <cfRule type="iconSet" priority="466">
      <iconSet>
        <cfvo type="percent" val="0"/>
        <cfvo type="num" val="-500"/>
        <cfvo type="num" val="-400"/>
      </iconSet>
    </cfRule>
    <cfRule type="iconSet" priority="467">
      <iconSet>
        <cfvo type="percent" val="0"/>
        <cfvo type="num" val="-100"/>
        <cfvo type="num" val="-10"/>
      </iconSet>
    </cfRule>
  </conditionalFormatting>
  <conditionalFormatting sqref="Y45">
    <cfRule type="iconSet" priority="620">
      <iconSet>
        <cfvo type="percent" val="0"/>
        <cfvo type="num" val="60"/>
        <cfvo type="num" val="85" gte="0"/>
      </iconSet>
    </cfRule>
  </conditionalFormatting>
  <conditionalFormatting sqref="Y46 AC46">
    <cfRule type="iconSet" priority="3518">
      <iconSet>
        <cfvo type="percent" val="0"/>
        <cfvo type="num" val="80"/>
        <cfvo type="num" val="90"/>
      </iconSet>
    </cfRule>
    <cfRule type="iconSet" priority="3517">
      <iconSet>
        <cfvo type="percent" val="0"/>
        <cfvo type="percent" val="80"/>
        <cfvo type="percent" val="90"/>
      </iconSet>
    </cfRule>
    <cfRule type="iconSet" priority="3516">
      <iconSet>
        <cfvo type="percent" val="0"/>
        <cfvo type="num" val="80"/>
        <cfvo type="num" val="90"/>
      </iconSet>
    </cfRule>
  </conditionalFormatting>
  <conditionalFormatting sqref="Y47">
    <cfRule type="iconSet" priority="305">
      <iconSet>
        <cfvo type="percent" val="0"/>
        <cfvo type="num" val="60"/>
        <cfvo type="num" val="85" gte="0"/>
      </iconSet>
    </cfRule>
  </conditionalFormatting>
  <conditionalFormatting sqref="Y48">
    <cfRule type="iconSet" priority="260">
      <iconSet>
        <cfvo type="percent" val="0"/>
        <cfvo type="num" val="60"/>
        <cfvo type="num" val="85" gte="0"/>
      </iconSet>
    </cfRule>
  </conditionalFormatting>
  <conditionalFormatting sqref="Y49">
    <cfRule type="iconSet" priority="278">
      <iconSet>
        <cfvo type="percent" val="0"/>
        <cfvo type="num" val="60"/>
        <cfvo type="num" val="85" gte="0"/>
      </iconSet>
    </cfRule>
  </conditionalFormatting>
  <conditionalFormatting sqref="Y50:Y51">
    <cfRule type="iconSet" priority="734">
      <iconSet>
        <cfvo type="percent" val="0"/>
        <cfvo type="num" val="80"/>
        <cfvo type="num" val="90"/>
      </iconSet>
    </cfRule>
    <cfRule type="iconSet" priority="733">
      <iconSet>
        <cfvo type="percent" val="0"/>
        <cfvo type="percent" val="80"/>
        <cfvo type="percent" val="90"/>
      </iconSet>
    </cfRule>
    <cfRule type="iconSet" priority="732">
      <iconSet>
        <cfvo type="percent" val="0"/>
        <cfvo type="num" val="80"/>
        <cfvo type="num" val="90"/>
      </iconSet>
    </cfRule>
  </conditionalFormatting>
  <conditionalFormatting sqref="Y9:Z9 AC9">
    <cfRule type="iconSet" priority="3235">
      <iconSet reverse="1">
        <cfvo type="percent" val="0"/>
        <cfvo type="num" val="5" gte="0"/>
        <cfvo type="num" val="15" gte="0"/>
      </iconSet>
    </cfRule>
  </conditionalFormatting>
  <conditionalFormatting sqref="Z10:Z13">
    <cfRule type="iconSet" priority="789">
      <iconSet>
        <cfvo type="percent" val="0"/>
        <cfvo type="num" val="80"/>
        <cfvo type="num" val="90"/>
      </iconSet>
    </cfRule>
  </conditionalFormatting>
  <conditionalFormatting sqref="Z14">
    <cfRule type="iconSet" priority="1921">
      <iconSet>
        <cfvo type="percent" val="0"/>
        <cfvo type="num" val="80"/>
        <cfvo type="num" val="90"/>
      </iconSet>
    </cfRule>
  </conditionalFormatting>
  <conditionalFormatting sqref="Z15:Z16">
    <cfRule type="iconSet" priority="4648">
      <iconSet>
        <cfvo type="percent" val="0"/>
        <cfvo type="num" val="80"/>
        <cfvo type="num" val="90"/>
      </iconSet>
    </cfRule>
    <cfRule type="iconSet" priority="4647">
      <iconSet>
        <cfvo type="percent" val="0"/>
        <cfvo type="percent" val="80"/>
        <cfvo type="percent" val="90"/>
      </iconSet>
    </cfRule>
    <cfRule type="iconSet" priority="4646">
      <iconSet>
        <cfvo type="percent" val="0"/>
        <cfvo type="num" val="80"/>
        <cfvo type="num" val="90"/>
      </iconSet>
    </cfRule>
  </conditionalFormatting>
  <conditionalFormatting sqref="Z17">
    <cfRule type="iconSet" priority="1941">
      <iconSet>
        <cfvo type="percent" val="0"/>
        <cfvo type="num" val="80"/>
        <cfvo type="num" val="90"/>
      </iconSet>
    </cfRule>
  </conditionalFormatting>
  <conditionalFormatting sqref="Z18">
    <cfRule type="iconSet" priority="775">
      <iconSet>
        <cfvo type="percent" val="0"/>
        <cfvo type="num" val="80"/>
        <cfvo type="num" val="90"/>
      </iconSet>
    </cfRule>
  </conditionalFormatting>
  <conditionalFormatting sqref="Z21">
    <cfRule type="iconSet" priority="209">
      <iconSet>
        <cfvo type="percent" val="0"/>
        <cfvo type="num" val="80"/>
        <cfvo type="num" val="90"/>
      </iconSet>
    </cfRule>
  </conditionalFormatting>
  <conditionalFormatting sqref="Z23:Z24">
    <cfRule type="iconSet" priority="745">
      <iconSet>
        <cfvo type="percent" val="0"/>
        <cfvo type="num" val="80"/>
        <cfvo type="num" val="90"/>
      </iconSet>
    </cfRule>
  </conditionalFormatting>
  <conditionalFormatting sqref="Z26:Z27">
    <cfRule type="iconSet" priority="3347">
      <iconSet>
        <cfvo type="percent" val="0"/>
        <cfvo type="num" val="80"/>
        <cfvo type="num" val="90"/>
      </iconSet>
    </cfRule>
    <cfRule type="iconSet" priority="3349">
      <iconSet>
        <cfvo type="percent" val="0"/>
        <cfvo type="num" val="80"/>
        <cfvo type="num" val="90"/>
      </iconSet>
    </cfRule>
    <cfRule type="iconSet" priority="3348">
      <iconSet>
        <cfvo type="percent" val="0"/>
        <cfvo type="percent" val="80"/>
        <cfvo type="percent" val="90"/>
      </iconSet>
    </cfRule>
  </conditionalFormatting>
  <conditionalFormatting sqref="Z30 AF30">
    <cfRule type="iconSet" priority="167">
      <iconSet>
        <cfvo type="percent" val="0"/>
        <cfvo type="num" val="70" gte="0"/>
        <cfvo type="num" val="90"/>
      </iconSet>
    </cfRule>
  </conditionalFormatting>
  <conditionalFormatting sqref="Z31 AF31">
    <cfRule type="iconSet" priority="137">
      <iconSet>
        <cfvo type="percent" val="0"/>
        <cfvo type="num" val="70" gte="0"/>
        <cfvo type="num" val="90"/>
      </iconSet>
    </cfRule>
  </conditionalFormatting>
  <conditionalFormatting sqref="Z33">
    <cfRule type="iconSet" priority="90">
      <iconSet>
        <cfvo type="percent" val="0"/>
        <cfvo type="num" val="60"/>
        <cfvo type="num" val="80"/>
      </iconSet>
    </cfRule>
  </conditionalFormatting>
  <conditionalFormatting sqref="Z34">
    <cfRule type="iconSet" priority="73">
      <iconSet>
        <cfvo type="percent" val="0"/>
        <cfvo type="num" val="60"/>
        <cfvo type="num" val="80"/>
      </iconSet>
    </cfRule>
  </conditionalFormatting>
  <conditionalFormatting sqref="Z39">
    <cfRule type="iconSet" priority="334">
      <iconSet>
        <cfvo type="percent" val="0"/>
        <cfvo type="num" val="60"/>
        <cfvo type="num" val="80"/>
      </iconSet>
    </cfRule>
  </conditionalFormatting>
  <conditionalFormatting sqref="Z40">
    <cfRule type="iconSet" priority="353">
      <iconSet>
        <cfvo type="percent" val="0"/>
        <cfvo type="num" val="60"/>
        <cfvo type="num" val="80"/>
      </iconSet>
    </cfRule>
  </conditionalFormatting>
  <conditionalFormatting sqref="Z41">
    <cfRule type="iconSet" priority="2025">
      <iconSet>
        <cfvo type="percent" val="0"/>
        <cfvo type="num" val="60"/>
        <cfvo type="num" val="85" gte="0"/>
      </iconSet>
    </cfRule>
  </conditionalFormatting>
  <conditionalFormatting sqref="Z42">
    <cfRule type="iconSet" priority="388">
      <iconSet>
        <cfvo type="percent" val="0"/>
        <cfvo type="num" val="60"/>
        <cfvo type="num" val="80"/>
      </iconSet>
    </cfRule>
  </conditionalFormatting>
  <conditionalFormatting sqref="Z43">
    <cfRule type="iconSet" priority="597">
      <iconSet>
        <cfvo type="percent" val="0"/>
        <cfvo type="num" val="60"/>
        <cfvo type="num" val="85" gte="0"/>
      </iconSet>
    </cfRule>
  </conditionalFormatting>
  <conditionalFormatting sqref="Z44">
    <cfRule type="iconSet" priority="485">
      <iconSet>
        <cfvo type="percent" val="0"/>
        <cfvo type="num" val="60"/>
        <cfvo type="num" val="80"/>
      </iconSet>
    </cfRule>
  </conditionalFormatting>
  <conditionalFormatting sqref="Z45">
    <cfRule type="iconSet" priority="619">
      <iconSet>
        <cfvo type="percent" val="0"/>
        <cfvo type="num" val="60"/>
        <cfvo type="num" val="80"/>
      </iconSet>
    </cfRule>
  </conditionalFormatting>
  <conditionalFormatting sqref="Z46">
    <cfRule type="iconSet" priority="1817">
      <iconSet>
        <cfvo type="percent" val="0"/>
        <cfvo type="num" val="60"/>
        <cfvo type="num" val="85" gte="0"/>
      </iconSet>
    </cfRule>
  </conditionalFormatting>
  <conditionalFormatting sqref="Z47">
    <cfRule type="iconSet" priority="304">
      <iconSet>
        <cfvo type="percent" val="0"/>
        <cfvo type="num" val="60"/>
        <cfvo type="num" val="80"/>
      </iconSet>
    </cfRule>
  </conditionalFormatting>
  <conditionalFormatting sqref="Z48">
    <cfRule type="iconSet" priority="259">
      <iconSet>
        <cfvo type="percent" val="0"/>
        <cfvo type="num" val="60"/>
        <cfvo type="num" val="80"/>
      </iconSet>
    </cfRule>
  </conditionalFormatting>
  <conditionalFormatting sqref="Z49:Z51">
    <cfRule type="iconSet" priority="735">
      <iconSet>
        <cfvo type="percent" val="0"/>
        <cfvo type="num" val="80"/>
        <cfvo type="num" val="90"/>
      </iconSet>
    </cfRule>
    <cfRule type="iconSet" priority="736">
      <iconSet>
        <cfvo type="percent" val="0"/>
        <cfvo type="percent" val="80"/>
        <cfvo type="percent" val="90"/>
      </iconSet>
    </cfRule>
    <cfRule type="iconSet" priority="737">
      <iconSet>
        <cfvo type="percent" val="0"/>
        <cfvo type="num" val="80"/>
        <cfvo type="num" val="90"/>
      </iconSet>
    </cfRule>
  </conditionalFormatting>
  <conditionalFormatting sqref="AA7">
    <cfRule type="iconSet" priority="51">
      <iconSet>
        <cfvo type="percent" val="0"/>
        <cfvo type="num" val="80"/>
        <cfvo type="num" val="89.5"/>
      </iconSet>
    </cfRule>
  </conditionalFormatting>
  <conditionalFormatting sqref="AA9">
    <cfRule type="iconSet" priority="1710">
      <iconSet>
        <cfvo type="percent" val="0"/>
        <cfvo type="num" val="0"/>
        <cfvo type="num" val="90"/>
      </iconSet>
    </cfRule>
    <cfRule type="iconSet" priority="1712">
      <iconSet reverse="1">
        <cfvo type="percent" val="0"/>
        <cfvo type="num" val="5" gte="0"/>
        <cfvo type="num" val="15" gte="0"/>
      </iconSet>
    </cfRule>
  </conditionalFormatting>
  <conditionalFormatting sqref="AA10:AA11">
    <cfRule type="iconSet" priority="708">
      <iconSet>
        <cfvo type="percent" val="0"/>
        <cfvo type="num" val="80"/>
        <cfvo type="num" val="90"/>
      </iconSet>
    </cfRule>
    <cfRule type="iconSet" priority="709">
      <iconSet>
        <cfvo type="percent" val="0"/>
        <cfvo type="percent" val="80"/>
        <cfvo type="percent" val="90"/>
      </iconSet>
    </cfRule>
    <cfRule type="iconSet" priority="710">
      <iconSet>
        <cfvo type="percent" val="0"/>
        <cfvo type="num" val="80"/>
        <cfvo type="num" val="90"/>
      </iconSet>
    </cfRule>
  </conditionalFormatting>
  <conditionalFormatting sqref="AA12:AA13">
    <cfRule type="iconSet" priority="703">
      <iconSet>
        <cfvo type="percent" val="0"/>
        <cfvo type="num" val="80"/>
        <cfvo type="num" val="90"/>
      </iconSet>
    </cfRule>
    <cfRule type="iconSet" priority="705">
      <iconSet>
        <cfvo type="percent" val="0"/>
        <cfvo type="num" val="80"/>
        <cfvo type="num" val="90"/>
      </iconSet>
    </cfRule>
    <cfRule type="iconSet" priority="704">
      <iconSet>
        <cfvo type="percent" val="0"/>
        <cfvo type="percent" val="80"/>
        <cfvo type="percent" val="90"/>
      </iconSet>
    </cfRule>
  </conditionalFormatting>
  <conditionalFormatting sqref="AA14:AA15">
    <cfRule type="iconSet" priority="700">
      <iconSet>
        <cfvo type="percent" val="0"/>
        <cfvo type="num" val="80"/>
        <cfvo type="num" val="90"/>
      </iconSet>
    </cfRule>
    <cfRule type="iconSet" priority="699">
      <iconSet>
        <cfvo type="percent" val="0"/>
        <cfvo type="percent" val="80"/>
        <cfvo type="percent" val="90"/>
      </iconSet>
    </cfRule>
    <cfRule type="iconSet" priority="698">
      <iconSet>
        <cfvo type="percent" val="0"/>
        <cfvo type="num" val="80"/>
        <cfvo type="num" val="90"/>
      </iconSet>
    </cfRule>
  </conditionalFormatting>
  <conditionalFormatting sqref="AA16">
    <cfRule type="iconSet" priority="691">
      <iconSet>
        <cfvo type="percent" val="0"/>
        <cfvo type="num" val="60"/>
        <cfvo type="num" val="80"/>
      </iconSet>
    </cfRule>
  </conditionalFormatting>
  <conditionalFormatting sqref="AA17">
    <cfRule type="iconSet" priority="1765">
      <iconSet>
        <cfvo type="percent" val="0"/>
        <cfvo type="num" val="80"/>
        <cfvo type="num" val="90"/>
      </iconSet>
    </cfRule>
    <cfRule type="iconSet" priority="1766">
      <iconSet>
        <cfvo type="percent" val="0"/>
        <cfvo type="percent" val="80"/>
        <cfvo type="percent" val="90"/>
      </iconSet>
    </cfRule>
    <cfRule type="iconSet" priority="1767">
      <iconSet>
        <cfvo type="percent" val="0"/>
        <cfvo type="num" val="80"/>
        <cfvo type="num" val="90"/>
      </iconSet>
    </cfRule>
  </conditionalFormatting>
  <conditionalFormatting sqref="AA18">
    <cfRule type="iconSet" priority="682">
      <iconSet>
        <cfvo type="percent" val="0"/>
        <cfvo type="percent" val="80"/>
        <cfvo type="percent" val="90"/>
      </iconSet>
    </cfRule>
    <cfRule type="iconSet" priority="683">
      <iconSet>
        <cfvo type="percent" val="0"/>
        <cfvo type="num" val="80"/>
        <cfvo type="num" val="90"/>
      </iconSet>
    </cfRule>
    <cfRule type="iconSet" priority="681">
      <iconSet>
        <cfvo type="percent" val="0"/>
        <cfvo type="num" val="80"/>
        <cfvo type="num" val="90"/>
      </iconSet>
    </cfRule>
  </conditionalFormatting>
  <conditionalFormatting sqref="AA20">
    <cfRule type="iconSet" priority="45">
      <iconSet>
        <cfvo type="percent" val="0"/>
        <cfvo type="num" val="80"/>
        <cfvo type="num" val="90"/>
      </iconSet>
    </cfRule>
    <cfRule type="iconSet" priority="43">
      <iconSet>
        <cfvo type="percent" val="0"/>
        <cfvo type="num" val="80"/>
        <cfvo type="num" val="90"/>
      </iconSet>
    </cfRule>
    <cfRule type="iconSet" priority="44">
      <iconSet>
        <cfvo type="percent" val="0"/>
        <cfvo type="percent" val="80"/>
        <cfvo type="percent" val="90"/>
      </iconSet>
    </cfRule>
  </conditionalFormatting>
  <conditionalFormatting sqref="AA21">
    <cfRule type="iconSet" priority="47">
      <iconSet>
        <cfvo type="percent" val="0"/>
        <cfvo type="num" val="80"/>
        <cfvo type="num" val="90"/>
      </iconSet>
    </cfRule>
  </conditionalFormatting>
  <conditionalFormatting sqref="AA23">
    <cfRule type="iconSet" priority="678">
      <iconSet>
        <cfvo type="percent" val="0"/>
        <cfvo type="num" val="80"/>
        <cfvo type="num" val="90"/>
      </iconSet>
    </cfRule>
    <cfRule type="iconSet" priority="676">
      <iconSet>
        <cfvo type="percent" val="0"/>
        <cfvo type="num" val="80"/>
        <cfvo type="num" val="90"/>
      </iconSet>
    </cfRule>
    <cfRule type="iconSet" priority="677">
      <iconSet>
        <cfvo type="percent" val="0"/>
        <cfvo type="percent" val="80"/>
        <cfvo type="percent" val="90"/>
      </iconSet>
    </cfRule>
  </conditionalFormatting>
  <conditionalFormatting sqref="AA24">
    <cfRule type="iconSet" priority="671">
      <iconSet>
        <cfvo type="percent" val="0"/>
        <cfvo type="num" val="80"/>
        <cfvo type="num" val="90"/>
      </iconSet>
    </cfRule>
    <cfRule type="iconSet" priority="673">
      <iconSet>
        <cfvo type="percent" val="0"/>
        <cfvo type="num" val="80"/>
        <cfvo type="num" val="90"/>
      </iconSet>
    </cfRule>
    <cfRule type="iconSet" priority="672">
      <iconSet>
        <cfvo type="percent" val="0"/>
        <cfvo type="percent" val="80"/>
        <cfvo type="percent" val="90"/>
      </iconSet>
    </cfRule>
  </conditionalFormatting>
  <conditionalFormatting sqref="AA26">
    <cfRule type="iconSet" priority="663">
      <iconSet>
        <cfvo type="percent" val="0"/>
        <cfvo type="percent" val="80"/>
        <cfvo type="percent" val="90"/>
      </iconSet>
    </cfRule>
    <cfRule type="iconSet" priority="662">
      <iconSet>
        <cfvo type="percent" val="0"/>
        <cfvo type="num" val="80"/>
        <cfvo type="num" val="90"/>
      </iconSet>
    </cfRule>
    <cfRule type="iconSet" priority="664">
      <iconSet>
        <cfvo type="percent" val="0"/>
        <cfvo type="num" val="80"/>
        <cfvo type="num" val="90"/>
      </iconSet>
    </cfRule>
  </conditionalFormatting>
  <conditionalFormatting sqref="AA27">
    <cfRule type="iconSet" priority="656">
      <iconSet>
        <cfvo type="percent" val="0"/>
        <cfvo type="num" val="80"/>
        <cfvo type="num" val="90"/>
      </iconSet>
    </cfRule>
    <cfRule type="iconSet" priority="654">
      <iconSet>
        <cfvo type="percent" val="0"/>
        <cfvo type="num" val="80"/>
        <cfvo type="num" val="90"/>
      </iconSet>
    </cfRule>
    <cfRule type="iconSet" priority="655">
      <iconSet>
        <cfvo type="percent" val="0"/>
        <cfvo type="percent" val="80"/>
        <cfvo type="percent" val="90"/>
      </iconSet>
    </cfRule>
  </conditionalFormatting>
  <conditionalFormatting sqref="AA29">
    <cfRule type="iconSet" priority="36">
      <iconSet>
        <cfvo type="percent" val="0"/>
        <cfvo type="percent" val="80"/>
        <cfvo type="percent" val="90"/>
      </iconSet>
    </cfRule>
    <cfRule type="iconSet" priority="35">
      <iconSet>
        <cfvo type="percent" val="0"/>
        <cfvo type="num" val="60" gte="0"/>
        <cfvo type="num" val="80"/>
      </iconSet>
    </cfRule>
    <cfRule type="iconSet" priority="37">
      <iconSet>
        <cfvo type="percent" val="0"/>
        <cfvo type="num" val="80"/>
        <cfvo type="num" val="90"/>
      </iconSet>
    </cfRule>
  </conditionalFormatting>
  <conditionalFormatting sqref="AA30">
    <cfRule type="iconSet" priority="31">
      <iconSet>
        <cfvo type="percent" val="0"/>
        <cfvo type="num" val="60" gte="0"/>
        <cfvo type="num" val="80"/>
      </iconSet>
    </cfRule>
  </conditionalFormatting>
  <conditionalFormatting sqref="AA31">
    <cfRule type="iconSet" priority="39">
      <iconSet>
        <cfvo type="percent" val="0"/>
        <cfvo type="num" val="60" gte="0"/>
        <cfvo type="num" val="80"/>
      </iconSet>
    </cfRule>
    <cfRule type="iconSet" priority="40">
      <iconSet>
        <cfvo type="percent" val="0"/>
        <cfvo type="percent" val="80"/>
        <cfvo type="percent" val="90"/>
      </iconSet>
    </cfRule>
    <cfRule type="iconSet" priority="41">
      <iconSet>
        <cfvo type="percent" val="0"/>
        <cfvo type="num" val="80"/>
        <cfvo type="num" val="90"/>
      </iconSet>
    </cfRule>
  </conditionalFormatting>
  <conditionalFormatting sqref="AA32">
    <cfRule type="iconSet" priority="17">
      <iconSet>
        <cfvo type="percent" val="0"/>
        <cfvo type="num" val="60" gte="0"/>
        <cfvo type="num" val="80"/>
      </iconSet>
    </cfRule>
    <cfRule type="iconSet" priority="18">
      <iconSet>
        <cfvo type="percent" val="0"/>
        <cfvo type="percent" val="80"/>
        <cfvo type="percent" val="90"/>
      </iconSet>
    </cfRule>
    <cfRule type="iconSet" priority="19">
      <iconSet>
        <cfvo type="percent" val="0"/>
        <cfvo type="num" val="80"/>
        <cfvo type="num" val="90"/>
      </iconSet>
    </cfRule>
  </conditionalFormatting>
  <conditionalFormatting sqref="AA33">
    <cfRule type="iconSet" priority="13">
      <iconSet>
        <cfvo type="percent" val="0"/>
        <cfvo type="num" val="60" gte="0"/>
        <cfvo type="num" val="80"/>
      </iconSet>
    </cfRule>
    <cfRule type="iconSet" priority="14">
      <iconSet>
        <cfvo type="percent" val="0"/>
        <cfvo type="percent" val="80"/>
        <cfvo type="percent" val="90"/>
      </iconSet>
    </cfRule>
    <cfRule type="iconSet" priority="15">
      <iconSet>
        <cfvo type="percent" val="0"/>
        <cfvo type="num" val="80"/>
        <cfvo type="num" val="90"/>
      </iconSet>
    </cfRule>
  </conditionalFormatting>
  <conditionalFormatting sqref="AA34">
    <cfRule type="iconSet" priority="10">
      <iconSet>
        <cfvo type="percent" val="0"/>
        <cfvo type="percent" val="80"/>
        <cfvo type="percent" val="90"/>
      </iconSet>
    </cfRule>
    <cfRule type="iconSet" priority="11">
      <iconSet>
        <cfvo type="percent" val="0"/>
        <cfvo type="num" val="80"/>
        <cfvo type="num" val="90"/>
      </iconSet>
    </cfRule>
    <cfRule type="iconSet" priority="9">
      <iconSet>
        <cfvo type="percent" val="0"/>
        <cfvo type="num" val="60" gte="0"/>
        <cfvo type="num" val="80"/>
      </iconSet>
    </cfRule>
  </conditionalFormatting>
  <conditionalFormatting sqref="AA36">
    <cfRule type="iconSet" priority="26">
      <iconSet>
        <cfvo type="percent" val="0"/>
        <cfvo type="num" val="60" gte="0"/>
        <cfvo type="num" val="80"/>
      </iconSet>
    </cfRule>
    <cfRule type="iconSet" priority="27">
      <iconSet>
        <cfvo type="percent" val="0"/>
        <cfvo type="percent" val="80"/>
        <cfvo type="percent" val="90"/>
      </iconSet>
    </cfRule>
    <cfRule type="iconSet" priority="28">
      <iconSet>
        <cfvo type="percent" val="0"/>
        <cfvo type="num" val="80"/>
        <cfvo type="num" val="90"/>
      </iconSet>
    </cfRule>
  </conditionalFormatting>
  <conditionalFormatting sqref="AA38">
    <cfRule type="iconSet" priority="1657">
      <iconSet>
        <cfvo type="percent" val="0"/>
        <cfvo type="num" val="60"/>
        <cfvo type="num" val="80"/>
      </iconSet>
    </cfRule>
  </conditionalFormatting>
  <conditionalFormatting sqref="AA39">
    <cfRule type="iconSet" priority="325">
      <iconSet reverse="1">
        <cfvo type="percent" val="0"/>
        <cfvo type="num" val="10"/>
        <cfvo type="num" val="40"/>
      </iconSet>
    </cfRule>
    <cfRule type="iconSet" priority="324">
      <iconSet>
        <cfvo type="percent" val="0"/>
        <cfvo type="num" val="1"/>
        <cfvo type="num" val="50"/>
      </iconSet>
    </cfRule>
    <cfRule type="iconSet" priority="323">
      <iconSet>
        <cfvo type="percent" val="0"/>
        <cfvo type="num" val="20"/>
        <cfvo type="num" val="40"/>
      </iconSet>
    </cfRule>
  </conditionalFormatting>
  <conditionalFormatting sqref="AA40:AA41">
    <cfRule type="iconSet" priority="383">
      <iconSet>
        <cfvo type="percent" val="0"/>
        <cfvo type="num" val="50"/>
        <cfvo type="num" val="70"/>
      </iconSet>
    </cfRule>
  </conditionalFormatting>
  <conditionalFormatting sqref="AA40:AA43">
    <cfRule type="iconSet" priority="558">
      <iconSet reverse="1">
        <cfvo type="percent" val="0"/>
        <cfvo type="num" val="10"/>
        <cfvo type="num" val="40"/>
      </iconSet>
    </cfRule>
  </conditionalFormatting>
  <conditionalFormatting sqref="AA44:AA45">
    <cfRule type="iconSet" priority="613">
      <iconSet>
        <cfvo type="percent" val="0"/>
        <cfvo type="num" val="60"/>
        <cfvo type="num" val="85" gte="0"/>
      </iconSet>
    </cfRule>
  </conditionalFormatting>
  <conditionalFormatting sqref="AA46">
    <cfRule type="iconSet" priority="1813">
      <iconSet>
        <cfvo type="percent" val="0"/>
        <cfvo type="num" val="80"/>
        <cfvo type="num" val="90"/>
      </iconSet>
    </cfRule>
    <cfRule type="iconSet" priority="1814">
      <iconSet>
        <cfvo type="percent" val="0"/>
        <cfvo type="percent" val="80"/>
        <cfvo type="percent" val="90"/>
      </iconSet>
    </cfRule>
    <cfRule type="iconSet" priority="1815">
      <iconSet>
        <cfvo type="percent" val="0"/>
        <cfvo type="num" val="80"/>
        <cfvo type="num" val="90"/>
      </iconSet>
    </cfRule>
  </conditionalFormatting>
  <conditionalFormatting sqref="AA47">
    <cfRule type="iconSet" priority="297">
      <iconSet>
        <cfvo type="percent" val="0"/>
        <cfvo type="num" val="60"/>
        <cfvo type="num" val="85" gte="0"/>
      </iconSet>
    </cfRule>
  </conditionalFormatting>
  <conditionalFormatting sqref="AA48">
    <cfRule type="iconSet" priority="238">
      <iconSet>
        <cfvo type="percent" val="0"/>
        <cfvo type="num" val="70"/>
        <cfvo type="num" val="90"/>
      </iconSet>
    </cfRule>
    <cfRule type="iconSet" priority="241">
      <iconSet>
        <cfvo type="percent" val="0"/>
        <cfvo type="num" val="60"/>
        <cfvo type="num" val="85" gte="0"/>
      </iconSet>
    </cfRule>
  </conditionalFormatting>
  <conditionalFormatting sqref="AA49">
    <cfRule type="iconSet" priority="266">
      <iconSet>
        <cfvo type="percent" val="0"/>
        <cfvo type="num" val="60"/>
        <cfvo type="num" val="85" gte="0"/>
      </iconSet>
    </cfRule>
  </conditionalFormatting>
  <conditionalFormatting sqref="AA50">
    <cfRule type="iconSet" priority="636">
      <iconSet>
        <cfvo type="percent" val="0"/>
        <cfvo type="num" val="80"/>
        <cfvo type="num" val="90"/>
      </iconSet>
    </cfRule>
    <cfRule type="iconSet" priority="638">
      <iconSet>
        <cfvo type="percent" val="0"/>
        <cfvo type="num" val="80"/>
        <cfvo type="num" val="90"/>
      </iconSet>
    </cfRule>
    <cfRule type="iconSet" priority="637">
      <iconSet>
        <cfvo type="percent" val="0"/>
        <cfvo type="percent" val="80"/>
        <cfvo type="percent" val="90"/>
      </iconSet>
    </cfRule>
  </conditionalFormatting>
  <conditionalFormatting sqref="AA51">
    <cfRule type="iconSet" priority="646">
      <iconSet>
        <cfvo type="percent" val="0"/>
        <cfvo type="percent" val="80"/>
        <cfvo type="percent" val="90"/>
      </iconSet>
    </cfRule>
    <cfRule type="iconSet" priority="645">
      <iconSet>
        <cfvo type="percent" val="0"/>
        <cfvo type="num" val="80"/>
        <cfvo type="num" val="90"/>
      </iconSet>
    </cfRule>
    <cfRule type="iconSet" priority="647">
      <iconSet>
        <cfvo type="percent" val="0"/>
        <cfvo type="num" val="80"/>
        <cfvo type="num" val="90"/>
      </iconSet>
    </cfRule>
  </conditionalFormatting>
  <conditionalFormatting sqref="AB7:AB8">
    <cfRule type="iconSet" priority="5121">
      <iconSet>
        <cfvo type="percent" val="0"/>
        <cfvo type="num" val="80"/>
        <cfvo type="num" val="89.5"/>
      </iconSet>
    </cfRule>
  </conditionalFormatting>
  <conditionalFormatting sqref="AB9">
    <cfRule type="iconSet" priority="1711">
      <iconSet reverse="1">
        <cfvo type="percent" val="0"/>
        <cfvo type="num" val="5" gte="0"/>
        <cfvo type="num" val="15" gte="0"/>
      </iconSet>
    </cfRule>
  </conditionalFormatting>
  <conditionalFormatting sqref="AB10:AB11">
    <cfRule type="iconSet" priority="707">
      <iconSet>
        <cfvo type="percent" val="0"/>
        <cfvo type="num" val="80"/>
        <cfvo type="num" val="90"/>
      </iconSet>
    </cfRule>
  </conditionalFormatting>
  <conditionalFormatting sqref="AB12:AB13">
    <cfRule type="iconSet" priority="702">
      <iconSet>
        <cfvo type="percent" val="0"/>
        <cfvo type="num" val="80"/>
        <cfvo type="num" val="90"/>
      </iconSet>
    </cfRule>
  </conditionalFormatting>
  <conditionalFormatting sqref="AB14:AB16">
    <cfRule type="iconSet" priority="697">
      <iconSet>
        <cfvo type="percent" val="0"/>
        <cfvo type="num" val="80"/>
        <cfvo type="num" val="90"/>
      </iconSet>
    </cfRule>
  </conditionalFormatting>
  <conditionalFormatting sqref="AB17">
    <cfRule type="iconSet" priority="1764">
      <iconSet>
        <cfvo type="percent" val="0"/>
        <cfvo type="num" val="80"/>
        <cfvo type="num" val="90"/>
      </iconSet>
    </cfRule>
  </conditionalFormatting>
  <conditionalFormatting sqref="AB18">
    <cfRule type="iconSet" priority="680">
      <iconSet>
        <cfvo type="percent" val="0"/>
        <cfvo type="num" val="80"/>
        <cfvo type="num" val="90"/>
      </iconSet>
    </cfRule>
  </conditionalFormatting>
  <conditionalFormatting sqref="AB20">
    <cfRule type="iconSet" priority="218">
      <iconSet>
        <cfvo type="percent" val="0"/>
        <cfvo type="num" val="80"/>
        <cfvo type="num" val="90"/>
      </iconSet>
    </cfRule>
  </conditionalFormatting>
  <conditionalFormatting sqref="AB21">
    <cfRule type="iconSet" priority="200">
      <iconSet>
        <cfvo type="percent" val="0"/>
        <cfvo type="num" val="80"/>
        <cfvo type="num" val="90"/>
      </iconSet>
    </cfRule>
  </conditionalFormatting>
  <conditionalFormatting sqref="AB23">
    <cfRule type="iconSet" priority="675">
      <iconSet>
        <cfvo type="percent" val="0"/>
        <cfvo type="num" val="80"/>
        <cfvo type="num" val="90"/>
      </iconSet>
    </cfRule>
  </conditionalFormatting>
  <conditionalFormatting sqref="AB24">
    <cfRule type="iconSet" priority="670">
      <iconSet>
        <cfvo type="percent" val="0"/>
        <cfvo type="num" val="80"/>
        <cfvo type="num" val="90"/>
      </iconSet>
    </cfRule>
  </conditionalFormatting>
  <conditionalFormatting sqref="AB26">
    <cfRule type="iconSet" priority="665">
      <iconSet>
        <cfvo type="percent" val="0"/>
        <cfvo type="num" val="80"/>
        <cfvo type="num" val="90"/>
      </iconSet>
    </cfRule>
    <cfRule type="iconSet" priority="666">
      <iconSet>
        <cfvo type="percent" val="0"/>
        <cfvo type="percent" val="80"/>
        <cfvo type="percent" val="90"/>
      </iconSet>
    </cfRule>
    <cfRule type="iconSet" priority="667">
      <iconSet>
        <cfvo type="percent" val="0"/>
        <cfvo type="num" val="80"/>
        <cfvo type="num" val="90"/>
      </iconSet>
    </cfRule>
  </conditionalFormatting>
  <conditionalFormatting sqref="AB27">
    <cfRule type="iconSet" priority="657">
      <iconSet>
        <cfvo type="percent" val="0"/>
        <cfvo type="num" val="80"/>
        <cfvo type="num" val="90"/>
      </iconSet>
    </cfRule>
    <cfRule type="iconSet" priority="658">
      <iconSet>
        <cfvo type="percent" val="0"/>
        <cfvo type="percent" val="80"/>
        <cfvo type="percent" val="90"/>
      </iconSet>
    </cfRule>
    <cfRule type="iconSet" priority="659">
      <iconSet>
        <cfvo type="percent" val="0"/>
        <cfvo type="num" val="80"/>
        <cfvo type="num" val="90"/>
      </iconSet>
    </cfRule>
  </conditionalFormatting>
  <conditionalFormatting sqref="AB29">
    <cfRule type="iconSet" priority="176">
      <iconSet>
        <cfvo type="percent" val="0"/>
        <cfvo type="num" val="70" gte="0"/>
        <cfvo type="num" val="90"/>
      </iconSet>
    </cfRule>
  </conditionalFormatting>
  <conditionalFormatting sqref="AB30">
    <cfRule type="iconSet" priority="154">
      <iconSet>
        <cfvo type="percent" val="0"/>
        <cfvo type="num" val="80"/>
        <cfvo type="num" val="90"/>
      </iconSet>
    </cfRule>
    <cfRule type="iconSet" priority="154">
      <iconSet>
        <cfvo type="percent" val="0"/>
        <cfvo type="num" val="80"/>
        <cfvo type="num" val="90"/>
      </iconSet>
    </cfRule>
    <cfRule type="iconSet" priority="154">
      <iconSet>
        <cfvo type="percent" val="0"/>
        <cfvo type="percent" val="80"/>
        <cfvo type="percent" val="90"/>
      </iconSet>
    </cfRule>
  </conditionalFormatting>
  <conditionalFormatting sqref="AB31">
    <cfRule type="iconSet" priority="125">
      <iconSet>
        <cfvo type="percent" val="0"/>
        <cfvo type="num" val="80"/>
        <cfvo type="num" val="90"/>
      </iconSet>
    </cfRule>
    <cfRule type="iconSet" priority="127">
      <iconSet>
        <cfvo type="percent" val="0"/>
        <cfvo type="num" val="80"/>
        <cfvo type="num" val="90"/>
      </iconSet>
    </cfRule>
    <cfRule type="iconSet" priority="126">
      <iconSet>
        <cfvo type="percent" val="0"/>
        <cfvo type="percent" val="80"/>
        <cfvo type="percent" val="90"/>
      </iconSet>
    </cfRule>
  </conditionalFormatting>
  <conditionalFormatting sqref="AB32">
    <cfRule type="iconSet" priority="106">
      <iconSet>
        <cfvo type="percent" val="0"/>
        <cfvo type="num" val="60"/>
        <cfvo type="num" val="80"/>
      </iconSet>
    </cfRule>
  </conditionalFormatting>
  <conditionalFormatting sqref="AB33">
    <cfRule type="iconSet" priority="87">
      <iconSet>
        <cfvo type="percent" val="0"/>
        <cfvo type="num" val="60"/>
        <cfvo type="num" val="80"/>
      </iconSet>
    </cfRule>
  </conditionalFormatting>
  <conditionalFormatting sqref="AB34">
    <cfRule type="iconSet" priority="70">
      <iconSet>
        <cfvo type="percent" val="0"/>
        <cfvo type="num" val="60"/>
        <cfvo type="num" val="80"/>
      </iconSet>
    </cfRule>
  </conditionalFormatting>
  <conditionalFormatting sqref="AB35">
    <cfRule type="iconSet" priority="52">
      <iconSet>
        <cfvo type="percent" val="0"/>
        <cfvo type="num" val="60"/>
        <cfvo type="num" val="80"/>
      </iconSet>
    </cfRule>
  </conditionalFormatting>
  <conditionalFormatting sqref="AB36 Y38:Z38 AD36:AD37 Y37:AB37">
    <cfRule type="iconSet" priority="3233">
      <iconSet>
        <cfvo type="percent" val="0"/>
        <cfvo type="num" val="70"/>
        <cfvo type="num" val="90"/>
      </iconSet>
    </cfRule>
  </conditionalFormatting>
  <conditionalFormatting sqref="AB38">
    <cfRule type="iconSet" priority="1658">
      <iconSet>
        <cfvo type="percent" val="0"/>
        <cfvo type="num" val="60"/>
        <cfvo type="num" val="85" gte="0"/>
      </iconSet>
    </cfRule>
  </conditionalFormatting>
  <conditionalFormatting sqref="AB39">
    <cfRule type="iconSet" priority="326">
      <iconSet>
        <cfvo type="percent" val="0"/>
        <cfvo type="num" val="60"/>
        <cfvo type="num" val="80"/>
      </iconSet>
    </cfRule>
  </conditionalFormatting>
  <conditionalFormatting sqref="AB40">
    <cfRule type="iconSet" priority="349">
      <iconSet>
        <cfvo type="percent" val="0"/>
        <cfvo type="num" val="60"/>
        <cfvo type="num" val="80"/>
      </iconSet>
    </cfRule>
  </conditionalFormatting>
  <conditionalFormatting sqref="AB41">
    <cfRule type="iconSet" priority="382">
      <iconSet>
        <cfvo type="percent" val="0"/>
        <cfvo type="num" val="60"/>
        <cfvo type="num" val="85" gte="0"/>
      </iconSet>
    </cfRule>
  </conditionalFormatting>
  <conditionalFormatting sqref="AB42">
    <cfRule type="iconSet" priority="385">
      <iconSet>
        <cfvo type="percent" val="0"/>
        <cfvo type="num" val="60"/>
        <cfvo type="num" val="80"/>
      </iconSet>
    </cfRule>
  </conditionalFormatting>
  <conditionalFormatting sqref="AB43">
    <cfRule type="iconSet" priority="557">
      <iconSet>
        <cfvo type="percent" val="0"/>
        <cfvo type="num" val="60"/>
        <cfvo type="num" val="80"/>
      </iconSet>
    </cfRule>
  </conditionalFormatting>
  <conditionalFormatting sqref="AB44">
    <cfRule type="iconSet" priority="458">
      <iconSet>
        <cfvo type="percent" val="0"/>
        <cfvo type="num" val="60"/>
        <cfvo type="num" val="85" gte="0"/>
      </iconSet>
    </cfRule>
  </conditionalFormatting>
  <conditionalFormatting sqref="AB45">
    <cfRule type="iconSet" priority="612">
      <iconSet>
        <cfvo type="percent" val="0"/>
        <cfvo type="num" val="60"/>
        <cfvo type="num" val="80"/>
      </iconSet>
    </cfRule>
  </conditionalFormatting>
  <conditionalFormatting sqref="AB46">
    <cfRule type="iconSet" priority="1812">
      <iconSet>
        <cfvo type="percent" val="0"/>
        <cfvo type="num" val="60"/>
        <cfvo type="num" val="85" gte="0"/>
      </iconSet>
    </cfRule>
  </conditionalFormatting>
  <conditionalFormatting sqref="AB47">
    <cfRule type="iconSet" priority="296">
      <iconSet>
        <cfvo type="percent" val="0"/>
        <cfvo type="num" val="60"/>
        <cfvo type="num" val="80"/>
      </iconSet>
    </cfRule>
  </conditionalFormatting>
  <conditionalFormatting sqref="AB48">
    <cfRule type="iconSet" priority="239">
      <iconSet>
        <cfvo type="percent" val="0"/>
        <cfvo type="num" val="60"/>
        <cfvo type="num" val="85" gte="0"/>
      </iconSet>
    </cfRule>
  </conditionalFormatting>
  <conditionalFormatting sqref="AB49">
    <cfRule type="iconSet" priority="268">
      <iconSet>
        <cfvo type="percent" val="0"/>
        <cfvo type="percent" val="80"/>
        <cfvo type="percent" val="90"/>
      </iconSet>
    </cfRule>
    <cfRule type="iconSet" priority="267">
      <iconSet>
        <cfvo type="percent" val="0"/>
        <cfvo type="num" val="80"/>
        <cfvo type="num" val="90"/>
      </iconSet>
    </cfRule>
    <cfRule type="iconSet" priority="269">
      <iconSet>
        <cfvo type="percent" val="0"/>
        <cfvo type="num" val="80"/>
        <cfvo type="num" val="90"/>
      </iconSet>
    </cfRule>
  </conditionalFormatting>
  <conditionalFormatting sqref="AB50">
    <cfRule type="iconSet" priority="639">
      <iconSet>
        <cfvo type="percent" val="0"/>
        <cfvo type="num" val="80"/>
        <cfvo type="num" val="90"/>
      </iconSet>
    </cfRule>
    <cfRule type="iconSet" priority="640">
      <iconSet>
        <cfvo type="percent" val="0"/>
        <cfvo type="percent" val="80"/>
        <cfvo type="percent" val="90"/>
      </iconSet>
    </cfRule>
    <cfRule type="iconSet" priority="641">
      <iconSet>
        <cfvo type="percent" val="0"/>
        <cfvo type="num" val="80"/>
        <cfvo type="num" val="90"/>
      </iconSet>
    </cfRule>
  </conditionalFormatting>
  <conditionalFormatting sqref="AB51">
    <cfRule type="iconSet" priority="650">
      <iconSet>
        <cfvo type="percent" val="0"/>
        <cfvo type="num" val="80"/>
        <cfvo type="num" val="90"/>
      </iconSet>
    </cfRule>
    <cfRule type="iconSet" priority="649">
      <iconSet>
        <cfvo type="percent" val="0"/>
        <cfvo type="percent" val="80"/>
        <cfvo type="percent" val="90"/>
      </iconSet>
    </cfRule>
    <cfRule type="iconSet" priority="648">
      <iconSet>
        <cfvo type="percent" val="0"/>
        <cfvo type="num" val="80"/>
        <cfvo type="num" val="90"/>
      </iconSet>
    </cfRule>
  </conditionalFormatting>
  <conditionalFormatting sqref="AC9">
    <cfRule type="iconSet" priority="2868">
      <iconSet>
        <cfvo type="percent" val="0"/>
        <cfvo type="num" val="80"/>
        <cfvo type="num" val="90"/>
      </iconSet>
    </cfRule>
    <cfRule type="iconSet" priority="2870">
      <iconSet>
        <cfvo type="percent" val="0"/>
        <cfvo type="num" val="0"/>
        <cfvo type="num" val="100"/>
      </iconSet>
    </cfRule>
  </conditionalFormatting>
  <conditionalFormatting sqref="AC10:AC14">
    <cfRule type="iconSet" priority="1050">
      <iconSet>
        <cfvo type="percent" val="0"/>
        <cfvo type="num" val="80"/>
        <cfvo type="num" val="90"/>
      </iconSet>
    </cfRule>
    <cfRule type="iconSet" priority="1051">
      <iconSet>
        <cfvo type="percent" val="0"/>
        <cfvo type="percent" val="80"/>
        <cfvo type="percent" val="90"/>
      </iconSet>
    </cfRule>
    <cfRule type="iconSet" priority="1052">
      <iconSet>
        <cfvo type="percent" val="0"/>
        <cfvo type="num" val="80"/>
        <cfvo type="num" val="90"/>
      </iconSet>
    </cfRule>
  </conditionalFormatting>
  <conditionalFormatting sqref="AC15">
    <cfRule type="iconSet" priority="1042">
      <iconSet>
        <cfvo type="percent" val="0"/>
        <cfvo type="num" val="80"/>
        <cfvo type="num" val="90"/>
      </iconSet>
    </cfRule>
    <cfRule type="iconSet" priority="1044">
      <iconSet>
        <cfvo type="percent" val="0"/>
        <cfvo type="num" val="80"/>
        <cfvo type="num" val="90"/>
      </iconSet>
    </cfRule>
    <cfRule type="iconSet" priority="1043">
      <iconSet>
        <cfvo type="percent" val="0"/>
        <cfvo type="percent" val="80"/>
        <cfvo type="percent" val="90"/>
      </iconSet>
    </cfRule>
  </conditionalFormatting>
  <conditionalFormatting sqref="AC16">
    <cfRule type="iconSet" priority="1035">
      <iconSet>
        <cfvo type="percent" val="0"/>
        <cfvo type="num" val="60"/>
        <cfvo type="num" val="80"/>
      </iconSet>
    </cfRule>
  </conditionalFormatting>
  <conditionalFormatting sqref="AC17">
    <cfRule type="iconSet" priority="4999">
      <iconSet>
        <cfvo type="percent" val="0"/>
        <cfvo type="percent" val="80"/>
        <cfvo type="percent" val="90"/>
      </iconSet>
    </cfRule>
    <cfRule type="iconSet" priority="4998">
      <iconSet>
        <cfvo type="percent" val="0"/>
        <cfvo type="num" val="80"/>
        <cfvo type="num" val="90"/>
      </iconSet>
    </cfRule>
    <cfRule type="iconSet" priority="5000">
      <iconSet>
        <cfvo type="percent" val="0"/>
        <cfvo type="num" val="80"/>
        <cfvo type="num" val="90"/>
      </iconSet>
    </cfRule>
  </conditionalFormatting>
  <conditionalFormatting sqref="AC18">
    <cfRule type="iconSet" priority="765">
      <iconSet>
        <cfvo type="percent" val="0"/>
        <cfvo type="num" val="80"/>
        <cfvo type="num" val="90"/>
      </iconSet>
    </cfRule>
    <cfRule type="iconSet" priority="766">
      <iconSet>
        <cfvo type="percent" val="0"/>
        <cfvo type="percent" val="80"/>
        <cfvo type="percent" val="90"/>
      </iconSet>
    </cfRule>
    <cfRule type="iconSet" priority="767">
      <iconSet>
        <cfvo type="percent" val="0"/>
        <cfvo type="num" val="80"/>
        <cfvo type="num" val="90"/>
      </iconSet>
    </cfRule>
  </conditionalFormatting>
  <conditionalFormatting sqref="AC23:AC24">
    <cfRule type="iconSet" priority="751">
      <iconSet>
        <cfvo type="percent" val="0"/>
        <cfvo type="num" val="80"/>
        <cfvo type="num" val="90"/>
      </iconSet>
    </cfRule>
    <cfRule type="iconSet" priority="753">
      <iconSet>
        <cfvo type="percent" val="0"/>
        <cfvo type="num" val="80"/>
        <cfvo type="num" val="90"/>
      </iconSet>
    </cfRule>
    <cfRule type="iconSet" priority="752">
      <iconSet>
        <cfvo type="percent" val="0"/>
        <cfvo type="percent" val="80"/>
        <cfvo type="percent" val="90"/>
      </iconSet>
    </cfRule>
  </conditionalFormatting>
  <conditionalFormatting sqref="AC26:AC27">
    <cfRule type="iconSet" priority="2498">
      <iconSet>
        <cfvo type="percent" val="0"/>
        <cfvo type="num" val="80"/>
        <cfvo type="num" val="90"/>
      </iconSet>
    </cfRule>
    <cfRule type="iconSet" priority="2499">
      <iconSet>
        <cfvo type="percent" val="0"/>
        <cfvo type="percent" val="80"/>
        <cfvo type="percent" val="90"/>
      </iconSet>
    </cfRule>
    <cfRule type="iconSet" priority="2500">
      <iconSet>
        <cfvo type="percent" val="0"/>
        <cfvo type="num" val="80"/>
        <cfvo type="num" val="90"/>
      </iconSet>
    </cfRule>
  </conditionalFormatting>
  <conditionalFormatting sqref="AC32">
    <cfRule type="iconSet" priority="115">
      <iconSet>
        <cfvo type="percent" val="0"/>
        <cfvo type="num" val="0" gte="0"/>
        <cfvo type="num" val="2" gte="0"/>
      </iconSet>
    </cfRule>
  </conditionalFormatting>
  <conditionalFormatting sqref="AC33">
    <cfRule type="iconSet" priority="96">
      <iconSet>
        <cfvo type="percent" val="0"/>
        <cfvo type="num" val="0" gte="0"/>
        <cfvo type="num" val="2" gte="0"/>
      </iconSet>
    </cfRule>
  </conditionalFormatting>
  <conditionalFormatting sqref="AC36">
    <cfRule type="iconSet" priority="2900">
      <iconSet>
        <cfvo type="percent" val="0"/>
        <cfvo type="num" val="60"/>
        <cfvo type="num" val="80"/>
      </iconSet>
    </cfRule>
  </conditionalFormatting>
  <conditionalFormatting sqref="AC37">
    <cfRule type="iconSet" priority="915">
      <iconSet>
        <cfvo type="percent" val="0"/>
        <cfvo type="num" val="70"/>
        <cfvo type="num" val="90"/>
      </iconSet>
    </cfRule>
  </conditionalFormatting>
  <conditionalFormatting sqref="AC38">
    <cfRule type="iconSet" priority="2847">
      <iconSet>
        <cfvo type="percent" val="0"/>
        <cfvo type="num" val="60"/>
        <cfvo type="num" val="80"/>
      </iconSet>
    </cfRule>
  </conditionalFormatting>
  <conditionalFormatting sqref="AC39">
    <cfRule type="iconSet" priority="344">
      <iconSet reverse="1">
        <cfvo type="percent" val="0"/>
        <cfvo type="num" val="1"/>
        <cfvo type="num" val="5" gte="0"/>
      </iconSet>
    </cfRule>
    <cfRule type="iconSet" priority="343">
      <iconSet>
        <cfvo type="percent" val="0"/>
        <cfvo type="num" val="0"/>
        <cfvo type="num" val="10"/>
      </iconSet>
    </cfRule>
  </conditionalFormatting>
  <conditionalFormatting sqref="AC40">
    <cfRule type="iconSet" priority="368">
      <iconSet>
        <cfvo type="percent" val="0"/>
        <cfvo type="num" val="60"/>
        <cfvo type="num" val="90"/>
      </iconSet>
    </cfRule>
    <cfRule type="iconSet" priority="377">
      <iconSet>
        <cfvo type="percent" val="0"/>
        <cfvo type="num" val="80"/>
        <cfvo type="num" val="90"/>
      </iconSet>
    </cfRule>
    <cfRule type="iconSet" priority="375">
      <iconSet>
        <cfvo type="percent" val="0"/>
        <cfvo type="num" val="80"/>
        <cfvo type="num" val="90"/>
      </iconSet>
    </cfRule>
    <cfRule type="iconSet" priority="376">
      <iconSet>
        <cfvo type="percent" val="0"/>
        <cfvo type="percent" val="80"/>
        <cfvo type="percent" val="90"/>
      </iconSet>
    </cfRule>
  </conditionalFormatting>
  <conditionalFormatting sqref="AC41">
    <cfRule type="iconSet" priority="2026">
      <iconSet>
        <cfvo type="percent" val="0"/>
        <cfvo type="num" val="80"/>
        <cfvo type="num" val="90"/>
      </iconSet>
    </cfRule>
    <cfRule type="iconSet" priority="2027">
      <iconSet>
        <cfvo type="percent" val="0"/>
        <cfvo type="percent" val="80"/>
        <cfvo type="percent" val="90"/>
      </iconSet>
    </cfRule>
    <cfRule type="iconSet" priority="2028">
      <iconSet>
        <cfvo type="percent" val="0"/>
        <cfvo type="num" val="80"/>
        <cfvo type="num" val="90"/>
      </iconSet>
    </cfRule>
  </conditionalFormatting>
  <conditionalFormatting sqref="AC42">
    <cfRule type="iconSet" priority="435">
      <iconSet>
        <cfvo type="percent" val="0"/>
        <cfvo type="num" val="-1"/>
        <cfvo type="num" val="0"/>
      </iconSet>
    </cfRule>
    <cfRule type="iconSet" priority="436">
      <iconSet>
        <cfvo type="percent" val="0"/>
        <cfvo type="num" val="80"/>
        <cfvo type="num" val="90"/>
      </iconSet>
    </cfRule>
    <cfRule type="iconSet" priority="438">
      <iconSet>
        <cfvo type="percent" val="0"/>
        <cfvo type="num" val="80"/>
        <cfvo type="num" val="90"/>
      </iconSet>
    </cfRule>
    <cfRule type="iconSet" priority="437">
      <iconSet>
        <cfvo type="percent" val="0"/>
        <cfvo type="percent" val="80"/>
        <cfvo type="percent" val="90"/>
      </iconSet>
    </cfRule>
  </conditionalFormatting>
  <conditionalFormatting sqref="AC43">
    <cfRule type="iconSet" priority="606">
      <iconSet>
        <cfvo type="percent" val="0"/>
        <cfvo type="num" val="80"/>
        <cfvo type="num" val="90"/>
      </iconSet>
    </cfRule>
    <cfRule type="iconSet" priority="605">
      <iconSet>
        <cfvo type="percent" val="0"/>
        <cfvo type="percent" val="80"/>
        <cfvo type="percent" val="90"/>
      </iconSet>
    </cfRule>
    <cfRule type="iconSet" priority="604">
      <iconSet>
        <cfvo type="percent" val="0"/>
        <cfvo type="num" val="80"/>
        <cfvo type="num" val="90"/>
      </iconSet>
    </cfRule>
    <cfRule type="iconSet" priority="603">
      <iconSet>
        <cfvo type="percent" val="0"/>
        <cfvo type="num" val="-110"/>
        <cfvo type="num" val="-100"/>
      </iconSet>
    </cfRule>
  </conditionalFormatting>
  <conditionalFormatting sqref="AC44">
    <cfRule type="iconSet" priority="546">
      <iconSet>
        <cfvo type="percent" val="0"/>
        <cfvo type="num" val="80"/>
        <cfvo type="num" val="90"/>
      </iconSet>
    </cfRule>
    <cfRule type="iconSet" priority="543">
      <iconSet>
        <cfvo type="percent" val="0"/>
        <cfvo type="num" val="-110"/>
        <cfvo type="num" val="-100"/>
      </iconSet>
    </cfRule>
    <cfRule type="iconSet" priority="545">
      <iconSet>
        <cfvo type="percent" val="0"/>
        <cfvo type="percent" val="80"/>
        <cfvo type="percent" val="90"/>
      </iconSet>
    </cfRule>
    <cfRule type="iconSet" priority="544">
      <iconSet>
        <cfvo type="percent" val="0"/>
        <cfvo type="num" val="80"/>
        <cfvo type="num" val="90"/>
      </iconSet>
    </cfRule>
  </conditionalFormatting>
  <conditionalFormatting sqref="AC45">
    <cfRule type="iconSet" priority="628">
      <iconSet>
        <cfvo type="percent" val="0"/>
        <cfvo type="percent" val="80"/>
        <cfvo type="percent" val="90"/>
      </iconSet>
    </cfRule>
    <cfRule type="iconSet" priority="627">
      <iconSet>
        <cfvo type="percent" val="0"/>
        <cfvo type="num" val="80"/>
        <cfvo type="num" val="90"/>
      </iconSet>
    </cfRule>
    <cfRule type="iconSet" priority="629">
      <iconSet>
        <cfvo type="percent" val="0"/>
        <cfvo type="num" val="80"/>
        <cfvo type="num" val="90"/>
      </iconSet>
    </cfRule>
  </conditionalFormatting>
  <conditionalFormatting sqref="AC47">
    <cfRule type="iconSet" priority="319">
      <iconSet>
        <cfvo type="percent" val="0"/>
        <cfvo type="num" val="80"/>
        <cfvo type="num" val="90"/>
      </iconSet>
    </cfRule>
    <cfRule type="iconSet" priority="320">
      <iconSet>
        <cfvo type="percent" val="0"/>
        <cfvo type="percent" val="80"/>
        <cfvo type="percent" val="90"/>
      </iconSet>
    </cfRule>
    <cfRule type="iconSet" priority="321">
      <iconSet>
        <cfvo type="percent" val="0"/>
        <cfvo type="num" val="80"/>
        <cfvo type="num" val="90"/>
      </iconSet>
    </cfRule>
  </conditionalFormatting>
  <conditionalFormatting sqref="AC48">
    <cfRule type="iconSet" priority="5118">
      <iconSet>
        <cfvo type="percent" val="0"/>
        <cfvo type="num" val="80"/>
        <cfvo type="num" val="90"/>
      </iconSet>
    </cfRule>
    <cfRule type="iconSet" priority="5118">
      <iconSet>
        <cfvo type="percent" val="0"/>
        <cfvo type="percent" val="80"/>
        <cfvo type="percent" val="90"/>
      </iconSet>
    </cfRule>
    <cfRule type="iconSet" priority="264">
      <iconSet>
        <cfvo type="percent" val="0"/>
        <cfvo type="num" val="80"/>
        <cfvo type="num" val="90"/>
      </iconSet>
    </cfRule>
  </conditionalFormatting>
  <conditionalFormatting sqref="AC49">
    <cfRule type="iconSet" priority="282">
      <iconSet>
        <cfvo type="percent" val="0"/>
        <cfvo type="percent" val="80"/>
        <cfvo type="percent" val="90"/>
      </iconSet>
    </cfRule>
    <cfRule type="iconSet" priority="280">
      <iconSet>
        <cfvo type="percent" val="0"/>
        <cfvo type="num" val="10"/>
        <cfvo type="num" val="60"/>
      </iconSet>
    </cfRule>
    <cfRule type="iconSet" priority="281">
      <iconSet>
        <cfvo type="percent" val="0"/>
        <cfvo type="num" val="80"/>
        <cfvo type="num" val="90"/>
      </iconSet>
    </cfRule>
    <cfRule type="iconSet" priority="283">
      <iconSet>
        <cfvo type="percent" val="0"/>
        <cfvo type="num" val="80"/>
        <cfvo type="num" val="90"/>
      </iconSet>
    </cfRule>
  </conditionalFormatting>
  <conditionalFormatting sqref="AC50:AC51">
    <cfRule type="iconSet" priority="729">
      <iconSet>
        <cfvo type="percent" val="0"/>
        <cfvo type="percent" val="80"/>
        <cfvo type="percent" val="90"/>
      </iconSet>
    </cfRule>
    <cfRule type="iconSet" priority="728">
      <iconSet>
        <cfvo type="percent" val="0"/>
        <cfvo type="num" val="80"/>
        <cfvo type="num" val="90"/>
      </iconSet>
    </cfRule>
    <cfRule type="iconSet" priority="730">
      <iconSet>
        <cfvo type="percent" val="0"/>
        <cfvo type="num" val="80"/>
        <cfvo type="num" val="90"/>
      </iconSet>
    </cfRule>
  </conditionalFormatting>
  <conditionalFormatting sqref="AC21:AD21 S21 V21">
    <cfRule type="iconSet" priority="5122">
      <iconSet>
        <cfvo type="percent" val="0"/>
        <cfvo type="num" val="80"/>
        <cfvo type="num" val="90"/>
      </iconSet>
    </cfRule>
  </conditionalFormatting>
  <conditionalFormatting sqref="AD9">
    <cfRule type="iconSet" priority="2869">
      <iconSet reverse="1">
        <cfvo type="percent" val="0"/>
        <cfvo type="num" val="5" gte="0"/>
        <cfvo type="num" val="15" gte="0"/>
      </iconSet>
    </cfRule>
  </conditionalFormatting>
  <conditionalFormatting sqref="AD10:AD14">
    <cfRule type="iconSet" priority="1049">
      <iconSet>
        <cfvo type="percent" val="0"/>
        <cfvo type="num" val="80"/>
        <cfvo type="num" val="90"/>
      </iconSet>
    </cfRule>
  </conditionalFormatting>
  <conditionalFormatting sqref="AD15">
    <cfRule type="iconSet" priority="1041">
      <iconSet>
        <cfvo type="percent" val="0"/>
        <cfvo type="num" val="80"/>
        <cfvo type="num" val="90"/>
      </iconSet>
    </cfRule>
  </conditionalFormatting>
  <conditionalFormatting sqref="AD16">
    <cfRule type="iconSet" priority="1036">
      <iconSet>
        <cfvo type="percent" val="0"/>
        <cfvo type="num" val="80"/>
        <cfvo type="num" val="90"/>
      </iconSet>
    </cfRule>
    <cfRule type="iconSet" priority="1037">
      <iconSet>
        <cfvo type="percent" val="0"/>
        <cfvo type="percent" val="80"/>
        <cfvo type="percent" val="90"/>
      </iconSet>
    </cfRule>
    <cfRule type="iconSet" priority="1038">
      <iconSet>
        <cfvo type="percent" val="0"/>
        <cfvo type="num" val="80"/>
        <cfvo type="num" val="90"/>
      </iconSet>
    </cfRule>
  </conditionalFormatting>
  <conditionalFormatting sqref="AD17">
    <cfRule type="iconSet" priority="5009">
      <iconSet>
        <cfvo type="percent" val="0"/>
        <cfvo type="num" val="80"/>
        <cfvo type="num" val="90"/>
      </iconSet>
    </cfRule>
  </conditionalFormatting>
  <conditionalFormatting sqref="AD18">
    <cfRule type="iconSet" priority="764">
      <iconSet>
        <cfvo type="percent" val="0"/>
        <cfvo type="num" val="80"/>
        <cfvo type="num" val="90"/>
      </iconSet>
    </cfRule>
  </conditionalFormatting>
  <conditionalFormatting sqref="AD23:AD24">
    <cfRule type="iconSet" priority="750">
      <iconSet>
        <cfvo type="percent" val="0"/>
        <cfvo type="num" val="80"/>
        <cfvo type="num" val="90"/>
      </iconSet>
    </cfRule>
  </conditionalFormatting>
  <conditionalFormatting sqref="AD26:AD27">
    <cfRule type="iconSet" priority="2494">
      <iconSet>
        <cfvo type="percent" val="0"/>
        <cfvo type="num" val="80"/>
        <cfvo type="num" val="90"/>
      </iconSet>
    </cfRule>
    <cfRule type="iconSet" priority="2495">
      <iconSet>
        <cfvo type="percent" val="0"/>
        <cfvo type="percent" val="80"/>
        <cfvo type="percent" val="90"/>
      </iconSet>
    </cfRule>
    <cfRule type="iconSet" priority="2496">
      <iconSet>
        <cfvo type="percent" val="0"/>
        <cfvo type="num" val="80"/>
        <cfvo type="num" val="90"/>
      </iconSet>
    </cfRule>
  </conditionalFormatting>
  <conditionalFormatting sqref="AD29">
    <cfRule type="iconSet" priority="182">
      <iconSet>
        <cfvo type="percent" val="0"/>
        <cfvo type="num" val="80"/>
        <cfvo type="num" val="90"/>
      </iconSet>
    </cfRule>
    <cfRule type="iconSet" priority="181">
      <iconSet>
        <cfvo type="percent" val="0"/>
        <cfvo type="percent" val="80"/>
        <cfvo type="percent" val="90"/>
      </iconSet>
    </cfRule>
    <cfRule type="iconSet" priority="180">
      <iconSet>
        <cfvo type="percent" val="0"/>
        <cfvo type="num" val="80"/>
        <cfvo type="num" val="90"/>
      </iconSet>
    </cfRule>
  </conditionalFormatting>
  <conditionalFormatting sqref="AD30">
    <cfRule type="iconSet" priority="5125">
      <iconSet>
        <cfvo type="percent" val="0"/>
        <cfvo type="num" val="80"/>
        <cfvo type="num" val="90"/>
      </iconSet>
    </cfRule>
    <cfRule type="iconSet" priority="157">
      <iconSet>
        <cfvo type="percent" val="0"/>
        <cfvo type="num" val="80"/>
        <cfvo type="num" val="90"/>
      </iconSet>
    </cfRule>
    <cfRule type="iconSet" priority="5125">
      <iconSet>
        <cfvo type="percent" val="0"/>
        <cfvo type="percent" val="80"/>
        <cfvo type="percent" val="90"/>
      </iconSet>
    </cfRule>
  </conditionalFormatting>
  <conditionalFormatting sqref="AD31">
    <cfRule type="iconSet" priority="133">
      <iconSet>
        <cfvo type="percent" val="0"/>
        <cfvo type="num" val="80"/>
        <cfvo type="num" val="90"/>
      </iconSet>
    </cfRule>
    <cfRule type="iconSet" priority="132">
      <iconSet>
        <cfvo type="percent" val="0"/>
        <cfvo type="percent" val="80"/>
        <cfvo type="percent" val="90"/>
      </iconSet>
    </cfRule>
    <cfRule type="iconSet" priority="131">
      <iconSet>
        <cfvo type="percent" val="0"/>
        <cfvo type="num" val="80"/>
        <cfvo type="num" val="90"/>
      </iconSet>
    </cfRule>
  </conditionalFormatting>
  <conditionalFormatting sqref="AD32">
    <cfRule type="iconSet" priority="108">
      <iconSet>
        <cfvo type="percent" val="0"/>
        <cfvo type="num" val="0" gte="0"/>
        <cfvo type="num" val="2" gte="0"/>
      </iconSet>
    </cfRule>
  </conditionalFormatting>
  <conditionalFormatting sqref="AD34">
    <cfRule type="iconSet" priority="69">
      <iconSet>
        <cfvo type="percent" val="0"/>
        <cfvo type="num" val="60"/>
        <cfvo type="num" val="80"/>
      </iconSet>
    </cfRule>
  </conditionalFormatting>
  <conditionalFormatting sqref="AD39">
    <cfRule type="iconSet" priority="335">
      <iconSet>
        <cfvo type="percent" val="0"/>
        <cfvo type="num" val="60"/>
        <cfvo type="num" val="85" gte="0"/>
      </iconSet>
    </cfRule>
  </conditionalFormatting>
  <conditionalFormatting sqref="AD40">
    <cfRule type="iconSet" priority="354">
      <iconSet>
        <cfvo type="percent" val="0"/>
        <cfvo type="num" val="60"/>
        <cfvo type="num" val="85" gte="0"/>
      </iconSet>
    </cfRule>
  </conditionalFormatting>
  <conditionalFormatting sqref="AD41">
    <cfRule type="iconSet" priority="1092">
      <iconSet>
        <cfvo type="percent" val="0"/>
        <cfvo type="num" val="60"/>
        <cfvo type="num" val="85" gte="0"/>
      </iconSet>
    </cfRule>
  </conditionalFormatting>
  <conditionalFormatting sqref="AD42">
    <cfRule type="iconSet" priority="394">
      <iconSet>
        <cfvo type="percent" val="0"/>
        <cfvo type="num" val="60"/>
        <cfvo type="num" val="85" gte="0"/>
      </iconSet>
    </cfRule>
  </conditionalFormatting>
  <conditionalFormatting sqref="AD43">
    <cfRule type="iconSet" priority="565">
      <iconSet>
        <cfvo type="percent" val="0"/>
        <cfvo type="num" val="60"/>
        <cfvo type="num" val="85" gte="0"/>
      </iconSet>
    </cfRule>
  </conditionalFormatting>
  <conditionalFormatting sqref="AD44">
    <cfRule type="iconSet" priority="486">
      <iconSet>
        <cfvo type="percent" val="0"/>
        <cfvo type="num" val="60"/>
        <cfvo type="num" val="85" gte="0"/>
      </iconSet>
    </cfRule>
  </conditionalFormatting>
  <conditionalFormatting sqref="AD45">
    <cfRule type="iconSet" priority="622">
      <iconSet>
        <cfvo type="percent" val="0"/>
        <cfvo type="num" val="60"/>
        <cfvo type="num" val="85" gte="0"/>
      </iconSet>
    </cfRule>
  </conditionalFormatting>
  <conditionalFormatting sqref="AD46">
    <cfRule type="iconSet" priority="1157">
      <iconSet>
        <cfvo type="percent" val="0"/>
        <cfvo type="num" val="60"/>
        <cfvo type="num" val="85" gte="0"/>
      </iconSet>
    </cfRule>
  </conditionalFormatting>
  <conditionalFormatting sqref="AD47">
    <cfRule type="iconSet" priority="306">
      <iconSet>
        <cfvo type="percent" val="0"/>
        <cfvo type="num" val="60"/>
        <cfvo type="num" val="85" gte="0"/>
      </iconSet>
    </cfRule>
  </conditionalFormatting>
  <conditionalFormatting sqref="AD48">
    <cfRule type="iconSet" priority="252">
      <iconSet>
        <cfvo type="percent" val="0"/>
        <cfvo type="num" val="60"/>
        <cfvo type="num" val="85" gte="0"/>
      </iconSet>
    </cfRule>
  </conditionalFormatting>
  <conditionalFormatting sqref="AD49">
    <cfRule type="iconSet" priority="279">
      <iconSet>
        <cfvo type="percent" val="0"/>
        <cfvo type="num" val="60"/>
        <cfvo type="num" val="85" gte="0"/>
      </iconSet>
    </cfRule>
  </conditionalFormatting>
  <conditionalFormatting sqref="AD50:AD51">
    <cfRule type="iconSet" priority="726">
      <iconSet>
        <cfvo type="percent" val="0"/>
        <cfvo type="num" val="80"/>
        <cfvo type="num" val="90"/>
      </iconSet>
    </cfRule>
    <cfRule type="iconSet" priority="725">
      <iconSet>
        <cfvo type="percent" val="0"/>
        <cfvo type="percent" val="80"/>
        <cfvo type="percent" val="90"/>
      </iconSet>
    </cfRule>
    <cfRule type="iconSet" priority="724">
      <iconSet>
        <cfvo type="percent" val="0"/>
        <cfvo type="num" val="80"/>
        <cfvo type="num" val="90"/>
      </iconSet>
    </cfRule>
  </conditionalFormatting>
  <conditionalFormatting sqref="AE7">
    <cfRule type="iconSet" priority="226">
      <iconSet>
        <cfvo type="percent" val="0"/>
        <cfvo type="num" val="80"/>
        <cfvo type="num" val="89.5"/>
      </iconSet>
    </cfRule>
  </conditionalFormatting>
  <conditionalFormatting sqref="AE9">
    <cfRule type="iconSet" priority="2">
      <iconSet>
        <cfvo type="percent" val="0"/>
        <cfvo type="num" val="0"/>
        <cfvo type="num" val="90"/>
      </iconSet>
    </cfRule>
    <cfRule type="iconSet" priority="3">
      <iconSet reverse="1">
        <cfvo type="percent" val="0"/>
        <cfvo type="num" val="5" gte="0"/>
        <cfvo type="num" val="15" gte="0"/>
      </iconSet>
    </cfRule>
  </conditionalFormatting>
  <conditionalFormatting sqref="AE10:AE15">
    <cfRule type="iconSet" priority="780">
      <iconSet>
        <cfvo type="percent" val="0"/>
        <cfvo type="num" val="80"/>
        <cfvo type="num" val="90"/>
      </iconSet>
    </cfRule>
    <cfRule type="iconSet" priority="782">
      <iconSet>
        <cfvo type="percent" val="0"/>
        <cfvo type="num" val="80"/>
        <cfvo type="num" val="90"/>
      </iconSet>
    </cfRule>
    <cfRule type="iconSet" priority="781">
      <iconSet>
        <cfvo type="percent" val="0"/>
        <cfvo type="percent" val="80"/>
        <cfvo type="percent" val="90"/>
      </iconSet>
    </cfRule>
  </conditionalFormatting>
  <conditionalFormatting sqref="AE16">
    <cfRule type="iconSet" priority="690">
      <iconSet>
        <cfvo type="percent" val="0"/>
        <cfvo type="num" val="60"/>
        <cfvo type="num" val="80"/>
      </iconSet>
    </cfRule>
  </conditionalFormatting>
  <conditionalFormatting sqref="AE17">
    <cfRule type="iconSet" priority="685">
      <iconSet>
        <cfvo type="percent" val="0"/>
        <cfvo type="num" val="80"/>
        <cfvo type="num" val="90"/>
      </iconSet>
    </cfRule>
    <cfRule type="iconSet" priority="686">
      <iconSet>
        <cfvo type="percent" val="0"/>
        <cfvo type="percent" val="80"/>
        <cfvo type="percent" val="90"/>
      </iconSet>
    </cfRule>
    <cfRule type="iconSet" priority="687">
      <iconSet>
        <cfvo type="percent" val="0"/>
        <cfvo type="num" val="80"/>
        <cfvo type="num" val="90"/>
      </iconSet>
    </cfRule>
  </conditionalFormatting>
  <conditionalFormatting sqref="AE18">
    <cfRule type="iconSet" priority="762">
      <iconSet>
        <cfvo type="percent" val="0"/>
        <cfvo type="num" val="80"/>
        <cfvo type="num" val="90"/>
      </iconSet>
    </cfRule>
    <cfRule type="iconSet" priority="761">
      <iconSet>
        <cfvo type="percent" val="0"/>
        <cfvo type="percent" val="80"/>
        <cfvo type="percent" val="90"/>
      </iconSet>
    </cfRule>
    <cfRule type="iconSet" priority="760">
      <iconSet>
        <cfvo type="percent" val="0"/>
        <cfvo type="num" val="80"/>
        <cfvo type="num" val="90"/>
      </iconSet>
    </cfRule>
  </conditionalFormatting>
  <conditionalFormatting sqref="AE20">
    <cfRule type="iconSet" priority="212">
      <iconSet>
        <cfvo type="percent" val="0"/>
        <cfvo type="num" val="80"/>
        <cfvo type="num" val="90"/>
      </iconSet>
    </cfRule>
    <cfRule type="iconSet" priority="211">
      <iconSet>
        <cfvo type="percent" val="0"/>
        <cfvo type="percent" val="80"/>
        <cfvo type="percent" val="90"/>
      </iconSet>
    </cfRule>
    <cfRule type="iconSet" priority="210">
      <iconSet>
        <cfvo type="percent" val="0"/>
        <cfvo type="num" val="80"/>
        <cfvo type="num" val="90"/>
      </iconSet>
    </cfRule>
  </conditionalFormatting>
  <conditionalFormatting sqref="AE21">
    <cfRule type="iconSet" priority="195">
      <iconSet>
        <cfvo type="percent" val="0"/>
        <cfvo type="percent" val="80"/>
        <cfvo type="percent" val="90"/>
      </iconSet>
    </cfRule>
    <cfRule type="iconSet" priority="195">
      <iconSet>
        <cfvo type="percent" val="0"/>
        <cfvo type="num" val="80"/>
        <cfvo type="num" val="90"/>
      </iconSet>
    </cfRule>
    <cfRule type="iconSet" priority="195">
      <iconSet>
        <cfvo type="percent" val="0"/>
        <cfvo type="num" val="80"/>
        <cfvo type="num" val="90"/>
      </iconSet>
    </cfRule>
  </conditionalFormatting>
  <conditionalFormatting sqref="AE23:AE24">
    <cfRule type="iconSet" priority="741">
      <iconSet>
        <cfvo type="percent" val="0"/>
        <cfvo type="num" val="80"/>
        <cfvo type="num" val="90"/>
      </iconSet>
    </cfRule>
    <cfRule type="iconSet" priority="742">
      <iconSet>
        <cfvo type="percent" val="0"/>
        <cfvo type="percent" val="80"/>
        <cfvo type="percent" val="90"/>
      </iconSet>
    </cfRule>
    <cfRule type="iconSet" priority="743">
      <iconSet>
        <cfvo type="percent" val="0"/>
        <cfvo type="num" val="80"/>
        <cfvo type="num" val="90"/>
      </iconSet>
    </cfRule>
  </conditionalFormatting>
  <conditionalFormatting sqref="AE26:AE27">
    <cfRule type="iconSet" priority="1648">
      <iconSet>
        <cfvo type="percent" val="0"/>
        <cfvo type="num" val="70" gte="0"/>
        <cfvo type="num" val="90"/>
      </iconSet>
    </cfRule>
  </conditionalFormatting>
  <conditionalFormatting sqref="AE29">
    <cfRule type="iconSet" priority="170">
      <iconSet>
        <cfvo type="percent" val="0"/>
        <cfvo type="num" val="80"/>
        <cfvo type="num" val="90"/>
      </iconSet>
    </cfRule>
    <cfRule type="iconSet" priority="168">
      <iconSet>
        <cfvo type="percent" val="0"/>
        <cfvo type="num" val="80"/>
        <cfvo type="num" val="90"/>
      </iconSet>
    </cfRule>
    <cfRule type="iconSet" priority="169">
      <iconSet>
        <cfvo type="percent" val="0"/>
        <cfvo type="percent" val="80"/>
        <cfvo type="percent" val="90"/>
      </iconSet>
    </cfRule>
  </conditionalFormatting>
  <conditionalFormatting sqref="AE30">
    <cfRule type="iconSet" priority="146">
      <iconSet>
        <cfvo type="percent" val="0"/>
        <cfvo type="num" val="80"/>
        <cfvo type="num" val="90"/>
      </iconSet>
    </cfRule>
    <cfRule type="iconSet" priority="146">
      <iconSet>
        <cfvo type="percent" val="0"/>
        <cfvo type="num" val="80"/>
        <cfvo type="num" val="90"/>
      </iconSet>
    </cfRule>
    <cfRule type="iconSet" priority="146">
      <iconSet>
        <cfvo type="percent" val="0"/>
        <cfvo type="percent" val="80"/>
        <cfvo type="percent" val="90"/>
      </iconSet>
    </cfRule>
  </conditionalFormatting>
  <conditionalFormatting sqref="AE31">
    <cfRule type="iconSet" priority="118">
      <iconSet>
        <cfvo type="percent" val="0"/>
        <cfvo type="num" val="80"/>
        <cfvo type="num" val="90"/>
      </iconSet>
    </cfRule>
    <cfRule type="iconSet" priority="116">
      <iconSet>
        <cfvo type="percent" val="0"/>
        <cfvo type="num" val="80"/>
        <cfvo type="num" val="90"/>
      </iconSet>
    </cfRule>
    <cfRule type="iconSet" priority="117">
      <iconSet>
        <cfvo type="percent" val="0"/>
        <cfvo type="percent" val="80"/>
        <cfvo type="percent" val="90"/>
      </iconSet>
    </cfRule>
  </conditionalFormatting>
  <conditionalFormatting sqref="AE32">
    <cfRule type="iconSet" priority="97">
      <iconSet>
        <cfvo type="percent" val="0"/>
        <cfvo type="num" val="60" gte="0"/>
        <cfvo type="num" val="80"/>
      </iconSet>
    </cfRule>
    <cfRule type="iconSet" priority="98">
      <iconSet>
        <cfvo type="percent" val="0"/>
        <cfvo type="percent" val="80"/>
        <cfvo type="percent" val="90"/>
      </iconSet>
    </cfRule>
    <cfRule type="iconSet" priority="99">
      <iconSet>
        <cfvo type="percent" val="0"/>
        <cfvo type="num" val="80"/>
        <cfvo type="num" val="90"/>
      </iconSet>
    </cfRule>
  </conditionalFormatting>
  <conditionalFormatting sqref="AE33">
    <cfRule type="iconSet" priority="79">
      <iconSet>
        <cfvo type="percent" val="0"/>
        <cfvo type="num" val="60" gte="0"/>
        <cfvo type="num" val="80"/>
      </iconSet>
    </cfRule>
    <cfRule type="iconSet" priority="80">
      <iconSet>
        <cfvo type="percent" val="0"/>
        <cfvo type="percent" val="80"/>
        <cfvo type="percent" val="90"/>
      </iconSet>
    </cfRule>
    <cfRule type="iconSet" priority="81">
      <iconSet>
        <cfvo type="percent" val="0"/>
        <cfvo type="num" val="80"/>
        <cfvo type="num" val="90"/>
      </iconSet>
    </cfRule>
  </conditionalFormatting>
  <conditionalFormatting sqref="AE34">
    <cfRule type="iconSet" priority="61">
      <iconSet>
        <cfvo type="percent" val="0"/>
        <cfvo type="num" val="60" gte="0"/>
        <cfvo type="num" val="80"/>
      </iconSet>
    </cfRule>
    <cfRule type="iconSet" priority="63">
      <iconSet>
        <cfvo type="percent" val="0"/>
        <cfvo type="num" val="80"/>
        <cfvo type="num" val="90"/>
      </iconSet>
    </cfRule>
    <cfRule type="iconSet" priority="62">
      <iconSet>
        <cfvo type="percent" val="0"/>
        <cfvo type="percent" val="80"/>
        <cfvo type="percent" val="90"/>
      </iconSet>
    </cfRule>
  </conditionalFormatting>
  <conditionalFormatting sqref="AE36:AE38">
    <cfRule type="iconSet" priority="21">
      <iconSet>
        <cfvo type="percent" val="0"/>
        <cfvo type="num" val="60" gte="0"/>
        <cfvo type="num" val="80"/>
      </iconSet>
    </cfRule>
    <cfRule type="iconSet" priority="22">
      <iconSet>
        <cfvo type="percent" val="0"/>
        <cfvo type="percent" val="80"/>
        <cfvo type="percent" val="90"/>
      </iconSet>
    </cfRule>
    <cfRule type="iconSet" priority="23">
      <iconSet>
        <cfvo type="percent" val="0"/>
        <cfvo type="num" val="80"/>
        <cfvo type="num" val="90"/>
      </iconSet>
    </cfRule>
  </conditionalFormatting>
  <conditionalFormatting sqref="AE39">
    <cfRule type="iconSet" priority="329">
      <iconSet>
        <cfvo type="percent" val="0"/>
        <cfvo type="num" val="1"/>
        <cfvo type="num" val="50"/>
      </iconSet>
    </cfRule>
    <cfRule type="iconSet" priority="330">
      <iconSet reverse="1">
        <cfvo type="percent" val="0"/>
        <cfvo type="num" val="10"/>
        <cfvo type="num" val="40"/>
      </iconSet>
    </cfRule>
  </conditionalFormatting>
  <conditionalFormatting sqref="AE40">
    <cfRule type="iconSet" priority="351">
      <iconSet>
        <cfvo type="percent" val="0"/>
        <cfvo type="num" val="60"/>
        <cfvo type="num" val="85" gte="0"/>
      </iconSet>
    </cfRule>
  </conditionalFormatting>
  <conditionalFormatting sqref="AE41">
    <cfRule type="iconSet" priority="381">
      <iconSet reverse="1">
        <cfvo type="percent" val="0"/>
        <cfvo type="num" val="10"/>
        <cfvo type="num" val="40"/>
      </iconSet>
    </cfRule>
    <cfRule type="iconSet" priority="380">
      <iconSet>
        <cfvo type="percent" val="0"/>
        <cfvo type="num" val="50"/>
        <cfvo type="num" val="70"/>
      </iconSet>
    </cfRule>
  </conditionalFormatting>
  <conditionalFormatting sqref="AE42">
    <cfRule type="iconSet" priority="392">
      <iconSet reverse="1">
        <cfvo type="percent" val="0"/>
        <cfvo type="num" val="10"/>
        <cfvo type="num" val="40"/>
      </iconSet>
    </cfRule>
  </conditionalFormatting>
  <conditionalFormatting sqref="AE43">
    <cfRule type="iconSet" priority="560">
      <iconSet reverse="1">
        <cfvo type="percent" val="0"/>
        <cfvo type="num" val="10"/>
        <cfvo type="num" val="40"/>
      </iconSet>
    </cfRule>
  </conditionalFormatting>
  <conditionalFormatting sqref="AE44">
    <cfRule type="iconSet" priority="453">
      <iconSet>
        <cfvo type="percent" val="0"/>
        <cfvo type="num" val="-500"/>
        <cfvo type="num" val="-100"/>
      </iconSet>
    </cfRule>
    <cfRule type="iconSet" priority="451">
      <iconSet>
        <cfvo type="percent" val="0"/>
        <cfvo type="num" val="-500"/>
        <cfvo type="num" val="-400"/>
      </iconSet>
    </cfRule>
    <cfRule type="iconSet" priority="450">
      <iconSet>
        <cfvo type="percent" val="0"/>
        <cfvo type="num" val="-300"/>
        <cfvo type="num" val="0"/>
      </iconSet>
    </cfRule>
    <cfRule type="iconSet" priority="449">
      <iconSet>
        <cfvo type="percent" val="0"/>
        <cfvo type="num" val="-280"/>
        <cfvo type="num" val="-270"/>
      </iconSet>
    </cfRule>
    <cfRule type="iconSet" priority="447">
      <iconSet>
        <cfvo type="percent" val="0"/>
        <cfvo type="num" val="-140"/>
        <cfvo type="num" val="-100"/>
      </iconSet>
    </cfRule>
    <cfRule type="iconSet" priority="455">
      <iconSet>
        <cfvo type="percent" val="0"/>
        <cfvo type="num" val="60"/>
        <cfvo type="num" val="85" gte="0"/>
      </iconSet>
    </cfRule>
    <cfRule type="iconSet" priority="454">
      <iconSet>
        <cfvo type="percent" val="0"/>
        <cfvo type="num" val="-3"/>
        <cfvo type="num" val="-1"/>
      </iconSet>
    </cfRule>
    <cfRule type="iconSet" priority="448">
      <iconSet reverse="1">
        <cfvo type="percent" val="0"/>
        <cfvo type="num" val="0"/>
        <cfvo type="num" val="0"/>
      </iconSet>
    </cfRule>
    <cfRule type="iconSet" priority="444">
      <iconSet>
        <cfvo type="percent" val="0"/>
        <cfvo type="num" val="50"/>
        <cfvo type="num" val="80"/>
      </iconSet>
    </cfRule>
    <cfRule type="iconSet" priority="445">
      <iconSet>
        <cfvo type="percent" val="0"/>
        <cfvo type="num" val="-80"/>
        <cfvo type="num" val="-70"/>
      </iconSet>
    </cfRule>
    <cfRule type="iconSet" priority="452">
      <iconSet>
        <cfvo type="percent" val="0"/>
        <cfvo type="num" val="-100"/>
        <cfvo type="num" val="-10"/>
      </iconSet>
    </cfRule>
    <cfRule type="iconSet" priority="446">
      <iconSet>
        <cfvo type="percent" val="0"/>
        <cfvo type="num" val="-80"/>
        <cfvo type="num" val="-50"/>
      </iconSet>
    </cfRule>
  </conditionalFormatting>
  <conditionalFormatting sqref="AE45">
    <cfRule type="iconSet" priority="615">
      <iconSet>
        <cfvo type="percent" val="0"/>
        <cfvo type="num" val="80"/>
        <cfvo type="num" val="90"/>
      </iconSet>
    </cfRule>
    <cfRule type="iconSet" priority="616">
      <iconSet>
        <cfvo type="percent" val="0"/>
        <cfvo type="percent" val="80"/>
        <cfvo type="percent" val="90"/>
      </iconSet>
    </cfRule>
    <cfRule type="iconSet" priority="617">
      <iconSet>
        <cfvo type="percent" val="0"/>
        <cfvo type="num" val="80"/>
        <cfvo type="num" val="90"/>
      </iconSet>
    </cfRule>
  </conditionalFormatting>
  <conditionalFormatting sqref="AE46">
    <cfRule type="iconSet" priority="3295">
      <iconSet>
        <cfvo type="percent" val="0"/>
        <cfvo type="num" val="60"/>
        <cfvo type="num" val="85" gte="0"/>
      </iconSet>
    </cfRule>
  </conditionalFormatting>
  <conditionalFormatting sqref="AE47">
    <cfRule type="iconSet" priority="301">
      <iconSet>
        <cfvo type="percent" val="0"/>
        <cfvo type="percent" val="80"/>
        <cfvo type="percent" val="90"/>
      </iconSet>
    </cfRule>
    <cfRule type="iconSet" priority="302">
      <iconSet>
        <cfvo type="percent" val="0"/>
        <cfvo type="num" val="80"/>
        <cfvo type="num" val="90"/>
      </iconSet>
    </cfRule>
    <cfRule type="iconSet" priority="300">
      <iconSet>
        <cfvo type="percent" val="0"/>
        <cfvo type="num" val="80"/>
        <cfvo type="num" val="90"/>
      </iconSet>
    </cfRule>
  </conditionalFormatting>
  <conditionalFormatting sqref="AE48">
    <cfRule type="iconSet" priority="248">
      <iconSet>
        <cfvo type="percent" val="0"/>
        <cfvo type="num" val="80"/>
        <cfvo type="num" val="90"/>
      </iconSet>
    </cfRule>
    <cfRule type="iconSet" priority="248">
      <iconSet>
        <cfvo type="percent" val="0"/>
        <cfvo type="num" val="80"/>
        <cfvo type="num" val="90"/>
      </iconSet>
    </cfRule>
    <cfRule type="iconSet" priority="248">
      <iconSet>
        <cfvo type="percent" val="0"/>
        <cfvo type="percent" val="80"/>
        <cfvo type="percent" val="90"/>
      </iconSet>
    </cfRule>
  </conditionalFormatting>
  <conditionalFormatting sqref="AE49">
    <cfRule type="iconSet" priority="273">
      <iconSet>
        <cfvo type="percent" val="0"/>
        <cfvo type="num" val="80"/>
        <cfvo type="num" val="90"/>
      </iconSet>
    </cfRule>
    <cfRule type="iconSet" priority="275">
      <iconSet>
        <cfvo type="percent" val="0"/>
        <cfvo type="num" val="80"/>
        <cfvo type="num" val="90"/>
      </iconSet>
    </cfRule>
    <cfRule type="iconSet" priority="274">
      <iconSet>
        <cfvo type="percent" val="0"/>
        <cfvo type="percent" val="80"/>
        <cfvo type="percent" val="90"/>
      </iconSet>
    </cfRule>
  </conditionalFormatting>
  <conditionalFormatting sqref="AE50:AE51">
    <cfRule type="iconSet" priority="718">
      <iconSet>
        <cfvo type="percent" val="0"/>
        <cfvo type="num" val="70" gte="0"/>
        <cfvo type="num" val="90"/>
      </iconSet>
    </cfRule>
  </conditionalFormatting>
  <conditionalFormatting sqref="AF9">
    <cfRule type="iconSet" priority="1">
      <iconSet reverse="1">
        <cfvo type="percent" val="0"/>
        <cfvo type="num" val="5" gte="0"/>
        <cfvo type="num" val="15" gte="0"/>
      </iconSet>
    </cfRule>
  </conditionalFormatting>
  <conditionalFormatting sqref="AF10:AF12">
    <cfRule type="iconSet" priority="779">
      <iconSet>
        <cfvo type="percent" val="0"/>
        <cfvo type="num" val="80"/>
        <cfvo type="num" val="90"/>
      </iconSet>
    </cfRule>
  </conditionalFormatting>
  <conditionalFormatting sqref="AF13">
    <cfRule type="iconSet" priority="777">
      <iconSet>
        <cfvo type="percent" val="0"/>
        <cfvo type="num" val="80"/>
        <cfvo type="num" val="90"/>
      </iconSet>
    </cfRule>
  </conditionalFormatting>
  <conditionalFormatting sqref="AF14:AF15">
    <cfRule type="iconSet" priority="1916">
      <iconSet>
        <cfvo type="percent" val="0"/>
        <cfvo type="num" val="80"/>
        <cfvo type="num" val="90"/>
      </iconSet>
    </cfRule>
  </conditionalFormatting>
  <conditionalFormatting sqref="AF16">
    <cfRule type="iconSet" priority="237">
      <iconSet>
        <cfvo type="percent" val="0"/>
        <cfvo type="num" val="80"/>
        <cfvo type="num" val="90"/>
      </iconSet>
    </cfRule>
  </conditionalFormatting>
  <conditionalFormatting sqref="AF17">
    <cfRule type="iconSet" priority="689">
      <iconSet>
        <cfvo type="percent" val="0"/>
        <cfvo type="num" val="80"/>
        <cfvo type="num" val="90"/>
      </iconSet>
    </cfRule>
  </conditionalFormatting>
  <conditionalFormatting sqref="AF18">
    <cfRule type="iconSet" priority="774">
      <iconSet>
        <cfvo type="percent" val="0"/>
        <cfvo type="num" val="80"/>
        <cfvo type="num" val="90"/>
      </iconSet>
    </cfRule>
  </conditionalFormatting>
  <conditionalFormatting sqref="AF21">
    <cfRule type="iconSet" priority="5123">
      <iconSet>
        <cfvo type="percent" val="0"/>
        <cfvo type="num" val="80"/>
        <cfvo type="num" val="90"/>
      </iconSet>
    </cfRule>
  </conditionalFormatting>
  <conditionalFormatting sqref="AF23:AF24">
    <cfRule type="iconSet" priority="740">
      <iconSet>
        <cfvo type="percent" val="0"/>
        <cfvo type="num" val="80"/>
        <cfvo type="num" val="90"/>
      </iconSet>
    </cfRule>
  </conditionalFormatting>
  <conditionalFormatting sqref="AF26:AF27">
    <cfRule type="iconSet" priority="1645">
      <iconSet>
        <cfvo type="percent" val="0"/>
        <cfvo type="percent" val="80"/>
        <cfvo type="percent" val="90"/>
      </iconSet>
    </cfRule>
    <cfRule type="iconSet" priority="1644">
      <iconSet>
        <cfvo type="percent" val="0"/>
        <cfvo type="num" val="80"/>
        <cfvo type="num" val="90"/>
      </iconSet>
    </cfRule>
    <cfRule type="iconSet" priority="1646">
      <iconSet>
        <cfvo type="percent" val="0"/>
        <cfvo type="num" val="80"/>
        <cfvo type="num" val="90"/>
      </iconSet>
    </cfRule>
  </conditionalFormatting>
  <conditionalFormatting sqref="AF32">
    <cfRule type="iconSet" priority="110">
      <iconSet>
        <cfvo type="percent" val="0"/>
        <cfvo type="num" val="70" gte="0"/>
        <cfvo type="num" val="90"/>
      </iconSet>
    </cfRule>
  </conditionalFormatting>
  <conditionalFormatting sqref="AF33">
    <cfRule type="iconSet" priority="91">
      <iconSet>
        <cfvo type="percent" val="0"/>
        <cfvo type="num" val="70" gte="0"/>
        <cfvo type="num" val="90"/>
      </iconSet>
    </cfRule>
  </conditionalFormatting>
  <conditionalFormatting sqref="AF34">
    <cfRule type="iconSet" priority="74">
      <iconSet>
        <cfvo type="percent" val="0"/>
        <cfvo type="num" val="70" gte="0"/>
        <cfvo type="num" val="90"/>
      </iconSet>
    </cfRule>
  </conditionalFormatting>
  <conditionalFormatting sqref="AF35:AF36">
    <cfRule type="iconSet" priority="56">
      <iconSet>
        <cfvo type="percent" val="0"/>
        <cfvo type="num" val="70" gte="0"/>
        <cfvo type="num" val="90"/>
      </iconSet>
    </cfRule>
  </conditionalFormatting>
  <conditionalFormatting sqref="AF37:AF38">
    <cfRule type="iconSet" priority="1640">
      <iconSet>
        <cfvo type="percent" val="0"/>
        <cfvo type="num" val="70"/>
        <cfvo type="num" val="90"/>
      </iconSet>
    </cfRule>
  </conditionalFormatting>
  <conditionalFormatting sqref="AF39">
    <cfRule type="iconSet" priority="333">
      <iconSet>
        <cfvo type="percent" val="0"/>
        <cfvo type="num" val="60"/>
        <cfvo type="num" val="80"/>
      </iconSet>
    </cfRule>
  </conditionalFormatting>
  <conditionalFormatting sqref="AF40">
    <cfRule type="iconSet" priority="350">
      <iconSet>
        <cfvo type="percent" val="0"/>
        <cfvo type="num" val="60"/>
        <cfvo type="num" val="80"/>
      </iconSet>
    </cfRule>
  </conditionalFormatting>
  <conditionalFormatting sqref="AF41">
    <cfRule type="iconSet" priority="379">
      <iconSet>
        <cfvo type="percent" val="0"/>
        <cfvo type="num" val="60"/>
        <cfvo type="num" val="85" gte="0"/>
      </iconSet>
    </cfRule>
  </conditionalFormatting>
  <conditionalFormatting sqref="AF42">
    <cfRule type="iconSet" priority="387">
      <iconSet>
        <cfvo type="percent" val="0"/>
        <cfvo type="num" val="60"/>
        <cfvo type="num" val="80"/>
      </iconSet>
    </cfRule>
  </conditionalFormatting>
  <conditionalFormatting sqref="AF43">
    <cfRule type="iconSet" priority="561">
      <iconSet>
        <cfvo type="percent" val="0"/>
        <cfvo type="num" val="60"/>
        <cfvo type="num" val="85" gte="0"/>
      </iconSet>
    </cfRule>
  </conditionalFormatting>
  <conditionalFormatting sqref="AF44">
    <cfRule type="iconSet" priority="457">
      <iconSet>
        <cfvo type="percent" val="0"/>
        <cfvo type="num" val="60"/>
        <cfvo type="num" val="85" gte="0"/>
      </iconSet>
    </cfRule>
  </conditionalFormatting>
  <conditionalFormatting sqref="AF45">
    <cfRule type="iconSet" priority="614">
      <iconSet>
        <cfvo type="percent" val="0"/>
        <cfvo type="num" val="60"/>
        <cfvo type="num" val="80"/>
      </iconSet>
    </cfRule>
  </conditionalFormatting>
  <conditionalFormatting sqref="AF46">
    <cfRule type="iconSet" priority="635">
      <iconSet>
        <cfvo type="percent" val="0"/>
        <cfvo type="num" val="60"/>
        <cfvo type="num" val="85" gte="0"/>
      </iconSet>
    </cfRule>
  </conditionalFormatting>
  <conditionalFormatting sqref="AF47">
    <cfRule type="iconSet" priority="299">
      <iconSet>
        <cfvo type="percent" val="0"/>
        <cfvo type="num" val="60"/>
        <cfvo type="num" val="80"/>
      </iconSet>
    </cfRule>
  </conditionalFormatting>
  <conditionalFormatting sqref="AF48">
    <cfRule type="iconSet" priority="247">
      <iconSet>
        <cfvo type="percent" val="0"/>
        <cfvo type="num" val="60"/>
        <cfvo type="num" val="80"/>
      </iconSet>
    </cfRule>
  </conditionalFormatting>
  <conditionalFormatting sqref="AF49:AF51">
    <cfRule type="iconSet" priority="714">
      <iconSet>
        <cfvo type="percent" val="0"/>
        <cfvo type="num" val="80"/>
        <cfvo type="num" val="90"/>
      </iconSet>
    </cfRule>
    <cfRule type="iconSet" priority="715">
      <iconSet>
        <cfvo type="percent" val="0"/>
        <cfvo type="percent" val="80"/>
        <cfvo type="percent" val="90"/>
      </iconSet>
    </cfRule>
    <cfRule type="iconSet" priority="716">
      <iconSet>
        <cfvo type="percent" val="0"/>
        <cfvo type="num" val="80"/>
        <cfvo type="num" val="90"/>
      </iconSet>
    </cfRule>
  </conditionalFormatting>
  <conditionalFormatting sqref="AG6">
    <cfRule type="iconSet" priority="233">
      <iconSet>
        <cfvo type="percent" val="0"/>
        <cfvo type="num" val="80"/>
        <cfvo type="num" val="90"/>
      </iconSet>
    </cfRule>
    <cfRule type="iconSet" priority="235">
      <iconSet>
        <cfvo type="percent" val="0"/>
        <cfvo type="num" val="80"/>
        <cfvo type="num" val="90"/>
      </iconSet>
    </cfRule>
    <cfRule type="iconSet" priority="234">
      <iconSet>
        <cfvo type="percent" val="0"/>
        <cfvo type="percent" val="80"/>
        <cfvo type="percent" val="90"/>
      </iconSet>
    </cfRule>
  </conditionalFormatting>
  <conditionalFormatting sqref="AG20">
    <cfRule type="iconSet" priority="223">
      <iconSet>
        <cfvo type="percent" val="0"/>
        <cfvo type="percent" val="80"/>
        <cfvo type="percent" val="90"/>
      </iconSet>
    </cfRule>
    <cfRule type="iconSet" priority="222">
      <iconSet>
        <cfvo type="percent" val="0"/>
        <cfvo type="num" val="80"/>
        <cfvo type="num" val="90"/>
      </iconSet>
    </cfRule>
    <cfRule type="iconSet" priority="224">
      <iconSet>
        <cfvo type="percent" val="0"/>
        <cfvo type="num" val="80"/>
        <cfvo type="num" val="90"/>
      </iconSet>
    </cfRule>
  </conditionalFormatting>
  <conditionalFormatting sqref="AG21">
    <cfRule type="iconSet" priority="205">
      <iconSet>
        <cfvo type="percent" val="0"/>
        <cfvo type="num" val="80"/>
        <cfvo type="num" val="90"/>
      </iconSet>
    </cfRule>
    <cfRule type="iconSet" priority="5124">
      <iconSet>
        <cfvo type="percent" val="0"/>
        <cfvo type="num" val="80"/>
        <cfvo type="num" val="90"/>
      </iconSet>
    </cfRule>
    <cfRule type="iconSet" priority="206">
      <iconSet>
        <cfvo type="percent" val="0"/>
        <cfvo type="percent" val="80"/>
        <cfvo type="percent" val="90"/>
      </iconSet>
    </cfRule>
  </conditionalFormatting>
  <conditionalFormatting sqref="AG29">
    <cfRule type="iconSet" priority="186">
      <iconSet>
        <cfvo type="percent" val="0"/>
        <cfvo type="num" val="80"/>
        <cfvo type="num" val="90"/>
      </iconSet>
    </cfRule>
    <cfRule type="iconSet" priority="187">
      <iconSet>
        <cfvo type="percent" val="0"/>
        <cfvo type="percent" val="80"/>
        <cfvo type="percent" val="90"/>
      </iconSet>
    </cfRule>
    <cfRule type="iconSet" priority="188">
      <iconSet>
        <cfvo type="percent" val="0"/>
        <cfvo type="num" val="80"/>
        <cfvo type="num" val="90"/>
      </iconSet>
    </cfRule>
  </conditionalFormatting>
  <conditionalFormatting sqref="AG30">
    <cfRule type="iconSet" priority="5126">
      <iconSet>
        <cfvo type="percent" val="0"/>
        <cfvo type="num" val="80"/>
        <cfvo type="num" val="90"/>
      </iconSet>
    </cfRule>
    <cfRule type="iconSet" priority="5126">
      <iconSet>
        <cfvo type="percent" val="0"/>
        <cfvo type="num" val="80"/>
        <cfvo type="num" val="90"/>
      </iconSet>
    </cfRule>
    <cfRule type="iconSet" priority="5126">
      <iconSet>
        <cfvo type="percent" val="0"/>
        <cfvo type="percent" val="80"/>
        <cfvo type="percent" val="90"/>
      </iconSet>
    </cfRule>
  </conditionalFormatting>
  <conditionalFormatting sqref="AG31">
    <cfRule type="iconSet" priority="138">
      <iconSet>
        <cfvo type="percent" val="0"/>
        <cfvo type="num" val="80"/>
        <cfvo type="num" val="90"/>
      </iconSet>
    </cfRule>
    <cfRule type="iconSet" priority="140">
      <iconSet>
        <cfvo type="percent" val="0"/>
        <cfvo type="num" val="80"/>
        <cfvo type="num" val="90"/>
      </iconSet>
    </cfRule>
    <cfRule type="iconSet" priority="139">
      <iconSet>
        <cfvo type="percent" val="0"/>
        <cfvo type="percent" val="80"/>
        <cfvo type="percent" val="90"/>
      </iconSet>
    </cfRule>
  </conditionalFormatting>
  <conditionalFormatting sqref="AG32">
    <cfRule type="iconSet" priority="112">
      <iconSet>
        <cfvo type="percent" val="0"/>
        <cfvo type="percent" val="80"/>
        <cfvo type="percent" val="90"/>
      </iconSet>
    </cfRule>
    <cfRule type="iconSet" priority="113">
      <iconSet>
        <cfvo type="percent" val="0"/>
        <cfvo type="num" val="80"/>
        <cfvo type="num" val="90"/>
      </iconSet>
    </cfRule>
    <cfRule type="iconSet" priority="111">
      <iconSet>
        <cfvo type="percent" val="0"/>
        <cfvo type="num" val="80"/>
        <cfvo type="num" val="90"/>
      </iconSet>
    </cfRule>
  </conditionalFormatting>
  <conditionalFormatting sqref="AG33">
    <cfRule type="iconSet" priority="92">
      <iconSet>
        <cfvo type="percent" val="0"/>
        <cfvo type="num" val="80"/>
        <cfvo type="num" val="90"/>
      </iconSet>
    </cfRule>
    <cfRule type="iconSet" priority="93">
      <iconSet>
        <cfvo type="percent" val="0"/>
        <cfvo type="percent" val="80"/>
        <cfvo type="percent" val="90"/>
      </iconSet>
    </cfRule>
    <cfRule type="iconSet" priority="94">
      <iconSet>
        <cfvo type="percent" val="0"/>
        <cfvo type="num" val="80"/>
        <cfvo type="num" val="90"/>
      </iconSet>
    </cfRule>
  </conditionalFormatting>
  <conditionalFormatting sqref="AG34">
    <cfRule type="iconSet" priority="76">
      <iconSet>
        <cfvo type="percent" val="0"/>
        <cfvo type="percent" val="80"/>
        <cfvo type="percent" val="90"/>
      </iconSet>
    </cfRule>
    <cfRule type="iconSet" priority="77">
      <iconSet>
        <cfvo type="percent" val="0"/>
        <cfvo type="num" val="80"/>
        <cfvo type="num" val="90"/>
      </iconSet>
    </cfRule>
    <cfRule type="iconSet" priority="75">
      <iconSet>
        <cfvo type="percent" val="0"/>
        <cfvo type="num" val="80"/>
        <cfvo type="num" val="90"/>
      </iconSet>
    </cfRule>
  </conditionalFormatting>
  <conditionalFormatting sqref="AG35">
    <cfRule type="iconSet" priority="57">
      <iconSet>
        <cfvo type="percent" val="0"/>
        <cfvo type="num" val="80"/>
        <cfvo type="num" val="90"/>
      </iconSet>
    </cfRule>
    <cfRule type="iconSet" priority="58">
      <iconSet>
        <cfvo type="percent" val="0"/>
        <cfvo type="percent" val="80"/>
        <cfvo type="percent" val="90"/>
      </iconSet>
    </cfRule>
    <cfRule type="iconSet" priority="59">
      <iconSet>
        <cfvo type="percent" val="0"/>
        <cfvo type="num" val="80"/>
        <cfvo type="num" val="90"/>
      </iconSet>
    </cfRule>
  </conditionalFormatting>
  <conditionalFormatting sqref="AG36">
    <cfRule type="iconSet" priority="3169">
      <iconSet>
        <cfvo type="percent" val="0"/>
        <cfvo type="num" val="80"/>
        <cfvo type="num" val="90"/>
      </iconSet>
    </cfRule>
    <cfRule type="iconSet" priority="3167">
      <iconSet>
        <cfvo type="percent" val="0"/>
        <cfvo type="num" val="80"/>
        <cfvo type="num" val="90"/>
      </iconSet>
    </cfRule>
    <cfRule type="iconSet" priority="3168">
      <iconSet>
        <cfvo type="percent" val="0"/>
        <cfvo type="percent" val="80"/>
        <cfvo type="percent" val="90"/>
      </iconSet>
    </cfRule>
  </conditionalFormatting>
  <conditionalFormatting sqref="AG37">
    <cfRule type="iconSet" priority="3160">
      <iconSet>
        <cfvo type="percent" val="0"/>
        <cfvo type="num" val="80"/>
        <cfvo type="num" val="90"/>
      </iconSet>
    </cfRule>
    <cfRule type="iconSet" priority="3161">
      <iconSet>
        <cfvo type="percent" val="0"/>
        <cfvo type="percent" val="80"/>
        <cfvo type="percent" val="90"/>
      </iconSet>
    </cfRule>
    <cfRule type="iconSet" priority="3162">
      <iconSet>
        <cfvo type="percent" val="0"/>
        <cfvo type="num" val="80"/>
        <cfvo type="num" val="90"/>
      </iconSet>
    </cfRule>
  </conditionalFormatting>
  <conditionalFormatting sqref="AG38">
    <cfRule type="iconSet" priority="3148">
      <iconSet>
        <cfvo type="percent" val="0"/>
        <cfvo type="num" val="80"/>
        <cfvo type="num" val="90"/>
      </iconSet>
    </cfRule>
    <cfRule type="iconSet" priority="3149">
      <iconSet>
        <cfvo type="percent" val="0"/>
        <cfvo type="percent" val="80"/>
        <cfvo type="percent" val="90"/>
      </iconSet>
    </cfRule>
    <cfRule type="iconSet" priority="3150">
      <iconSet>
        <cfvo type="percent" val="0"/>
        <cfvo type="num" val="80"/>
        <cfvo type="num" val="90"/>
      </iconSet>
    </cfRule>
  </conditionalFormatting>
  <conditionalFormatting sqref="AG40">
    <cfRule type="iconSet" priority="370">
      <iconSet>
        <cfvo type="percent" val="0"/>
        <cfvo type="num" val="80"/>
        <cfvo type="num" val="90"/>
      </iconSet>
    </cfRule>
    <cfRule type="iconSet" priority="371">
      <iconSet>
        <cfvo type="percent" val="0"/>
        <cfvo type="percent" val="80"/>
        <cfvo type="percent" val="90"/>
      </iconSet>
    </cfRule>
    <cfRule type="iconSet" priority="372">
      <iconSet>
        <cfvo type="percent" val="0"/>
        <cfvo type="num" val="80"/>
        <cfvo type="num" val="90"/>
      </iconSet>
    </cfRule>
  </conditionalFormatting>
  <conditionalFormatting sqref="AG41">
    <cfRule type="iconSet" priority="2019">
      <iconSet>
        <cfvo type="percent" val="0"/>
        <cfvo type="num" val="80"/>
        <cfvo type="num" val="90"/>
      </iconSet>
    </cfRule>
    <cfRule type="iconSet" priority="2017">
      <iconSet>
        <cfvo type="percent" val="0"/>
        <cfvo type="num" val="80"/>
        <cfvo type="num" val="90"/>
      </iconSet>
    </cfRule>
    <cfRule type="iconSet" priority="2018">
      <iconSet>
        <cfvo type="percent" val="0"/>
        <cfvo type="percent" val="80"/>
        <cfvo type="percent" val="90"/>
      </iconSet>
    </cfRule>
  </conditionalFormatting>
  <conditionalFormatting sqref="AG42">
    <cfRule type="iconSet" priority="440">
      <iconSet>
        <cfvo type="percent" val="0"/>
        <cfvo type="num" val="80"/>
        <cfvo type="num" val="90"/>
      </iconSet>
    </cfRule>
    <cfRule type="iconSet" priority="442">
      <iconSet>
        <cfvo type="percent" val="0"/>
        <cfvo type="num" val="80"/>
        <cfvo type="num" val="90"/>
      </iconSet>
    </cfRule>
    <cfRule type="iconSet" priority="441">
      <iconSet>
        <cfvo type="percent" val="0"/>
        <cfvo type="percent" val="80"/>
        <cfvo type="percent" val="90"/>
      </iconSet>
    </cfRule>
  </conditionalFormatting>
  <conditionalFormatting sqref="AG43">
    <cfRule type="iconSet" priority="609">
      <iconSet>
        <cfvo type="percent" val="0"/>
        <cfvo type="percent" val="80"/>
        <cfvo type="percent" val="90"/>
      </iconSet>
    </cfRule>
    <cfRule type="iconSet" priority="608">
      <iconSet>
        <cfvo type="percent" val="0"/>
        <cfvo type="num" val="80"/>
        <cfvo type="num" val="90"/>
      </iconSet>
    </cfRule>
    <cfRule type="iconSet" priority="610">
      <iconSet>
        <cfvo type="percent" val="0"/>
        <cfvo type="num" val="80"/>
        <cfvo type="num" val="90"/>
      </iconSet>
    </cfRule>
  </conditionalFormatting>
  <conditionalFormatting sqref="AG44">
    <cfRule type="iconSet" priority="554">
      <iconSet>
        <cfvo type="percent" val="0"/>
        <cfvo type="percent" val="80"/>
        <cfvo type="percent" val="90"/>
      </iconSet>
    </cfRule>
    <cfRule type="iconSet" priority="553">
      <iconSet>
        <cfvo type="percent" val="0"/>
        <cfvo type="num" val="80"/>
        <cfvo type="num" val="90"/>
      </iconSet>
    </cfRule>
    <cfRule type="iconSet" priority="555">
      <iconSet>
        <cfvo type="percent" val="0"/>
        <cfvo type="num" val="80"/>
        <cfvo type="num" val="90"/>
      </iconSet>
    </cfRule>
  </conditionalFormatting>
  <conditionalFormatting sqref="AG45">
    <cfRule type="iconSet" priority="632">
      <iconSet>
        <cfvo type="percent" val="0"/>
        <cfvo type="percent" val="80"/>
        <cfvo type="percent" val="90"/>
      </iconSet>
    </cfRule>
    <cfRule type="iconSet" priority="631">
      <iconSet>
        <cfvo type="percent" val="0"/>
        <cfvo type="num" val="80"/>
        <cfvo type="num" val="90"/>
      </iconSet>
    </cfRule>
    <cfRule type="iconSet" priority="633">
      <iconSet>
        <cfvo type="percent" val="0"/>
        <cfvo type="num" val="80"/>
        <cfvo type="num" val="90"/>
      </iconSet>
    </cfRule>
  </conditionalFormatting>
  <conditionalFormatting sqref="AG46">
    <cfRule type="iconSet" priority="3293">
      <iconSet>
        <cfvo type="percent" val="0"/>
        <cfvo type="num" val="80"/>
        <cfvo type="num" val="90"/>
      </iconSet>
    </cfRule>
    <cfRule type="iconSet" priority="3292">
      <iconSet>
        <cfvo type="percent" val="0"/>
        <cfvo type="percent" val="80"/>
        <cfvo type="percent" val="90"/>
      </iconSet>
    </cfRule>
    <cfRule type="iconSet" priority="3291">
      <iconSet>
        <cfvo type="percent" val="0"/>
        <cfvo type="num" val="80"/>
        <cfvo type="num" val="90"/>
      </iconSet>
    </cfRule>
  </conditionalFormatting>
  <conditionalFormatting sqref="AG47">
    <cfRule type="iconSet" priority="312">
      <iconSet>
        <cfvo type="percent" val="0"/>
        <cfvo type="num" val="80"/>
        <cfvo type="num" val="90"/>
      </iconSet>
    </cfRule>
    <cfRule type="iconSet" priority="310">
      <iconSet>
        <cfvo type="percent" val="0"/>
        <cfvo type="num" val="80"/>
        <cfvo type="num" val="90"/>
      </iconSet>
    </cfRule>
    <cfRule type="iconSet" priority="311">
      <iconSet>
        <cfvo type="percent" val="0"/>
        <cfvo type="percent" val="80"/>
        <cfvo type="percent" val="90"/>
      </iconSet>
    </cfRule>
  </conditionalFormatting>
  <conditionalFormatting sqref="AG48">
    <cfRule type="iconSet" priority="258">
      <iconSet>
        <cfvo type="percent" val="0"/>
        <cfvo type="percent" val="80"/>
        <cfvo type="percent" val="90"/>
      </iconSet>
    </cfRule>
    <cfRule type="iconSet" priority="5119">
      <iconSet>
        <cfvo type="percent" val="0"/>
        <cfvo type="num" val="80"/>
        <cfvo type="num" val="90"/>
      </iconSet>
    </cfRule>
    <cfRule type="iconSet" priority="257">
      <iconSet>
        <cfvo type="percent" val="0"/>
        <cfvo type="num" val="80"/>
        <cfvo type="num" val="90"/>
      </iconSet>
    </cfRule>
  </conditionalFormatting>
  <conditionalFormatting sqref="AG49">
    <cfRule type="iconSet" priority="294">
      <iconSet>
        <cfvo type="percent" val="0"/>
        <cfvo type="num" val="80"/>
        <cfvo type="num" val="90"/>
      </iconSet>
    </cfRule>
    <cfRule type="iconSet" priority="292">
      <iconSet>
        <cfvo type="percent" val="0"/>
        <cfvo type="num" val="80"/>
        <cfvo type="num" val="90"/>
      </iconSet>
    </cfRule>
    <cfRule type="iconSet" priority="293">
      <iconSet>
        <cfvo type="percent" val="0"/>
        <cfvo type="percent" val="80"/>
        <cfvo type="percent" val="90"/>
      </iconSet>
    </cfRule>
  </conditionalFormatting>
  <conditionalFormatting sqref="AG50">
    <cfRule type="iconSet" priority="3203">
      <iconSet>
        <cfvo type="percent" val="0"/>
        <cfvo type="num" val="80"/>
        <cfvo type="num" val="90"/>
      </iconSet>
    </cfRule>
    <cfRule type="iconSet" priority="3202">
      <iconSet>
        <cfvo type="percent" val="0"/>
        <cfvo type="percent" val="80"/>
        <cfvo type="percent" val="90"/>
      </iconSet>
    </cfRule>
    <cfRule type="iconSet" priority="3201">
      <iconSet>
        <cfvo type="percent" val="0"/>
        <cfvo type="num" val="80"/>
        <cfvo type="num" val="90"/>
      </iconSet>
    </cfRule>
  </conditionalFormatting>
  <conditionalFormatting sqref="AG51">
    <cfRule type="iconSet" priority="3527">
      <iconSet>
        <cfvo type="percent" val="0"/>
        <cfvo type="num" val="80"/>
        <cfvo type="num" val="90"/>
      </iconSet>
    </cfRule>
    <cfRule type="iconSet" priority="3528">
      <iconSet>
        <cfvo type="percent" val="0"/>
        <cfvo type="percent" val="80"/>
        <cfvo type="percent" val="90"/>
      </iconSet>
    </cfRule>
    <cfRule type="iconSet" priority="3529">
      <iconSet>
        <cfvo type="percent" val="0"/>
        <cfvo type="num" val="80"/>
        <cfvo type="num" val="90"/>
      </iconSet>
    </cfRule>
  </conditionalFormatting>
  <conditionalFormatting sqref="AJ23">
    <cfRule type="iconSet" priority="2143">
      <iconSet>
        <cfvo type="percent" val="0"/>
        <cfvo type="num" val="80"/>
        <cfvo type="num" val="90"/>
      </iconSet>
    </cfRule>
    <cfRule type="iconSet" priority="2144">
      <iconSet>
        <cfvo type="percent" val="0"/>
        <cfvo type="percent" val="80"/>
        <cfvo type="percent" val="90"/>
      </iconSet>
    </cfRule>
    <cfRule type="iconSet" priority="2145">
      <iconSet>
        <cfvo type="percent" val="0"/>
        <cfvo type="num" val="80"/>
        <cfvo type="num" val="90"/>
      </iconSet>
    </cfRule>
  </conditionalFormatting>
  <conditionalFormatting sqref="AK26">
    <cfRule type="iconSet" priority="2176">
      <iconSet>
        <cfvo type="percent" val="0"/>
        <cfvo type="num" val="80"/>
        <cfvo type="num" val="90"/>
      </iconSet>
    </cfRule>
    <cfRule type="iconSet" priority="2175">
      <iconSet>
        <cfvo type="percent" val="0"/>
        <cfvo type="percent" val="80"/>
        <cfvo type="percent" val="90"/>
      </iconSet>
    </cfRule>
    <cfRule type="iconSet" priority="2174">
      <iconSet>
        <cfvo type="percent" val="0"/>
        <cfvo type="num" val="80"/>
        <cfvo type="num" val="90"/>
      </iconSet>
    </cfRule>
  </conditionalFormatting>
  <conditionalFormatting sqref="AK27">
    <cfRule type="iconSet" priority="802">
      <iconSet>
        <cfvo type="percent" val="0"/>
        <cfvo type="percent" val="80"/>
        <cfvo type="percent" val="90"/>
      </iconSet>
    </cfRule>
    <cfRule type="iconSet" priority="803">
      <iconSet>
        <cfvo type="percent" val="0"/>
        <cfvo type="num" val="80"/>
        <cfvo type="num" val="90"/>
      </iconSet>
    </cfRule>
    <cfRule type="iconSet" priority="801">
      <iconSet>
        <cfvo type="percent" val="0"/>
        <cfvo type="num" val="80"/>
        <cfvo type="num" val="90"/>
      </iconSet>
    </cfRule>
  </conditionalFormatting>
  <dataValidations count="2">
    <dataValidation type="list" allowBlank="1" sqref="K20:K21 K13:K17 K23:K24 K26:K27 K6:K7 K29:K51 K9:K11" xr:uid="{00000000-0002-0000-0200-000000000000}">
      <formula1>FRECUENCIA</formula1>
    </dataValidation>
    <dataValidation type="list" allowBlank="1" sqref="A23:A27 A6:A7 A29:A51 A9:A21" xr:uid="{00000000-0002-0000-0200-000001000000}">
      <formula1>PROCESOSUPRA2014</formula1>
    </dataValidation>
  </dataValidations>
  <printOptions horizontalCentered="1" verticalCentered="1"/>
  <pageMargins left="0.59055118110236227" right="0.19685039370078741" top="0.59055118110236227" bottom="0.19685039370078741" header="0.43307086614173229" footer="0.15748031496062992"/>
  <pageSetup paperSize="5" scale="16" orientation="landscape" r:id="rId1"/>
  <rowBreaks count="2" manualBreakCount="2">
    <brk id="22" max="36" man="1"/>
    <brk id="38" max="36" man="1"/>
  </rowBreaks>
  <colBreaks count="1" manualBreakCount="1">
    <brk id="33" max="1048575" man="1"/>
  </colBreaks>
  <ignoredErrors>
    <ignoredError sqref="Y10 Y19:Y21 Y12:Y13 AA10:AA12 AB13 AB23 AA42:AA45 Y6:Y7 AA6:AA7 AA20:AA21 Y29:Y31 AA29:AA36 Y33 Y35 Y48:Y49 Y42:Y45" formulaRange="1"/>
    <ignoredError sqref="AE11 AE14:AE15" evalError="1"/>
    <ignoredError sqref="Y11" evalError="1" formulaRange="1"/>
    <ignoredError sqref="AE36 AE46 AE41" formula="1"/>
    <ignoredError sqref="Y32" formula="1" formulaRange="1"/>
  </ignoredErrors>
  <drawing r:id="rId2"/>
  <extLst>
    <ext xmlns:x14="http://schemas.microsoft.com/office/spreadsheetml/2009/9/main" uri="{78C0D931-6437-407d-A8EE-F0AAD7539E65}">
      <x14:conditionalFormattings>
        <x14:conditionalFormatting xmlns:xm="http://schemas.microsoft.com/office/excel/2006/main">
          <x14:cfRule type="iconSet" priority="2674" id="{35C2F8C5-2745-438E-8898-CF8E2016AE69}">
            <x14:iconSet custom="1">
              <x14:cfvo type="percent">
                <xm:f>0</xm:f>
              </x14:cfvo>
              <x14:cfvo type="num">
                <xm:f>80</xm:f>
              </x14:cfvo>
              <x14:cfvo type="num">
                <xm:f>90</xm:f>
              </x14:cfvo>
              <x14:cfIcon iconSet="3Symbols" iconId="0"/>
              <x14:cfIcon iconSet="3Symbols" iconId="1"/>
              <x14:cfIcon iconSet="3Symbols" iconId="2"/>
            </x14:iconSet>
          </x14:cfRule>
          <xm:sqref>M12</xm:sqref>
        </x14:conditionalFormatting>
        <x14:conditionalFormatting xmlns:xm="http://schemas.microsoft.com/office/excel/2006/main">
          <x14:cfRule type="iconSet" priority="1663" id="{C9FF50B6-AE96-45C1-BA61-1BE067EA2556}">
            <x14:iconSet custom="1">
              <x14:cfvo type="percent">
                <xm:f>0</xm:f>
              </x14:cfvo>
              <x14:cfvo type="num">
                <xm:f>80</xm:f>
              </x14:cfvo>
              <x14:cfvo type="num">
                <xm:f>90</xm:f>
              </x14:cfvo>
              <x14:cfIcon iconSet="3Symbols" iconId="0"/>
              <x14:cfIcon iconSet="3Symbols" iconId="1"/>
              <x14:cfIcon iconSet="3Symbols" iconId="2"/>
            </x14:iconSet>
          </x14:cfRule>
          <xm:sqref>M38</xm:sqref>
        </x14:conditionalFormatting>
        <x14:conditionalFormatting xmlns:xm="http://schemas.microsoft.com/office/excel/2006/main">
          <x14:cfRule type="iconSet" priority="563" id="{A3340918-973D-4A50-B472-AECE8E0051B6}">
            <x14:iconSet custom="1">
              <x14:cfvo type="percent">
                <xm:f>0</xm:f>
              </x14:cfvo>
              <x14:cfvo type="num">
                <xm:f>0</xm:f>
              </x14:cfvo>
              <x14:cfvo type="num">
                <xm:f>100</xm:f>
              </x14:cfvo>
              <x14:cfIcon iconSet="3TrafficLights1" iconId="0"/>
              <x14:cfIcon iconSet="3TrafficLights1" iconId="1"/>
              <x14:cfIcon iconSet="3TrafficLights1" iconId="0"/>
            </x14:iconSet>
          </x14:cfRule>
          <xm:sqref>N43</xm:sqref>
        </x14:conditionalFormatting>
        <x14:conditionalFormatting xmlns:xm="http://schemas.microsoft.com/office/excel/2006/main">
          <x14:cfRule type="iconSet" priority="1876" id="{DECADE94-9F89-4EFD-A1D0-B0D8EF56F1A0}">
            <x14:iconSet custom="1">
              <x14:cfvo type="percent">
                <xm:f>0</xm:f>
              </x14:cfvo>
              <x14:cfvo type="num">
                <xm:f>80</xm:f>
              </x14:cfvo>
              <x14:cfvo type="num">
                <xm:f>90</xm:f>
              </x14:cfvo>
              <x14:cfIcon iconSet="3Symbols" iconId="0"/>
              <x14:cfIcon iconSet="3Symbols" iconId="1"/>
              <x14:cfIcon iconSet="3Symbols" iconId="2"/>
            </x14:iconSet>
          </x14:cfRule>
          <xm:sqref>O12</xm:sqref>
        </x14:conditionalFormatting>
        <x14:conditionalFormatting xmlns:xm="http://schemas.microsoft.com/office/excel/2006/main">
          <x14:cfRule type="iconSet" priority="1881" id="{A8834151-1ABF-4E25-93FC-B160DEE4385B}">
            <x14:iconSet custom="1">
              <x14:cfvo type="percent">
                <xm:f>0</xm:f>
              </x14:cfvo>
              <x14:cfvo type="num">
                <xm:f>80</xm:f>
              </x14:cfvo>
              <x14:cfvo type="num">
                <xm:f>90</xm:f>
              </x14:cfvo>
              <x14:cfIcon iconSet="3Symbols" iconId="0"/>
              <x14:cfIcon iconSet="3Symbols" iconId="1"/>
              <x14:cfIcon iconSet="3Symbols" iconId="2"/>
            </x14:iconSet>
          </x14:cfRule>
          <xm:sqref>Q12 S12 W12</xm:sqref>
        </x14:conditionalFormatting>
        <x14:conditionalFormatting xmlns:xm="http://schemas.microsoft.com/office/excel/2006/main">
          <x14:cfRule type="iconSet" priority="510" id="{4503D516-6349-4E35-B2B0-BB27BD859B29}">
            <x14:iconSet custom="1">
              <x14:cfvo type="percent">
                <xm:f>0</xm:f>
              </x14:cfvo>
              <x14:cfvo type="num">
                <xm:f>80</xm:f>
              </x14:cfvo>
              <x14:cfvo type="num">
                <xm:f>90</xm:f>
              </x14:cfvo>
              <x14:cfIcon iconSet="3Symbols" iconId="0"/>
              <x14:cfIcon iconSet="3Symbols" iconId="1"/>
              <x14:cfIcon iconSet="3Symbols" iconId="2"/>
            </x14:iconSet>
          </x14:cfRule>
          <xm:sqref>T44</xm:sqref>
        </x14:conditionalFormatting>
        <x14:conditionalFormatting xmlns:xm="http://schemas.microsoft.com/office/excel/2006/main">
          <x14:cfRule type="iconSet" priority="493" id="{7B00AE75-66F8-4F98-AC5A-5CC21CF11C12}">
            <x14:iconSet custom="1">
              <x14:cfvo type="percent">
                <xm:f>0</xm:f>
              </x14:cfvo>
              <x14:cfvo type="num">
                <xm:f>80</xm:f>
              </x14:cfvo>
              <x14:cfvo type="num">
                <xm:f>90</xm:f>
              </x14:cfvo>
              <x14:cfIcon iconSet="3Symbols" iconId="0"/>
              <x14:cfIcon iconSet="3Symbols" iconId="1"/>
              <x14:cfIcon iconSet="3Symbols" iconId="2"/>
            </x14:iconSet>
          </x14:cfRule>
          <xm:sqref>U44</xm:sqref>
        </x14:conditionalFormatting>
        <x14:conditionalFormatting xmlns:xm="http://schemas.microsoft.com/office/excel/2006/main">
          <x14:cfRule type="iconSet" priority="552" id="{A092EA99-5E03-4050-9D6F-F02EF21AD0EC}">
            <x14:iconSet custom="1">
              <x14:cfvo type="percent">
                <xm:f>0</xm:f>
              </x14:cfvo>
              <x14:cfvo type="num">
                <xm:f>80</xm:f>
              </x14:cfvo>
              <x14:cfvo type="num">
                <xm:f>90</xm:f>
              </x14:cfvo>
              <x14:cfIcon iconSet="3Symbols" iconId="0"/>
              <x14:cfIcon iconSet="3Symbols" iconId="1"/>
              <x14:cfIcon iconSet="3Symbols" iconId="2"/>
            </x14:iconSet>
          </x14:cfRule>
          <xm:sqref>V44:X44</xm:sqref>
        </x14:conditionalFormatting>
        <x14:conditionalFormatting xmlns:xm="http://schemas.microsoft.com/office/excel/2006/main">
          <x14:cfRule type="iconSet" priority="793" id="{80568EEB-F4EF-49F2-8E75-0AB85D07F939}">
            <x14:iconSet custom="1">
              <x14:cfvo type="percent">
                <xm:f>0</xm:f>
              </x14:cfvo>
              <x14:cfvo type="num">
                <xm:f>80</xm:f>
              </x14:cfvo>
              <x14:cfvo type="num">
                <xm:f>90</xm:f>
              </x14:cfvo>
              <x14:cfIcon iconSet="3Symbols" iconId="0"/>
              <x14:cfIcon iconSet="3Symbols" iconId="1"/>
              <x14:cfIcon iconSet="3Symbols" iconId="2"/>
            </x14:iconSet>
          </x14:cfRule>
          <xm:sqref>Y10:Y13 Y15:Y18</xm:sqref>
        </x14:conditionalFormatting>
        <x14:conditionalFormatting xmlns:xm="http://schemas.microsoft.com/office/excel/2006/main">
          <x14:cfRule type="iconSet" priority="217" id="{2A3852AC-5035-4AC2-9DB6-98C9B75E3CAB}">
            <x14:iconSet custom="1">
              <x14:cfvo type="percent">
                <xm:f>0</xm:f>
              </x14:cfvo>
              <x14:cfvo type="num">
                <xm:f>80</xm:f>
              </x14:cfvo>
              <x14:cfvo type="num">
                <xm:f>90</xm:f>
              </x14:cfvo>
              <x14:cfIcon iconSet="3Symbols" iconId="0"/>
              <x14:cfIcon iconSet="3Symbols" iconId="1"/>
              <x14:cfIcon iconSet="3Symbols" iconId="2"/>
            </x14:iconSet>
          </x14:cfRule>
          <xm:sqref>Y20</xm:sqref>
        </x14:conditionalFormatting>
        <x14:conditionalFormatting xmlns:xm="http://schemas.microsoft.com/office/excel/2006/main">
          <x14:cfRule type="iconSet" priority="5130" id="{76A7E5C3-1EB2-4ACD-B2A4-4A01E63966F0}">
            <x14:iconSet custom="1">
              <x14:cfvo type="percent">
                <xm:f>0</xm:f>
              </x14:cfvo>
              <x14:cfvo type="num">
                <xm:f>80</xm:f>
              </x14:cfvo>
              <x14:cfvo type="num">
                <xm:f>90</xm:f>
              </x14:cfvo>
              <x14:cfIcon iconSet="3Symbols" iconId="0"/>
              <x14:cfIcon iconSet="3Symbols" iconId="1"/>
              <x14:cfIcon iconSet="3Symbols" iconId="2"/>
            </x14:iconSet>
          </x14:cfRule>
          <xm:sqref>Y21</xm:sqref>
        </x14:conditionalFormatting>
        <x14:conditionalFormatting xmlns:xm="http://schemas.microsoft.com/office/excel/2006/main">
          <x14:cfRule type="iconSet" priority="749" id="{D4E6216F-8890-4E1B-889B-2D09CF7D62E4}">
            <x14:iconSet custom="1">
              <x14:cfvo type="percent">
                <xm:f>0</xm:f>
              </x14:cfvo>
              <x14:cfvo type="num">
                <xm:f>80</xm:f>
              </x14:cfvo>
              <x14:cfvo type="num">
                <xm:f>90</xm:f>
              </x14:cfvo>
              <x14:cfIcon iconSet="3Symbols" iconId="0"/>
              <x14:cfIcon iconSet="3Symbols" iconId="1"/>
              <x14:cfIcon iconSet="3Symbols" iconId="2"/>
            </x14:iconSet>
          </x14:cfRule>
          <xm:sqref>Y23:Y24</xm:sqref>
        </x14:conditionalFormatting>
        <x14:conditionalFormatting xmlns:xm="http://schemas.microsoft.com/office/excel/2006/main">
          <x14:cfRule type="iconSet" priority="3350" id="{4C6F3672-C1F9-4A4A-89B6-6FC63C2D1803}">
            <x14:iconSet custom="1">
              <x14:cfvo type="percent">
                <xm:f>0</xm:f>
              </x14:cfvo>
              <x14:cfvo type="num">
                <xm:f>80</xm:f>
              </x14:cfvo>
              <x14:cfvo type="num">
                <xm:f>90</xm:f>
              </x14:cfvo>
              <x14:cfIcon iconSet="3Symbols" iconId="0"/>
              <x14:cfIcon iconSet="3Symbols" iconId="1"/>
              <x14:cfIcon iconSet="3Symbols" iconId="2"/>
            </x14:iconSet>
          </x14:cfRule>
          <xm:sqref>Y26:Y27</xm:sqref>
        </x14:conditionalFormatting>
        <x14:conditionalFormatting xmlns:xm="http://schemas.microsoft.com/office/excel/2006/main">
          <x14:cfRule type="iconSet" priority="175" id="{99474C46-C1E4-44F7-987E-0347E741123D}">
            <x14:iconSet custom="1">
              <x14:cfvo type="percent">
                <xm:f>0</xm:f>
              </x14:cfvo>
              <x14:cfvo type="num">
                <xm:f>80</xm:f>
              </x14:cfvo>
              <x14:cfvo type="num">
                <xm:f>90</xm:f>
              </x14:cfvo>
              <x14:cfIcon iconSet="3Symbols" iconId="0"/>
              <x14:cfIcon iconSet="3Symbols" iconId="1"/>
              <x14:cfIcon iconSet="3Symbols" iconId="2"/>
            </x14:iconSet>
          </x14:cfRule>
          <xm:sqref>Y29</xm:sqref>
        </x14:conditionalFormatting>
        <x14:conditionalFormatting xmlns:xm="http://schemas.microsoft.com/office/excel/2006/main">
          <x14:cfRule type="iconSet" priority="5133" id="{F6737268-3007-4223-8885-C0E1B7316F77}">
            <x14:iconSet custom="1">
              <x14:cfvo type="percent">
                <xm:f>0</xm:f>
              </x14:cfvo>
              <x14:cfvo type="num">
                <xm:f>80</xm:f>
              </x14:cfvo>
              <x14:cfvo type="num">
                <xm:f>90</xm:f>
              </x14:cfvo>
              <x14:cfIcon iconSet="3Symbols" iconId="0"/>
              <x14:cfIcon iconSet="3Symbols" iconId="1"/>
              <x14:cfIcon iconSet="3Symbols" iconId="2"/>
            </x14:iconSet>
          </x14:cfRule>
          <xm:sqref>Y30</xm:sqref>
        </x14:conditionalFormatting>
        <x14:conditionalFormatting xmlns:xm="http://schemas.microsoft.com/office/excel/2006/main">
          <x14:cfRule type="iconSet" priority="123" id="{F22C3E9D-1B6C-494D-AE8F-49DDC4FBDAFB}">
            <x14:iconSet custom="1">
              <x14:cfvo type="percent">
                <xm:f>0</xm:f>
              </x14:cfvo>
              <x14:cfvo type="num">
                <xm:f>80</xm:f>
              </x14:cfvo>
              <x14:cfvo type="num">
                <xm:f>90</xm:f>
              </x14:cfvo>
              <x14:cfIcon iconSet="3Symbols" iconId="0"/>
              <x14:cfIcon iconSet="3Symbols" iconId="1"/>
              <x14:cfIcon iconSet="3Symbols" iconId="2"/>
            </x14:iconSet>
          </x14:cfRule>
          <xm:sqref>Y31</xm:sqref>
        </x14:conditionalFormatting>
        <x14:conditionalFormatting xmlns:xm="http://schemas.microsoft.com/office/excel/2006/main">
          <x14:cfRule type="iconSet" priority="104" id="{D8C6298B-3D9D-4D0C-B252-946535783791}">
            <x14:iconSet custom="1">
              <x14:cfvo type="percent">
                <xm:f>0</xm:f>
              </x14:cfvo>
              <x14:cfvo type="num">
                <xm:f>80</xm:f>
              </x14:cfvo>
              <x14:cfvo type="num">
                <xm:f>90</xm:f>
              </x14:cfvo>
              <x14:cfIcon iconSet="3Symbols" iconId="0"/>
              <x14:cfIcon iconSet="3Symbols" iconId="1"/>
              <x14:cfIcon iconSet="3Symbols" iconId="2"/>
            </x14:iconSet>
          </x14:cfRule>
          <xm:sqref>Y32</xm:sqref>
        </x14:conditionalFormatting>
        <x14:conditionalFormatting xmlns:xm="http://schemas.microsoft.com/office/excel/2006/main">
          <x14:cfRule type="iconSet" priority="86" id="{D53FF678-C58C-4736-A42E-914E3DFECE39}">
            <x14:iconSet custom="1">
              <x14:cfvo type="percent">
                <xm:f>0</xm:f>
              </x14:cfvo>
              <x14:cfvo type="num">
                <xm:f>80</xm:f>
              </x14:cfvo>
              <x14:cfvo type="num">
                <xm:f>90</xm:f>
              </x14:cfvo>
              <x14:cfIcon iconSet="3Symbols" iconId="0"/>
              <x14:cfIcon iconSet="3Symbols" iconId="1"/>
              <x14:cfIcon iconSet="3Symbols" iconId="2"/>
            </x14:iconSet>
          </x14:cfRule>
          <xm:sqref>Y33</xm:sqref>
        </x14:conditionalFormatting>
        <x14:conditionalFormatting xmlns:xm="http://schemas.microsoft.com/office/excel/2006/main">
          <x14:cfRule type="iconSet" priority="68" id="{D9409D2A-9065-46C5-BC7E-A1AB28CE7BD0}">
            <x14:iconSet custom="1">
              <x14:cfvo type="percent">
                <xm:f>0</xm:f>
              </x14:cfvo>
              <x14:cfvo type="num">
                <xm:f>80</xm:f>
              </x14:cfvo>
              <x14:cfvo type="num">
                <xm:f>90</xm:f>
              </x14:cfvo>
              <x14:cfIcon iconSet="3Symbols" iconId="0"/>
              <x14:cfIcon iconSet="3Symbols" iconId="1"/>
              <x14:cfIcon iconSet="3Symbols" iconId="2"/>
            </x14:iconSet>
          </x14:cfRule>
          <xm:sqref>Y34</xm:sqref>
        </x14:conditionalFormatting>
        <x14:conditionalFormatting xmlns:xm="http://schemas.microsoft.com/office/excel/2006/main">
          <x14:cfRule type="iconSet" priority="3522" id="{48542881-213E-466B-A8CD-D70BE5E4027D}">
            <x14:iconSet custom="1">
              <x14:cfvo type="percent">
                <xm:f>0</xm:f>
              </x14:cfvo>
              <x14:cfvo type="num">
                <xm:f>80</xm:f>
              </x14:cfvo>
              <x14:cfvo type="num">
                <xm:f>90</xm:f>
              </x14:cfvo>
              <x14:cfIcon iconSet="3Symbols" iconId="0"/>
              <x14:cfIcon iconSet="3Symbols" iconId="1"/>
              <x14:cfIcon iconSet="3Symbols" iconId="2"/>
            </x14:iconSet>
          </x14:cfRule>
          <xm:sqref>Y46 AC46</xm:sqref>
        </x14:conditionalFormatting>
        <x14:conditionalFormatting xmlns:xm="http://schemas.microsoft.com/office/excel/2006/main">
          <x14:cfRule type="iconSet" priority="738" id="{CED1E04C-CF4C-43B3-A8E5-F69C0EC340F9}">
            <x14:iconSet custom="1">
              <x14:cfvo type="percent">
                <xm:f>0</xm:f>
              </x14:cfvo>
              <x14:cfvo type="num">
                <xm:f>80</xm:f>
              </x14:cfvo>
              <x14:cfvo type="num">
                <xm:f>90</xm:f>
              </x14:cfvo>
              <x14:cfIcon iconSet="3Symbols" iconId="0"/>
              <x14:cfIcon iconSet="3Symbols" iconId="1"/>
              <x14:cfIcon iconSet="3Symbols" iconId="2"/>
            </x14:iconSet>
          </x14:cfRule>
          <xm:sqref>Y50:Y51</xm:sqref>
        </x14:conditionalFormatting>
        <x14:conditionalFormatting xmlns:xm="http://schemas.microsoft.com/office/excel/2006/main">
          <x14:cfRule type="iconSet" priority="4800" id="{A839B089-7D7D-40F8-AD8F-26C840C4FA86}">
            <x14:iconSet custom="1">
              <x14:cfvo type="percent">
                <xm:f>0</xm:f>
              </x14:cfvo>
              <x14:cfvo type="num">
                <xm:f>80</xm:f>
              </x14:cfvo>
              <x14:cfvo type="num">
                <xm:f>90</xm:f>
              </x14:cfvo>
              <x14:cfIcon iconSet="3Symbols" iconId="0"/>
              <x14:cfIcon iconSet="3Symbols" iconId="1"/>
              <x14:cfIcon iconSet="3Symbols" iconId="2"/>
            </x14:iconSet>
          </x14:cfRule>
          <xm:sqref>Z15:Z16</xm:sqref>
        </x14:conditionalFormatting>
        <x14:conditionalFormatting xmlns:xm="http://schemas.microsoft.com/office/excel/2006/main">
          <x14:cfRule type="iconSet" priority="3351" id="{49E70091-7BDB-4841-B712-E48EE295FE4A}">
            <x14:iconSet custom="1">
              <x14:cfvo type="percent">
                <xm:f>0</xm:f>
              </x14:cfvo>
              <x14:cfvo type="num">
                <xm:f>80</xm:f>
              </x14:cfvo>
              <x14:cfvo type="num">
                <xm:f>90</xm:f>
              </x14:cfvo>
              <x14:cfIcon iconSet="3Symbols" iconId="0"/>
              <x14:cfIcon iconSet="3Symbols" iconId="1"/>
              <x14:cfIcon iconSet="3Symbols" iconId="2"/>
            </x14:iconSet>
          </x14:cfRule>
          <xm:sqref>Z26:Z27</xm:sqref>
        </x14:conditionalFormatting>
        <x14:conditionalFormatting xmlns:xm="http://schemas.microsoft.com/office/excel/2006/main">
          <x14:cfRule type="iconSet" priority="739" id="{157ABC15-FDF9-4332-AF3B-3DC04BD4AC2D}">
            <x14:iconSet custom="1">
              <x14:cfvo type="percent">
                <xm:f>0</xm:f>
              </x14:cfvo>
              <x14:cfvo type="num">
                <xm:f>80</xm:f>
              </x14:cfvo>
              <x14:cfvo type="num">
                <xm:f>90</xm:f>
              </x14:cfvo>
              <x14:cfIcon iconSet="3Symbols" iconId="0"/>
              <x14:cfIcon iconSet="3Symbols" iconId="1"/>
              <x14:cfIcon iconSet="3Symbols" iconId="2"/>
            </x14:iconSet>
          </x14:cfRule>
          <xm:sqref>Z49:Z51</xm:sqref>
        </x14:conditionalFormatting>
        <x14:conditionalFormatting xmlns:xm="http://schemas.microsoft.com/office/excel/2006/main">
          <x14:cfRule type="iconSet" priority="711" id="{1F562104-E81E-4973-8715-D9FAB2291027}">
            <x14:iconSet custom="1">
              <x14:cfvo type="percent">
                <xm:f>0</xm:f>
              </x14:cfvo>
              <x14:cfvo type="num">
                <xm:f>80</xm:f>
              </x14:cfvo>
              <x14:cfvo type="num">
                <xm:f>90</xm:f>
              </x14:cfvo>
              <x14:cfIcon iconSet="3Symbols" iconId="0"/>
              <x14:cfIcon iconSet="3Symbols" iconId="1"/>
              <x14:cfIcon iconSet="3Symbols" iconId="2"/>
            </x14:iconSet>
          </x14:cfRule>
          <xm:sqref>AA10:AA11</xm:sqref>
        </x14:conditionalFormatting>
        <x14:conditionalFormatting xmlns:xm="http://schemas.microsoft.com/office/excel/2006/main">
          <x14:cfRule type="iconSet" priority="706" id="{F4BFF026-2DF0-40F5-9BF6-10C6FFC40AE0}">
            <x14:iconSet custom="1">
              <x14:cfvo type="percent">
                <xm:f>0</xm:f>
              </x14:cfvo>
              <x14:cfvo type="num">
                <xm:f>80</xm:f>
              </x14:cfvo>
              <x14:cfvo type="num">
                <xm:f>90</xm:f>
              </x14:cfvo>
              <x14:cfIcon iconSet="3Symbols" iconId="0"/>
              <x14:cfIcon iconSet="3Symbols" iconId="1"/>
              <x14:cfIcon iconSet="3Symbols" iconId="2"/>
            </x14:iconSet>
          </x14:cfRule>
          <xm:sqref>AA12:AA13</xm:sqref>
        </x14:conditionalFormatting>
        <x14:conditionalFormatting xmlns:xm="http://schemas.microsoft.com/office/excel/2006/main">
          <x14:cfRule type="iconSet" priority="701" id="{46B2E92E-2E0C-4242-98A4-FD66EF5EA496}">
            <x14:iconSet custom="1">
              <x14:cfvo type="percent">
                <xm:f>0</xm:f>
              </x14:cfvo>
              <x14:cfvo type="num">
                <xm:f>80</xm:f>
              </x14:cfvo>
              <x14:cfvo type="num">
                <xm:f>90</xm:f>
              </x14:cfvo>
              <x14:cfIcon iconSet="3Symbols" iconId="0"/>
              <x14:cfIcon iconSet="3Symbols" iconId="1"/>
              <x14:cfIcon iconSet="3Symbols" iconId="2"/>
            </x14:iconSet>
          </x14:cfRule>
          <xm:sqref>AA14:AA15</xm:sqref>
        </x14:conditionalFormatting>
        <x14:conditionalFormatting xmlns:xm="http://schemas.microsoft.com/office/excel/2006/main">
          <x14:cfRule type="iconSet" priority="1768" id="{F874698F-D6FC-4561-A2EE-D980CE993D01}">
            <x14:iconSet custom="1">
              <x14:cfvo type="percent">
                <xm:f>0</xm:f>
              </x14:cfvo>
              <x14:cfvo type="num">
                <xm:f>80</xm:f>
              </x14:cfvo>
              <x14:cfvo type="num">
                <xm:f>90</xm:f>
              </x14:cfvo>
              <x14:cfIcon iconSet="3Symbols" iconId="0"/>
              <x14:cfIcon iconSet="3Symbols" iconId="1"/>
              <x14:cfIcon iconSet="3Symbols" iconId="2"/>
            </x14:iconSet>
          </x14:cfRule>
          <xm:sqref>AA17</xm:sqref>
        </x14:conditionalFormatting>
        <x14:conditionalFormatting xmlns:xm="http://schemas.microsoft.com/office/excel/2006/main">
          <x14:cfRule type="iconSet" priority="684" id="{B645125B-CC8B-43C4-A860-9118D7114002}">
            <x14:iconSet custom="1">
              <x14:cfvo type="percent">
                <xm:f>0</xm:f>
              </x14:cfvo>
              <x14:cfvo type="num">
                <xm:f>80</xm:f>
              </x14:cfvo>
              <x14:cfvo type="num">
                <xm:f>90</xm:f>
              </x14:cfvo>
              <x14:cfIcon iconSet="3Symbols" iconId="0"/>
              <x14:cfIcon iconSet="3Symbols" iconId="1"/>
              <x14:cfIcon iconSet="3Symbols" iconId="2"/>
            </x14:iconSet>
          </x14:cfRule>
          <xm:sqref>AA18</xm:sqref>
        </x14:conditionalFormatting>
        <x14:conditionalFormatting xmlns:xm="http://schemas.microsoft.com/office/excel/2006/main">
          <x14:cfRule type="iconSet" priority="46" id="{848E7EFC-13EB-431D-A71C-FA5F2CD41BD1}">
            <x14:iconSet custom="1">
              <x14:cfvo type="percent">
                <xm:f>0</xm:f>
              </x14:cfvo>
              <x14:cfvo type="num">
                <xm:f>80</xm:f>
              </x14:cfvo>
              <x14:cfvo type="num">
                <xm:f>90</xm:f>
              </x14:cfvo>
              <x14:cfIcon iconSet="3Symbols" iconId="0"/>
              <x14:cfIcon iconSet="3Symbols" iconId="1"/>
              <x14:cfIcon iconSet="3Symbols" iconId="2"/>
            </x14:iconSet>
          </x14:cfRule>
          <xm:sqref>AA20</xm:sqref>
        </x14:conditionalFormatting>
        <x14:conditionalFormatting xmlns:xm="http://schemas.microsoft.com/office/excel/2006/main">
          <x14:cfRule type="iconSet" priority="48" id="{479EFEED-1693-4815-A86F-F86E5F27712A}">
            <x14:iconSet custom="1">
              <x14:cfvo type="percent">
                <xm:f>0</xm:f>
              </x14:cfvo>
              <x14:cfvo type="num">
                <xm:f>80</xm:f>
              </x14:cfvo>
              <x14:cfvo type="num">
                <xm:f>90</xm:f>
              </x14:cfvo>
              <x14:cfIcon iconSet="3Symbols" iconId="0"/>
              <x14:cfIcon iconSet="3Symbols" iconId="1"/>
              <x14:cfIcon iconSet="3Symbols" iconId="2"/>
            </x14:iconSet>
          </x14:cfRule>
          <xm:sqref>AA21</xm:sqref>
        </x14:conditionalFormatting>
        <x14:conditionalFormatting xmlns:xm="http://schemas.microsoft.com/office/excel/2006/main">
          <x14:cfRule type="iconSet" priority="679" id="{CDEC989A-1052-477F-B24A-805DA6A054CC}">
            <x14:iconSet custom="1">
              <x14:cfvo type="percent">
                <xm:f>0</xm:f>
              </x14:cfvo>
              <x14:cfvo type="num">
                <xm:f>80</xm:f>
              </x14:cfvo>
              <x14:cfvo type="num">
                <xm:f>90</xm:f>
              </x14:cfvo>
              <x14:cfIcon iconSet="3Symbols" iconId="0"/>
              <x14:cfIcon iconSet="3Symbols" iconId="1"/>
              <x14:cfIcon iconSet="3Symbols" iconId="2"/>
            </x14:iconSet>
          </x14:cfRule>
          <xm:sqref>AA23</xm:sqref>
        </x14:conditionalFormatting>
        <x14:conditionalFormatting xmlns:xm="http://schemas.microsoft.com/office/excel/2006/main">
          <x14:cfRule type="iconSet" priority="674" id="{85DA258B-1185-4927-8196-84E0A6AEC6D5}">
            <x14:iconSet custom="1">
              <x14:cfvo type="percent">
                <xm:f>0</xm:f>
              </x14:cfvo>
              <x14:cfvo type="num">
                <xm:f>80</xm:f>
              </x14:cfvo>
              <x14:cfvo type="num">
                <xm:f>90</xm:f>
              </x14:cfvo>
              <x14:cfIcon iconSet="3Symbols" iconId="0"/>
              <x14:cfIcon iconSet="3Symbols" iconId="1"/>
              <x14:cfIcon iconSet="3Symbols" iconId="2"/>
            </x14:iconSet>
          </x14:cfRule>
          <xm:sqref>AA24</xm:sqref>
        </x14:conditionalFormatting>
        <x14:conditionalFormatting xmlns:xm="http://schemas.microsoft.com/office/excel/2006/main">
          <x14:cfRule type="iconSet" priority="668" id="{B12B5B14-1656-4C0C-B4E1-36BB2B0CF6E5}">
            <x14:iconSet custom="1">
              <x14:cfvo type="percent">
                <xm:f>0</xm:f>
              </x14:cfvo>
              <x14:cfvo type="num">
                <xm:f>80</xm:f>
              </x14:cfvo>
              <x14:cfvo type="num">
                <xm:f>90</xm:f>
              </x14:cfvo>
              <x14:cfIcon iconSet="3Symbols" iconId="0"/>
              <x14:cfIcon iconSet="3Symbols" iconId="1"/>
              <x14:cfIcon iconSet="3Symbols" iconId="2"/>
            </x14:iconSet>
          </x14:cfRule>
          <xm:sqref>AA26</xm:sqref>
        </x14:conditionalFormatting>
        <x14:conditionalFormatting xmlns:xm="http://schemas.microsoft.com/office/excel/2006/main">
          <x14:cfRule type="iconSet" priority="660" id="{A8212B3B-6482-429B-B5D9-97E503E80B30}">
            <x14:iconSet custom="1">
              <x14:cfvo type="percent">
                <xm:f>0</xm:f>
              </x14:cfvo>
              <x14:cfvo type="num">
                <xm:f>80</xm:f>
              </x14:cfvo>
              <x14:cfvo type="num">
                <xm:f>90</xm:f>
              </x14:cfvo>
              <x14:cfIcon iconSet="3Symbols" iconId="0"/>
              <x14:cfIcon iconSet="3Symbols" iconId="1"/>
              <x14:cfIcon iconSet="3Symbols" iconId="2"/>
            </x14:iconSet>
          </x14:cfRule>
          <xm:sqref>AA27</xm:sqref>
        </x14:conditionalFormatting>
        <x14:conditionalFormatting xmlns:xm="http://schemas.microsoft.com/office/excel/2006/main">
          <x14:cfRule type="iconSet" priority="38" id="{3FB31557-E0EE-4FE4-B8F1-3AEF64B7DB17}">
            <x14:iconSet custom="1">
              <x14:cfvo type="percent">
                <xm:f>0</xm:f>
              </x14:cfvo>
              <x14:cfvo type="num">
                <xm:f>80</xm:f>
              </x14:cfvo>
              <x14:cfvo type="num">
                <xm:f>90</xm:f>
              </x14:cfvo>
              <x14:cfIcon iconSet="3Symbols" iconId="0"/>
              <x14:cfIcon iconSet="3Symbols" iconId="1"/>
              <x14:cfIcon iconSet="3Symbols" iconId="2"/>
            </x14:iconSet>
          </x14:cfRule>
          <xm:sqref>AA29</xm:sqref>
        </x14:conditionalFormatting>
        <x14:conditionalFormatting xmlns:xm="http://schemas.microsoft.com/office/excel/2006/main">
          <x14:cfRule type="iconSet" priority="32" id="{1868EFFF-11D8-48F8-9A34-5798970FF4C8}">
            <x14:iconSet custom="1">
              <x14:cfvo type="percent">
                <xm:f>0</xm:f>
              </x14:cfvo>
              <x14:cfvo type="num">
                <xm:f>80</xm:f>
              </x14:cfvo>
              <x14:cfvo type="num">
                <xm:f>90</xm:f>
              </x14:cfvo>
              <x14:cfIcon iconSet="3Symbols" iconId="0"/>
              <x14:cfIcon iconSet="3Symbols" iconId="1"/>
              <x14:cfIcon iconSet="3Symbols" iconId="2"/>
            </x14:iconSet>
          </x14:cfRule>
          <xm:sqref>AA30</xm:sqref>
        </x14:conditionalFormatting>
        <x14:conditionalFormatting xmlns:xm="http://schemas.microsoft.com/office/excel/2006/main">
          <x14:cfRule type="iconSet" priority="42" id="{75BC390F-975D-4AC0-A2EE-823D5CF2F7C4}">
            <x14:iconSet custom="1">
              <x14:cfvo type="percent">
                <xm:f>0</xm:f>
              </x14:cfvo>
              <x14:cfvo type="num">
                <xm:f>80</xm:f>
              </x14:cfvo>
              <x14:cfvo type="num">
                <xm:f>90</xm:f>
              </x14:cfvo>
              <x14:cfIcon iconSet="3Symbols" iconId="0"/>
              <x14:cfIcon iconSet="3Symbols" iconId="1"/>
              <x14:cfIcon iconSet="3Symbols" iconId="2"/>
            </x14:iconSet>
          </x14:cfRule>
          <xm:sqref>AA31</xm:sqref>
        </x14:conditionalFormatting>
        <x14:conditionalFormatting xmlns:xm="http://schemas.microsoft.com/office/excel/2006/main">
          <x14:cfRule type="iconSet" priority="20" id="{D9A9664D-E6BE-435A-BAB3-14CB6D6A75AD}">
            <x14:iconSet custom="1">
              <x14:cfvo type="percent">
                <xm:f>0</xm:f>
              </x14:cfvo>
              <x14:cfvo type="num">
                <xm:f>80</xm:f>
              </x14:cfvo>
              <x14:cfvo type="num">
                <xm:f>90</xm:f>
              </x14:cfvo>
              <x14:cfIcon iconSet="3Symbols" iconId="0"/>
              <x14:cfIcon iconSet="3Symbols" iconId="1"/>
              <x14:cfIcon iconSet="3Symbols" iconId="2"/>
            </x14:iconSet>
          </x14:cfRule>
          <xm:sqref>AA32</xm:sqref>
        </x14:conditionalFormatting>
        <x14:conditionalFormatting xmlns:xm="http://schemas.microsoft.com/office/excel/2006/main">
          <x14:cfRule type="iconSet" priority="16" id="{6D65FFE2-40D1-4C85-BFC8-BF0D2F046BB2}">
            <x14:iconSet custom="1">
              <x14:cfvo type="percent">
                <xm:f>0</xm:f>
              </x14:cfvo>
              <x14:cfvo type="num">
                <xm:f>80</xm:f>
              </x14:cfvo>
              <x14:cfvo type="num">
                <xm:f>90</xm:f>
              </x14:cfvo>
              <x14:cfIcon iconSet="3Symbols" iconId="0"/>
              <x14:cfIcon iconSet="3Symbols" iconId="1"/>
              <x14:cfIcon iconSet="3Symbols" iconId="2"/>
            </x14:iconSet>
          </x14:cfRule>
          <xm:sqref>AA33</xm:sqref>
        </x14:conditionalFormatting>
        <x14:conditionalFormatting xmlns:xm="http://schemas.microsoft.com/office/excel/2006/main">
          <x14:cfRule type="iconSet" priority="12" id="{B25EDC2C-5FEF-4222-98B8-E415131F67C0}">
            <x14:iconSet custom="1">
              <x14:cfvo type="percent">
                <xm:f>0</xm:f>
              </x14:cfvo>
              <x14:cfvo type="num">
                <xm:f>80</xm:f>
              </x14:cfvo>
              <x14:cfvo type="num">
                <xm:f>90</xm:f>
              </x14:cfvo>
              <x14:cfIcon iconSet="3Symbols" iconId="0"/>
              <x14:cfIcon iconSet="3Symbols" iconId="1"/>
              <x14:cfIcon iconSet="3Symbols" iconId="2"/>
            </x14:iconSet>
          </x14:cfRule>
          <xm:sqref>AA34</xm:sqref>
        </x14:conditionalFormatting>
        <x14:conditionalFormatting xmlns:xm="http://schemas.microsoft.com/office/excel/2006/main">
          <x14:cfRule type="iconSet" priority="29" id="{1DDFC9F0-3E87-4755-B762-ABA192AF8260}">
            <x14:iconSet custom="1">
              <x14:cfvo type="percent">
                <xm:f>0</xm:f>
              </x14:cfvo>
              <x14:cfvo type="num">
                <xm:f>80</xm:f>
              </x14:cfvo>
              <x14:cfvo type="num">
                <xm:f>90</xm:f>
              </x14:cfvo>
              <x14:cfIcon iconSet="3Symbols" iconId="0"/>
              <x14:cfIcon iconSet="3Symbols" iconId="1"/>
              <x14:cfIcon iconSet="3Symbols" iconId="2"/>
            </x14:iconSet>
          </x14:cfRule>
          <xm:sqref>AA36</xm:sqref>
        </x14:conditionalFormatting>
        <x14:conditionalFormatting xmlns:xm="http://schemas.microsoft.com/office/excel/2006/main">
          <x14:cfRule type="iconSet" priority="1816" id="{231388C9-3C58-4694-86D8-9D2B97EC25E7}">
            <x14:iconSet custom="1">
              <x14:cfvo type="percent">
                <xm:f>0</xm:f>
              </x14:cfvo>
              <x14:cfvo type="num">
                <xm:f>80</xm:f>
              </x14:cfvo>
              <x14:cfvo type="num">
                <xm:f>90</xm:f>
              </x14:cfvo>
              <x14:cfIcon iconSet="3Symbols" iconId="0"/>
              <x14:cfIcon iconSet="3Symbols" iconId="1"/>
              <x14:cfIcon iconSet="3Symbols" iconId="2"/>
            </x14:iconSet>
          </x14:cfRule>
          <xm:sqref>AA46</xm:sqref>
        </x14:conditionalFormatting>
        <x14:conditionalFormatting xmlns:xm="http://schemas.microsoft.com/office/excel/2006/main">
          <x14:cfRule type="iconSet" priority="642" id="{2CBB2473-35A9-48B3-8517-23CE92B4BFF7}">
            <x14:iconSet custom="1">
              <x14:cfvo type="percent">
                <xm:f>0</xm:f>
              </x14:cfvo>
              <x14:cfvo type="num">
                <xm:f>80</xm:f>
              </x14:cfvo>
              <x14:cfvo type="num">
                <xm:f>90</xm:f>
              </x14:cfvo>
              <x14:cfIcon iconSet="3Symbols" iconId="0"/>
              <x14:cfIcon iconSet="3Symbols" iconId="1"/>
              <x14:cfIcon iconSet="3Symbols" iconId="2"/>
            </x14:iconSet>
          </x14:cfRule>
          <xm:sqref>AA50</xm:sqref>
        </x14:conditionalFormatting>
        <x14:conditionalFormatting xmlns:xm="http://schemas.microsoft.com/office/excel/2006/main">
          <x14:cfRule type="iconSet" priority="651" id="{E29A6EC2-9AD6-4080-B799-5EAF93D66D42}">
            <x14:iconSet custom="1">
              <x14:cfvo type="percent">
                <xm:f>0</xm:f>
              </x14:cfvo>
              <x14:cfvo type="num">
                <xm:f>80</xm:f>
              </x14:cfvo>
              <x14:cfvo type="num">
                <xm:f>90</xm:f>
              </x14:cfvo>
              <x14:cfIcon iconSet="3Symbols" iconId="0"/>
              <x14:cfIcon iconSet="3Symbols" iconId="1"/>
              <x14:cfIcon iconSet="3Symbols" iconId="2"/>
            </x14:iconSet>
          </x14:cfRule>
          <xm:sqref>AA51</xm:sqref>
        </x14:conditionalFormatting>
        <x14:conditionalFormatting xmlns:xm="http://schemas.microsoft.com/office/excel/2006/main">
          <x14:cfRule type="iconSet" priority="669" id="{E40BEDBB-4D68-42E9-A6F3-10FC6560C616}">
            <x14:iconSet custom="1">
              <x14:cfvo type="percent">
                <xm:f>0</xm:f>
              </x14:cfvo>
              <x14:cfvo type="num">
                <xm:f>80</xm:f>
              </x14:cfvo>
              <x14:cfvo type="num">
                <xm:f>90</xm:f>
              </x14:cfvo>
              <x14:cfIcon iconSet="3Symbols" iconId="0"/>
              <x14:cfIcon iconSet="3Symbols" iconId="1"/>
              <x14:cfIcon iconSet="3Symbols" iconId="2"/>
            </x14:iconSet>
          </x14:cfRule>
          <xm:sqref>AB26</xm:sqref>
        </x14:conditionalFormatting>
        <x14:conditionalFormatting xmlns:xm="http://schemas.microsoft.com/office/excel/2006/main">
          <x14:cfRule type="iconSet" priority="661" id="{76100F3E-782E-42D5-B028-948BD9CDECF1}">
            <x14:iconSet custom="1">
              <x14:cfvo type="percent">
                <xm:f>0</xm:f>
              </x14:cfvo>
              <x14:cfvo type="num">
                <xm:f>80</xm:f>
              </x14:cfvo>
              <x14:cfvo type="num">
                <xm:f>90</xm:f>
              </x14:cfvo>
              <x14:cfIcon iconSet="3Symbols" iconId="0"/>
              <x14:cfIcon iconSet="3Symbols" iconId="1"/>
              <x14:cfIcon iconSet="3Symbols" iconId="2"/>
            </x14:iconSet>
          </x14:cfRule>
          <xm:sqref>AB27</xm:sqref>
        </x14:conditionalFormatting>
        <x14:conditionalFormatting xmlns:xm="http://schemas.microsoft.com/office/excel/2006/main">
          <x14:cfRule type="iconSet" priority="5134" id="{5E347184-ACED-4BA5-A71E-987D416205C4}">
            <x14:iconSet custom="1">
              <x14:cfvo type="percent">
                <xm:f>0</xm:f>
              </x14:cfvo>
              <x14:cfvo type="num">
                <xm:f>80</xm:f>
              </x14:cfvo>
              <x14:cfvo type="num">
                <xm:f>90</xm:f>
              </x14:cfvo>
              <x14:cfIcon iconSet="3Symbols" iconId="0"/>
              <x14:cfIcon iconSet="3Symbols" iconId="1"/>
              <x14:cfIcon iconSet="3Symbols" iconId="2"/>
            </x14:iconSet>
          </x14:cfRule>
          <xm:sqref>AB30</xm:sqref>
        </x14:conditionalFormatting>
        <x14:conditionalFormatting xmlns:xm="http://schemas.microsoft.com/office/excel/2006/main">
          <x14:cfRule type="iconSet" priority="128" id="{C84D2BEB-F934-48CD-A300-B020D0787271}">
            <x14:iconSet custom="1">
              <x14:cfvo type="percent">
                <xm:f>0</xm:f>
              </x14:cfvo>
              <x14:cfvo type="num">
                <xm:f>80</xm:f>
              </x14:cfvo>
              <x14:cfvo type="num">
                <xm:f>90</xm:f>
              </x14:cfvo>
              <x14:cfIcon iconSet="3Symbols" iconId="0"/>
              <x14:cfIcon iconSet="3Symbols" iconId="1"/>
              <x14:cfIcon iconSet="3Symbols" iconId="2"/>
            </x14:iconSet>
          </x14:cfRule>
          <xm:sqref>AB31</xm:sqref>
        </x14:conditionalFormatting>
        <x14:conditionalFormatting xmlns:xm="http://schemas.microsoft.com/office/excel/2006/main">
          <x14:cfRule type="iconSet" priority="270" id="{2CD00A59-82A3-4C8C-B080-2AC67619F035}">
            <x14:iconSet custom="1">
              <x14:cfvo type="percent">
                <xm:f>0</xm:f>
              </x14:cfvo>
              <x14:cfvo type="num">
                <xm:f>80</xm:f>
              </x14:cfvo>
              <x14:cfvo type="num">
                <xm:f>90</xm:f>
              </x14:cfvo>
              <x14:cfIcon iconSet="3Symbols" iconId="0"/>
              <x14:cfIcon iconSet="3Symbols" iconId="1"/>
              <x14:cfIcon iconSet="3Symbols" iconId="2"/>
            </x14:iconSet>
          </x14:cfRule>
          <xm:sqref>AB49</xm:sqref>
        </x14:conditionalFormatting>
        <x14:conditionalFormatting xmlns:xm="http://schemas.microsoft.com/office/excel/2006/main">
          <x14:cfRule type="iconSet" priority="643" id="{EF35BE04-0AE0-4297-A381-7346B9CB4B87}">
            <x14:iconSet custom="1">
              <x14:cfvo type="percent">
                <xm:f>0</xm:f>
              </x14:cfvo>
              <x14:cfvo type="num">
                <xm:f>80</xm:f>
              </x14:cfvo>
              <x14:cfvo type="num">
                <xm:f>90</xm:f>
              </x14:cfvo>
              <x14:cfIcon iconSet="3Symbols" iconId="0"/>
              <x14:cfIcon iconSet="3Symbols" iconId="1"/>
              <x14:cfIcon iconSet="3Symbols" iconId="2"/>
            </x14:iconSet>
          </x14:cfRule>
          <xm:sqref>AB50</xm:sqref>
        </x14:conditionalFormatting>
        <x14:conditionalFormatting xmlns:xm="http://schemas.microsoft.com/office/excel/2006/main">
          <x14:cfRule type="iconSet" priority="652" id="{3E83EC6B-77BA-4E4D-9A76-4566693F6C19}">
            <x14:iconSet custom="1">
              <x14:cfvo type="percent">
                <xm:f>0</xm:f>
              </x14:cfvo>
              <x14:cfvo type="num">
                <xm:f>80</xm:f>
              </x14:cfvo>
              <x14:cfvo type="num">
                <xm:f>90</xm:f>
              </x14:cfvo>
              <x14:cfIcon iconSet="3Symbols" iconId="0"/>
              <x14:cfIcon iconSet="3Symbols" iconId="1"/>
              <x14:cfIcon iconSet="3Symbols" iconId="2"/>
            </x14:iconSet>
          </x14:cfRule>
          <xm:sqref>AB51</xm:sqref>
        </x14:conditionalFormatting>
        <x14:conditionalFormatting xmlns:xm="http://schemas.microsoft.com/office/excel/2006/main">
          <x14:cfRule type="iconSet" priority="1053" id="{390C3CD1-5D11-4A7F-A15A-CB35A118012A}">
            <x14:iconSet custom="1">
              <x14:cfvo type="percent">
                <xm:f>0</xm:f>
              </x14:cfvo>
              <x14:cfvo type="num">
                <xm:f>80</xm:f>
              </x14:cfvo>
              <x14:cfvo type="num">
                <xm:f>90</xm:f>
              </x14:cfvo>
              <x14:cfIcon iconSet="3Symbols" iconId="0"/>
              <x14:cfIcon iconSet="3Symbols" iconId="1"/>
              <x14:cfIcon iconSet="3Symbols" iconId="2"/>
            </x14:iconSet>
          </x14:cfRule>
          <xm:sqref>AC10:AC14</xm:sqref>
        </x14:conditionalFormatting>
        <x14:conditionalFormatting xmlns:xm="http://schemas.microsoft.com/office/excel/2006/main">
          <x14:cfRule type="iconSet" priority="1045" id="{798DF376-196C-4B48-AC95-88C4C53DA92C}">
            <x14:iconSet custom="1">
              <x14:cfvo type="percent">
                <xm:f>0</xm:f>
              </x14:cfvo>
              <x14:cfvo type="num">
                <xm:f>80</xm:f>
              </x14:cfvo>
              <x14:cfvo type="num">
                <xm:f>90</xm:f>
              </x14:cfvo>
              <x14:cfIcon iconSet="3Symbols" iconId="0"/>
              <x14:cfIcon iconSet="3Symbols" iconId="1"/>
              <x14:cfIcon iconSet="3Symbols" iconId="2"/>
            </x14:iconSet>
          </x14:cfRule>
          <xm:sqref>AC15</xm:sqref>
        </x14:conditionalFormatting>
        <x14:conditionalFormatting xmlns:xm="http://schemas.microsoft.com/office/excel/2006/main">
          <x14:cfRule type="iconSet" priority="5001" id="{A7050857-39D9-4D9A-B078-416153EE3EF2}">
            <x14:iconSet custom="1">
              <x14:cfvo type="percent">
                <xm:f>0</xm:f>
              </x14:cfvo>
              <x14:cfvo type="num">
                <xm:f>80</xm:f>
              </x14:cfvo>
              <x14:cfvo type="num">
                <xm:f>90</xm:f>
              </x14:cfvo>
              <x14:cfIcon iconSet="3Symbols" iconId="0"/>
              <x14:cfIcon iconSet="3Symbols" iconId="1"/>
              <x14:cfIcon iconSet="3Symbols" iconId="2"/>
            </x14:iconSet>
          </x14:cfRule>
          <xm:sqref>AC17</xm:sqref>
        </x14:conditionalFormatting>
        <x14:conditionalFormatting xmlns:xm="http://schemas.microsoft.com/office/excel/2006/main">
          <x14:cfRule type="iconSet" priority="768" id="{DAC56AFF-92D5-492D-B083-76EB9ECE8A1B}">
            <x14:iconSet custom="1">
              <x14:cfvo type="percent">
                <xm:f>0</xm:f>
              </x14:cfvo>
              <x14:cfvo type="num">
                <xm:f>80</xm:f>
              </x14:cfvo>
              <x14:cfvo type="num">
                <xm:f>90</xm:f>
              </x14:cfvo>
              <x14:cfIcon iconSet="3Symbols" iconId="0"/>
              <x14:cfIcon iconSet="3Symbols" iconId="1"/>
              <x14:cfIcon iconSet="3Symbols" iconId="2"/>
            </x14:iconSet>
          </x14:cfRule>
          <xm:sqref>AC18</xm:sqref>
        </x14:conditionalFormatting>
        <x14:conditionalFormatting xmlns:xm="http://schemas.microsoft.com/office/excel/2006/main">
          <x14:cfRule type="iconSet" priority="754" id="{6FBFAA1F-9C83-4A96-8559-0A42FCFF437F}">
            <x14:iconSet custom="1">
              <x14:cfvo type="percent">
                <xm:f>0</xm:f>
              </x14:cfvo>
              <x14:cfvo type="num">
                <xm:f>80</xm:f>
              </x14:cfvo>
              <x14:cfvo type="num">
                <xm:f>90</xm:f>
              </x14:cfvo>
              <x14:cfIcon iconSet="3Symbols" iconId="0"/>
              <x14:cfIcon iconSet="3Symbols" iconId="1"/>
              <x14:cfIcon iconSet="3Symbols" iconId="2"/>
            </x14:iconSet>
          </x14:cfRule>
          <xm:sqref>AC23:AC24</xm:sqref>
        </x14:conditionalFormatting>
        <x14:conditionalFormatting xmlns:xm="http://schemas.microsoft.com/office/excel/2006/main">
          <x14:cfRule type="iconSet" priority="2501" id="{70524110-2BD2-45C1-9E05-F1515D543318}">
            <x14:iconSet custom="1">
              <x14:cfvo type="percent">
                <xm:f>0</xm:f>
              </x14:cfvo>
              <x14:cfvo type="num">
                <xm:f>80</xm:f>
              </x14:cfvo>
              <x14:cfvo type="num">
                <xm:f>90</xm:f>
              </x14:cfvo>
              <x14:cfIcon iconSet="3Symbols" iconId="0"/>
              <x14:cfIcon iconSet="3Symbols" iconId="1"/>
              <x14:cfIcon iconSet="3Symbols" iconId="2"/>
            </x14:iconSet>
          </x14:cfRule>
          <xm:sqref>AC26:AC27</xm:sqref>
        </x14:conditionalFormatting>
        <x14:conditionalFormatting xmlns:xm="http://schemas.microsoft.com/office/excel/2006/main">
          <x14:cfRule type="iconSet" priority="378" id="{2EF3B052-1712-4D71-95B4-A029FBBFD4E7}">
            <x14:iconSet custom="1">
              <x14:cfvo type="percent">
                <xm:f>0</xm:f>
              </x14:cfvo>
              <x14:cfvo type="num">
                <xm:f>80</xm:f>
              </x14:cfvo>
              <x14:cfvo type="num">
                <xm:f>90</xm:f>
              </x14:cfvo>
              <x14:cfIcon iconSet="3Symbols" iconId="0"/>
              <x14:cfIcon iconSet="3Symbols" iconId="1"/>
              <x14:cfIcon iconSet="3Symbols" iconId="2"/>
            </x14:iconSet>
          </x14:cfRule>
          <xm:sqref>AC40</xm:sqref>
        </x14:conditionalFormatting>
        <x14:conditionalFormatting xmlns:xm="http://schemas.microsoft.com/office/excel/2006/main">
          <x14:cfRule type="iconSet" priority="2032" id="{9DE22588-E57A-4AEA-9E43-5E33817FBC3F}">
            <x14:iconSet custom="1">
              <x14:cfvo type="percent">
                <xm:f>0</xm:f>
              </x14:cfvo>
              <x14:cfvo type="num">
                <xm:f>80</xm:f>
              </x14:cfvo>
              <x14:cfvo type="num">
                <xm:f>90</xm:f>
              </x14:cfvo>
              <x14:cfIcon iconSet="3Symbols" iconId="0"/>
              <x14:cfIcon iconSet="3Symbols" iconId="1"/>
              <x14:cfIcon iconSet="3Symbols" iconId="2"/>
            </x14:iconSet>
          </x14:cfRule>
          <xm:sqref>AC41</xm:sqref>
        </x14:conditionalFormatting>
        <x14:conditionalFormatting xmlns:xm="http://schemas.microsoft.com/office/excel/2006/main">
          <x14:cfRule type="iconSet" priority="439" id="{0B9D7C99-E0A3-4E2D-9425-A59D92C34706}">
            <x14:iconSet custom="1">
              <x14:cfvo type="percent">
                <xm:f>0</xm:f>
              </x14:cfvo>
              <x14:cfvo type="num">
                <xm:f>80</xm:f>
              </x14:cfvo>
              <x14:cfvo type="num">
                <xm:f>90</xm:f>
              </x14:cfvo>
              <x14:cfIcon iconSet="3Symbols" iconId="0"/>
              <x14:cfIcon iconSet="3Symbols" iconId="1"/>
              <x14:cfIcon iconSet="3Symbols" iconId="2"/>
            </x14:iconSet>
          </x14:cfRule>
          <xm:sqref>AC42</xm:sqref>
        </x14:conditionalFormatting>
        <x14:conditionalFormatting xmlns:xm="http://schemas.microsoft.com/office/excel/2006/main">
          <x14:cfRule type="iconSet" priority="607" id="{410B9E65-E5EE-4B67-A301-472D93598AA2}">
            <x14:iconSet custom="1">
              <x14:cfvo type="percent">
                <xm:f>0</xm:f>
              </x14:cfvo>
              <x14:cfvo type="num">
                <xm:f>80</xm:f>
              </x14:cfvo>
              <x14:cfvo type="num">
                <xm:f>90</xm:f>
              </x14:cfvo>
              <x14:cfIcon iconSet="3Symbols" iconId="0"/>
              <x14:cfIcon iconSet="3Symbols" iconId="1"/>
              <x14:cfIcon iconSet="3Symbols" iconId="2"/>
            </x14:iconSet>
          </x14:cfRule>
          <xm:sqref>AC43</xm:sqref>
        </x14:conditionalFormatting>
        <x14:conditionalFormatting xmlns:xm="http://schemas.microsoft.com/office/excel/2006/main">
          <x14:cfRule type="iconSet" priority="547" id="{7591F22B-FA12-4773-BFA4-E2945A4DC65F}">
            <x14:iconSet custom="1">
              <x14:cfvo type="percent">
                <xm:f>0</xm:f>
              </x14:cfvo>
              <x14:cfvo type="num">
                <xm:f>80</xm:f>
              </x14:cfvo>
              <x14:cfvo type="num">
                <xm:f>90</xm:f>
              </x14:cfvo>
              <x14:cfIcon iconSet="3Symbols" iconId="0"/>
              <x14:cfIcon iconSet="3Symbols" iconId="1"/>
              <x14:cfIcon iconSet="3Symbols" iconId="2"/>
            </x14:iconSet>
          </x14:cfRule>
          <xm:sqref>AC44</xm:sqref>
        </x14:conditionalFormatting>
        <x14:conditionalFormatting xmlns:xm="http://schemas.microsoft.com/office/excel/2006/main">
          <x14:cfRule type="iconSet" priority="630" id="{60C1D73A-06CF-4FF8-BC1C-B65507C5D684}">
            <x14:iconSet custom="1">
              <x14:cfvo type="percent">
                <xm:f>0</xm:f>
              </x14:cfvo>
              <x14:cfvo type="num">
                <xm:f>80</xm:f>
              </x14:cfvo>
              <x14:cfvo type="num">
                <xm:f>90</xm:f>
              </x14:cfvo>
              <x14:cfIcon iconSet="3Symbols" iconId="0"/>
              <x14:cfIcon iconSet="3Symbols" iconId="1"/>
              <x14:cfIcon iconSet="3Symbols" iconId="2"/>
            </x14:iconSet>
          </x14:cfRule>
          <xm:sqref>AC45</xm:sqref>
        </x14:conditionalFormatting>
        <x14:conditionalFormatting xmlns:xm="http://schemas.microsoft.com/office/excel/2006/main">
          <x14:cfRule type="iconSet" priority="322" id="{8AD8247A-D56E-49D3-8D8E-94D458FFB15E}">
            <x14:iconSet custom="1">
              <x14:cfvo type="percent">
                <xm:f>0</xm:f>
              </x14:cfvo>
              <x14:cfvo type="num">
                <xm:f>80</xm:f>
              </x14:cfvo>
              <x14:cfvo type="num">
                <xm:f>90</xm:f>
              </x14:cfvo>
              <x14:cfIcon iconSet="3Symbols" iconId="0"/>
              <x14:cfIcon iconSet="3Symbols" iconId="1"/>
              <x14:cfIcon iconSet="3Symbols" iconId="2"/>
            </x14:iconSet>
          </x14:cfRule>
          <xm:sqref>AC47</xm:sqref>
        </x14:conditionalFormatting>
        <x14:conditionalFormatting xmlns:xm="http://schemas.microsoft.com/office/excel/2006/main">
          <x14:cfRule type="iconSet" priority="5127" id="{5AA68295-248F-4D0B-9C36-6B2840E5F9B8}">
            <x14:iconSet custom="1">
              <x14:cfvo type="percent">
                <xm:f>0</xm:f>
              </x14:cfvo>
              <x14:cfvo type="num">
                <xm:f>80</xm:f>
              </x14:cfvo>
              <x14:cfvo type="num">
                <xm:f>90</xm:f>
              </x14:cfvo>
              <x14:cfIcon iconSet="3Symbols" iconId="0"/>
              <x14:cfIcon iconSet="3Symbols" iconId="1"/>
              <x14:cfIcon iconSet="3Symbols" iconId="2"/>
            </x14:iconSet>
          </x14:cfRule>
          <xm:sqref>AC48</xm:sqref>
        </x14:conditionalFormatting>
        <x14:conditionalFormatting xmlns:xm="http://schemas.microsoft.com/office/excel/2006/main">
          <x14:cfRule type="iconSet" priority="284" id="{B68EA591-5562-4048-9682-6CBD0336F003}">
            <x14:iconSet custom="1">
              <x14:cfvo type="percent">
                <xm:f>0</xm:f>
              </x14:cfvo>
              <x14:cfvo type="num">
                <xm:f>80</xm:f>
              </x14:cfvo>
              <x14:cfvo type="num">
                <xm:f>90</xm:f>
              </x14:cfvo>
              <x14:cfIcon iconSet="3Symbols" iconId="0"/>
              <x14:cfIcon iconSet="3Symbols" iconId="1"/>
              <x14:cfIcon iconSet="3Symbols" iconId="2"/>
            </x14:iconSet>
          </x14:cfRule>
          <xm:sqref>AC49</xm:sqref>
        </x14:conditionalFormatting>
        <x14:conditionalFormatting xmlns:xm="http://schemas.microsoft.com/office/excel/2006/main">
          <x14:cfRule type="iconSet" priority="731" id="{B6A220EC-5444-4EC1-B132-B11D24CE7A34}">
            <x14:iconSet custom="1">
              <x14:cfvo type="percent">
                <xm:f>0</xm:f>
              </x14:cfvo>
              <x14:cfvo type="num">
                <xm:f>80</xm:f>
              </x14:cfvo>
              <x14:cfvo type="num">
                <xm:f>90</xm:f>
              </x14:cfvo>
              <x14:cfIcon iconSet="3Symbols" iconId="0"/>
              <x14:cfIcon iconSet="3Symbols" iconId="1"/>
              <x14:cfIcon iconSet="3Symbols" iconId="2"/>
            </x14:iconSet>
          </x14:cfRule>
          <xm:sqref>AC50:AC51</xm:sqref>
        </x14:conditionalFormatting>
        <x14:conditionalFormatting xmlns:xm="http://schemas.microsoft.com/office/excel/2006/main">
          <x14:cfRule type="iconSet" priority="1039" id="{2021A0A9-2D17-4338-8CAE-25237A512ED4}">
            <x14:iconSet custom="1">
              <x14:cfvo type="percent">
                <xm:f>0</xm:f>
              </x14:cfvo>
              <x14:cfvo type="num">
                <xm:f>80</xm:f>
              </x14:cfvo>
              <x14:cfvo type="num">
                <xm:f>90</xm:f>
              </x14:cfvo>
              <x14:cfIcon iconSet="3Symbols" iconId="0"/>
              <x14:cfIcon iconSet="3Symbols" iconId="1"/>
              <x14:cfIcon iconSet="3Symbols" iconId="2"/>
            </x14:iconSet>
          </x14:cfRule>
          <xm:sqref>AD16</xm:sqref>
        </x14:conditionalFormatting>
        <x14:conditionalFormatting xmlns:xm="http://schemas.microsoft.com/office/excel/2006/main">
          <x14:cfRule type="iconSet" priority="2497" id="{8D241C92-3E64-40D1-8544-7CA75CFC3BE6}">
            <x14:iconSet custom="1">
              <x14:cfvo type="percent">
                <xm:f>0</xm:f>
              </x14:cfvo>
              <x14:cfvo type="num">
                <xm:f>80</xm:f>
              </x14:cfvo>
              <x14:cfvo type="num">
                <xm:f>90</xm:f>
              </x14:cfvo>
              <x14:cfIcon iconSet="3Symbols" iconId="0"/>
              <x14:cfIcon iconSet="3Symbols" iconId="1"/>
              <x14:cfIcon iconSet="3Symbols" iconId="2"/>
            </x14:iconSet>
          </x14:cfRule>
          <xm:sqref>AD26:AD27</xm:sqref>
        </x14:conditionalFormatting>
        <x14:conditionalFormatting xmlns:xm="http://schemas.microsoft.com/office/excel/2006/main">
          <x14:cfRule type="iconSet" priority="183" id="{F277AEB4-A3A1-421C-9281-7FF13A029476}">
            <x14:iconSet custom="1">
              <x14:cfvo type="percent">
                <xm:f>0</xm:f>
              </x14:cfvo>
              <x14:cfvo type="num">
                <xm:f>80</xm:f>
              </x14:cfvo>
              <x14:cfvo type="num">
                <xm:f>90</xm:f>
              </x14:cfvo>
              <x14:cfIcon iconSet="3Symbols" iconId="0"/>
              <x14:cfIcon iconSet="3Symbols" iconId="1"/>
              <x14:cfIcon iconSet="3Symbols" iconId="2"/>
            </x14:iconSet>
          </x14:cfRule>
          <xm:sqref>AD29</xm:sqref>
        </x14:conditionalFormatting>
        <x14:conditionalFormatting xmlns:xm="http://schemas.microsoft.com/office/excel/2006/main">
          <x14:cfRule type="iconSet" priority="160" id="{5B90B7CB-2FCC-4F8E-817B-22803219473D}">
            <x14:iconSet custom="1">
              <x14:cfvo type="percent">
                <xm:f>0</xm:f>
              </x14:cfvo>
              <x14:cfvo type="num">
                <xm:f>80</xm:f>
              </x14:cfvo>
              <x14:cfvo type="num">
                <xm:f>90</xm:f>
              </x14:cfvo>
              <x14:cfIcon iconSet="3Symbols" iconId="0"/>
              <x14:cfIcon iconSet="3Symbols" iconId="1"/>
              <x14:cfIcon iconSet="3Symbols" iconId="2"/>
            </x14:iconSet>
          </x14:cfRule>
          <xm:sqref>AD30</xm:sqref>
        </x14:conditionalFormatting>
        <x14:conditionalFormatting xmlns:xm="http://schemas.microsoft.com/office/excel/2006/main">
          <x14:cfRule type="iconSet" priority="134" id="{DDCA9D91-001F-4C5C-BC18-E196B06C8F43}">
            <x14:iconSet custom="1">
              <x14:cfvo type="percent">
                <xm:f>0</xm:f>
              </x14:cfvo>
              <x14:cfvo type="num">
                <xm:f>80</xm:f>
              </x14:cfvo>
              <x14:cfvo type="num">
                <xm:f>90</xm:f>
              </x14:cfvo>
              <x14:cfIcon iconSet="3Symbols" iconId="0"/>
              <x14:cfIcon iconSet="3Symbols" iconId="1"/>
              <x14:cfIcon iconSet="3Symbols" iconId="2"/>
            </x14:iconSet>
          </x14:cfRule>
          <xm:sqref>AD31</xm:sqref>
        </x14:conditionalFormatting>
        <x14:conditionalFormatting xmlns:xm="http://schemas.microsoft.com/office/excel/2006/main">
          <x14:cfRule type="iconSet" priority="727" id="{99AC3C78-B87E-4A45-A0B0-F97E02A51E82}">
            <x14:iconSet custom="1">
              <x14:cfvo type="percent">
                <xm:f>0</xm:f>
              </x14:cfvo>
              <x14:cfvo type="num">
                <xm:f>80</xm:f>
              </x14:cfvo>
              <x14:cfvo type="num">
                <xm:f>90</xm:f>
              </x14:cfvo>
              <x14:cfIcon iconSet="3Symbols" iconId="0"/>
              <x14:cfIcon iconSet="3Symbols" iconId="1"/>
              <x14:cfIcon iconSet="3Symbols" iconId="2"/>
            </x14:iconSet>
          </x14:cfRule>
          <xm:sqref>AD50:AD51</xm:sqref>
        </x14:conditionalFormatting>
        <x14:conditionalFormatting xmlns:xm="http://schemas.microsoft.com/office/excel/2006/main">
          <x14:cfRule type="iconSet" priority="783" id="{6A5655AC-A8CA-467B-9F66-B9BE69400678}">
            <x14:iconSet custom="1">
              <x14:cfvo type="percent">
                <xm:f>0</xm:f>
              </x14:cfvo>
              <x14:cfvo type="num">
                <xm:f>80</xm:f>
              </x14:cfvo>
              <x14:cfvo type="num">
                <xm:f>90</xm:f>
              </x14:cfvo>
              <x14:cfIcon iconSet="3Symbols" iconId="0"/>
              <x14:cfIcon iconSet="3Symbols" iconId="1"/>
              <x14:cfIcon iconSet="3Symbols" iconId="2"/>
            </x14:iconSet>
          </x14:cfRule>
          <xm:sqref>AE10:AE15</xm:sqref>
        </x14:conditionalFormatting>
        <x14:conditionalFormatting xmlns:xm="http://schemas.microsoft.com/office/excel/2006/main">
          <x14:cfRule type="iconSet" priority="688" id="{76D15410-F6A0-4862-B987-56C604BD00BD}">
            <x14:iconSet custom="1">
              <x14:cfvo type="percent">
                <xm:f>0</xm:f>
              </x14:cfvo>
              <x14:cfvo type="num">
                <xm:f>80</xm:f>
              </x14:cfvo>
              <x14:cfvo type="num">
                <xm:f>90</xm:f>
              </x14:cfvo>
              <x14:cfIcon iconSet="3Symbols" iconId="0"/>
              <x14:cfIcon iconSet="3Symbols" iconId="1"/>
              <x14:cfIcon iconSet="3Symbols" iconId="2"/>
            </x14:iconSet>
          </x14:cfRule>
          <xm:sqref>AE17</xm:sqref>
        </x14:conditionalFormatting>
        <x14:conditionalFormatting xmlns:xm="http://schemas.microsoft.com/office/excel/2006/main">
          <x14:cfRule type="iconSet" priority="763" id="{842E322A-8A4B-4291-A077-3F9C79292E68}">
            <x14:iconSet custom="1">
              <x14:cfvo type="percent">
                <xm:f>0</xm:f>
              </x14:cfvo>
              <x14:cfvo type="num">
                <xm:f>80</xm:f>
              </x14:cfvo>
              <x14:cfvo type="num">
                <xm:f>90</xm:f>
              </x14:cfvo>
              <x14:cfIcon iconSet="3Symbols" iconId="0"/>
              <x14:cfIcon iconSet="3Symbols" iconId="1"/>
              <x14:cfIcon iconSet="3Symbols" iconId="2"/>
            </x14:iconSet>
          </x14:cfRule>
          <xm:sqref>AE18</xm:sqref>
        </x14:conditionalFormatting>
        <x14:conditionalFormatting xmlns:xm="http://schemas.microsoft.com/office/excel/2006/main">
          <x14:cfRule type="iconSet" priority="213" id="{B636D707-A3DA-45DD-8007-CE2EDD4D994D}">
            <x14:iconSet custom="1">
              <x14:cfvo type="percent">
                <xm:f>0</xm:f>
              </x14:cfvo>
              <x14:cfvo type="num">
                <xm:f>80</xm:f>
              </x14:cfvo>
              <x14:cfvo type="num">
                <xm:f>90</xm:f>
              </x14:cfvo>
              <x14:cfIcon iconSet="3Symbols" iconId="0"/>
              <x14:cfIcon iconSet="3Symbols" iconId="1"/>
              <x14:cfIcon iconSet="3Symbols" iconId="2"/>
            </x14:iconSet>
          </x14:cfRule>
          <xm:sqref>AE20</xm:sqref>
        </x14:conditionalFormatting>
        <x14:conditionalFormatting xmlns:xm="http://schemas.microsoft.com/office/excel/2006/main">
          <x14:cfRule type="iconSet" priority="5131" id="{62207A56-8C07-4918-AA7E-E41C956D1C47}">
            <x14:iconSet custom="1">
              <x14:cfvo type="percent">
                <xm:f>0</xm:f>
              </x14:cfvo>
              <x14:cfvo type="num">
                <xm:f>80</xm:f>
              </x14:cfvo>
              <x14:cfvo type="num">
                <xm:f>90</xm:f>
              </x14:cfvo>
              <x14:cfIcon iconSet="3Symbols" iconId="0"/>
              <x14:cfIcon iconSet="3Symbols" iconId="1"/>
              <x14:cfIcon iconSet="3Symbols" iconId="2"/>
            </x14:iconSet>
          </x14:cfRule>
          <xm:sqref>AE21</xm:sqref>
        </x14:conditionalFormatting>
        <x14:conditionalFormatting xmlns:xm="http://schemas.microsoft.com/office/excel/2006/main">
          <x14:cfRule type="iconSet" priority="744" id="{497B9A27-DB57-4B68-A8F2-9B60C6506B55}">
            <x14:iconSet custom="1">
              <x14:cfvo type="percent">
                <xm:f>0</xm:f>
              </x14:cfvo>
              <x14:cfvo type="num">
                <xm:f>80</xm:f>
              </x14:cfvo>
              <x14:cfvo type="num">
                <xm:f>90</xm:f>
              </x14:cfvo>
              <x14:cfIcon iconSet="3Symbols" iconId="0"/>
              <x14:cfIcon iconSet="3Symbols" iconId="1"/>
              <x14:cfIcon iconSet="3Symbols" iconId="2"/>
            </x14:iconSet>
          </x14:cfRule>
          <xm:sqref>AE23:AE24</xm:sqref>
        </x14:conditionalFormatting>
        <x14:conditionalFormatting xmlns:xm="http://schemas.microsoft.com/office/excel/2006/main">
          <x14:cfRule type="iconSet" priority="171" id="{33B70AA4-028E-4A42-AAD4-58BB2AD601CC}">
            <x14:iconSet custom="1">
              <x14:cfvo type="percent">
                <xm:f>0</xm:f>
              </x14:cfvo>
              <x14:cfvo type="num">
                <xm:f>80</xm:f>
              </x14:cfvo>
              <x14:cfvo type="num">
                <xm:f>90</xm:f>
              </x14:cfvo>
              <x14:cfIcon iconSet="3Symbols" iconId="0"/>
              <x14:cfIcon iconSet="3Symbols" iconId="1"/>
              <x14:cfIcon iconSet="3Symbols" iconId="2"/>
            </x14:iconSet>
          </x14:cfRule>
          <xm:sqref>AE29</xm:sqref>
        </x14:conditionalFormatting>
        <x14:conditionalFormatting xmlns:xm="http://schemas.microsoft.com/office/excel/2006/main">
          <x14:cfRule type="iconSet" priority="5135" id="{4C6C8158-2918-4FC2-B112-D3466A2A0C46}">
            <x14:iconSet custom="1">
              <x14:cfvo type="percent">
                <xm:f>0</xm:f>
              </x14:cfvo>
              <x14:cfvo type="num">
                <xm:f>80</xm:f>
              </x14:cfvo>
              <x14:cfvo type="num">
                <xm:f>90</xm:f>
              </x14:cfvo>
              <x14:cfIcon iconSet="3Symbols" iconId="0"/>
              <x14:cfIcon iconSet="3Symbols" iconId="1"/>
              <x14:cfIcon iconSet="3Symbols" iconId="2"/>
            </x14:iconSet>
          </x14:cfRule>
          <xm:sqref>AE30</xm:sqref>
        </x14:conditionalFormatting>
        <x14:conditionalFormatting xmlns:xm="http://schemas.microsoft.com/office/excel/2006/main">
          <x14:cfRule type="iconSet" priority="119" id="{2437A4F5-ABC7-4848-A711-15996087F9C4}">
            <x14:iconSet custom="1">
              <x14:cfvo type="percent">
                <xm:f>0</xm:f>
              </x14:cfvo>
              <x14:cfvo type="num">
                <xm:f>80</xm:f>
              </x14:cfvo>
              <x14:cfvo type="num">
                <xm:f>90</xm:f>
              </x14:cfvo>
              <x14:cfIcon iconSet="3Symbols" iconId="0"/>
              <x14:cfIcon iconSet="3Symbols" iconId="1"/>
              <x14:cfIcon iconSet="3Symbols" iconId="2"/>
            </x14:iconSet>
          </x14:cfRule>
          <xm:sqref>AE31</xm:sqref>
        </x14:conditionalFormatting>
        <x14:conditionalFormatting xmlns:xm="http://schemas.microsoft.com/office/excel/2006/main">
          <x14:cfRule type="iconSet" priority="100" id="{51C2A16E-A1A3-4B60-B863-90BB65B16309}">
            <x14:iconSet custom="1">
              <x14:cfvo type="percent">
                <xm:f>0</xm:f>
              </x14:cfvo>
              <x14:cfvo type="num">
                <xm:f>80</xm:f>
              </x14:cfvo>
              <x14:cfvo type="num">
                <xm:f>90</xm:f>
              </x14:cfvo>
              <x14:cfIcon iconSet="3Symbols" iconId="0"/>
              <x14:cfIcon iconSet="3Symbols" iconId="1"/>
              <x14:cfIcon iconSet="3Symbols" iconId="2"/>
            </x14:iconSet>
          </x14:cfRule>
          <xm:sqref>AE32</xm:sqref>
        </x14:conditionalFormatting>
        <x14:conditionalFormatting xmlns:xm="http://schemas.microsoft.com/office/excel/2006/main">
          <x14:cfRule type="iconSet" priority="82" id="{171148F2-68FA-4580-BA71-4CD1FD339C2F}">
            <x14:iconSet custom="1">
              <x14:cfvo type="percent">
                <xm:f>0</xm:f>
              </x14:cfvo>
              <x14:cfvo type="num">
                <xm:f>80</xm:f>
              </x14:cfvo>
              <x14:cfvo type="num">
                <xm:f>90</xm:f>
              </x14:cfvo>
              <x14:cfIcon iconSet="3Symbols" iconId="0"/>
              <x14:cfIcon iconSet="3Symbols" iconId="1"/>
              <x14:cfIcon iconSet="3Symbols" iconId="2"/>
            </x14:iconSet>
          </x14:cfRule>
          <xm:sqref>AE33</xm:sqref>
        </x14:conditionalFormatting>
        <x14:conditionalFormatting xmlns:xm="http://schemas.microsoft.com/office/excel/2006/main">
          <x14:cfRule type="iconSet" priority="64" id="{EF0F4FB3-E3F5-4622-B957-CE4AE7CD104F}">
            <x14:iconSet custom="1">
              <x14:cfvo type="percent">
                <xm:f>0</xm:f>
              </x14:cfvo>
              <x14:cfvo type="num">
                <xm:f>80</xm:f>
              </x14:cfvo>
              <x14:cfvo type="num">
                <xm:f>90</xm:f>
              </x14:cfvo>
              <x14:cfIcon iconSet="3Symbols" iconId="0"/>
              <x14:cfIcon iconSet="3Symbols" iconId="1"/>
              <x14:cfIcon iconSet="3Symbols" iconId="2"/>
            </x14:iconSet>
          </x14:cfRule>
          <xm:sqref>AE34</xm:sqref>
        </x14:conditionalFormatting>
        <x14:conditionalFormatting xmlns:xm="http://schemas.microsoft.com/office/excel/2006/main">
          <x14:cfRule type="iconSet" priority="24" id="{504B502C-9A05-4910-871F-76185BC97D80}">
            <x14:iconSet custom="1">
              <x14:cfvo type="percent">
                <xm:f>0</xm:f>
              </x14:cfvo>
              <x14:cfvo type="num">
                <xm:f>80</xm:f>
              </x14:cfvo>
              <x14:cfvo type="num">
                <xm:f>90</xm:f>
              </x14:cfvo>
              <x14:cfIcon iconSet="3Symbols" iconId="0"/>
              <x14:cfIcon iconSet="3Symbols" iconId="1"/>
              <x14:cfIcon iconSet="3Symbols" iconId="2"/>
            </x14:iconSet>
          </x14:cfRule>
          <xm:sqref>AE36:AE38</xm:sqref>
        </x14:conditionalFormatting>
        <x14:conditionalFormatting xmlns:xm="http://schemas.microsoft.com/office/excel/2006/main">
          <x14:cfRule type="iconSet" priority="618" id="{308285A9-A8D2-4EB5-8EB6-F7D35DB88690}">
            <x14:iconSet custom="1">
              <x14:cfvo type="percent">
                <xm:f>0</xm:f>
              </x14:cfvo>
              <x14:cfvo type="num">
                <xm:f>80</xm:f>
              </x14:cfvo>
              <x14:cfvo type="num">
                <xm:f>90</xm:f>
              </x14:cfvo>
              <x14:cfIcon iconSet="3Symbols" iconId="0"/>
              <x14:cfIcon iconSet="3Symbols" iconId="1"/>
              <x14:cfIcon iconSet="3Symbols" iconId="2"/>
            </x14:iconSet>
          </x14:cfRule>
          <xm:sqref>AE45</xm:sqref>
        </x14:conditionalFormatting>
        <x14:conditionalFormatting xmlns:xm="http://schemas.microsoft.com/office/excel/2006/main">
          <x14:cfRule type="iconSet" priority="303" id="{89864481-A94B-415C-B321-A642CE03F4A7}">
            <x14:iconSet custom="1">
              <x14:cfvo type="percent">
                <xm:f>0</xm:f>
              </x14:cfvo>
              <x14:cfvo type="num">
                <xm:f>80</xm:f>
              </x14:cfvo>
              <x14:cfvo type="num">
                <xm:f>90</xm:f>
              </x14:cfvo>
              <x14:cfIcon iconSet="3Symbols" iconId="0"/>
              <x14:cfIcon iconSet="3Symbols" iconId="1"/>
              <x14:cfIcon iconSet="3Symbols" iconId="2"/>
            </x14:iconSet>
          </x14:cfRule>
          <xm:sqref>AE47</xm:sqref>
        </x14:conditionalFormatting>
        <x14:conditionalFormatting xmlns:xm="http://schemas.microsoft.com/office/excel/2006/main">
          <x14:cfRule type="iconSet" priority="5128" id="{6222505C-1664-475E-AE23-3667A09ACACA}">
            <x14:iconSet custom="1">
              <x14:cfvo type="percent">
                <xm:f>0</xm:f>
              </x14:cfvo>
              <x14:cfvo type="num">
                <xm:f>80</xm:f>
              </x14:cfvo>
              <x14:cfvo type="num">
                <xm:f>90</xm:f>
              </x14:cfvo>
              <x14:cfIcon iconSet="3Symbols" iconId="0"/>
              <x14:cfIcon iconSet="3Symbols" iconId="1"/>
              <x14:cfIcon iconSet="3Symbols" iconId="2"/>
            </x14:iconSet>
          </x14:cfRule>
          <xm:sqref>AE48</xm:sqref>
        </x14:conditionalFormatting>
        <x14:conditionalFormatting xmlns:xm="http://schemas.microsoft.com/office/excel/2006/main">
          <x14:cfRule type="iconSet" priority="276" id="{CECB8186-C758-45B8-834A-914990FE2205}">
            <x14:iconSet custom="1">
              <x14:cfvo type="percent">
                <xm:f>0</xm:f>
              </x14:cfvo>
              <x14:cfvo type="num">
                <xm:f>80</xm:f>
              </x14:cfvo>
              <x14:cfvo type="num">
                <xm:f>90</xm:f>
              </x14:cfvo>
              <x14:cfIcon iconSet="3Symbols" iconId="0"/>
              <x14:cfIcon iconSet="3Symbols" iconId="1"/>
              <x14:cfIcon iconSet="3Symbols" iconId="2"/>
            </x14:iconSet>
          </x14:cfRule>
          <xm:sqref>AE49</xm:sqref>
        </x14:conditionalFormatting>
        <x14:conditionalFormatting xmlns:xm="http://schemas.microsoft.com/office/excel/2006/main">
          <x14:cfRule type="iconSet" priority="1647" id="{9D124D92-B680-40A7-8B98-FB707F0274F5}">
            <x14:iconSet custom="1">
              <x14:cfvo type="percent">
                <xm:f>0</xm:f>
              </x14:cfvo>
              <x14:cfvo type="num">
                <xm:f>80</xm:f>
              </x14:cfvo>
              <x14:cfvo type="num">
                <xm:f>90</xm:f>
              </x14:cfvo>
              <x14:cfIcon iconSet="3Symbols" iconId="0"/>
              <x14:cfIcon iconSet="3Symbols" iconId="1"/>
              <x14:cfIcon iconSet="3Symbols" iconId="2"/>
            </x14:iconSet>
          </x14:cfRule>
          <xm:sqref>AF26:AF27</xm:sqref>
        </x14:conditionalFormatting>
        <x14:conditionalFormatting xmlns:xm="http://schemas.microsoft.com/office/excel/2006/main">
          <x14:cfRule type="iconSet" priority="717" id="{1216A275-3243-492E-83C4-16C2FB6A2124}">
            <x14:iconSet custom="1">
              <x14:cfvo type="percent">
                <xm:f>0</xm:f>
              </x14:cfvo>
              <x14:cfvo type="num">
                <xm:f>80</xm:f>
              </x14:cfvo>
              <x14:cfvo type="num">
                <xm:f>90</xm:f>
              </x14:cfvo>
              <x14:cfIcon iconSet="3Symbols" iconId="0"/>
              <x14:cfIcon iconSet="3Symbols" iconId="1"/>
              <x14:cfIcon iconSet="3Symbols" iconId="2"/>
            </x14:iconSet>
          </x14:cfRule>
          <xm:sqref>AF49:AF51</xm:sqref>
        </x14:conditionalFormatting>
        <x14:conditionalFormatting xmlns:xm="http://schemas.microsoft.com/office/excel/2006/main">
          <x14:cfRule type="iconSet" priority="236" id="{927C0FE1-EEA5-4D63-880C-548AEDEC6E31}">
            <x14:iconSet custom="1">
              <x14:cfvo type="percent">
                <xm:f>0</xm:f>
              </x14:cfvo>
              <x14:cfvo type="num">
                <xm:f>80</xm:f>
              </x14:cfvo>
              <x14:cfvo type="num">
                <xm:f>90</xm:f>
              </x14:cfvo>
              <x14:cfIcon iconSet="3Symbols" iconId="0"/>
              <x14:cfIcon iconSet="3Symbols" iconId="1"/>
              <x14:cfIcon iconSet="3Symbols" iconId="2"/>
            </x14:iconSet>
          </x14:cfRule>
          <xm:sqref>AG6</xm:sqref>
        </x14:conditionalFormatting>
        <x14:conditionalFormatting xmlns:xm="http://schemas.microsoft.com/office/excel/2006/main">
          <x14:cfRule type="iconSet" priority="225" id="{4AD7EB53-4C22-4C8C-A29C-D1C082FA6972}">
            <x14:iconSet custom="1">
              <x14:cfvo type="percent">
                <xm:f>0</xm:f>
              </x14:cfvo>
              <x14:cfvo type="num">
                <xm:f>80</xm:f>
              </x14:cfvo>
              <x14:cfvo type="num">
                <xm:f>90</xm:f>
              </x14:cfvo>
              <x14:cfIcon iconSet="3Symbols" iconId="0"/>
              <x14:cfIcon iconSet="3Symbols" iconId="1"/>
              <x14:cfIcon iconSet="3Symbols" iconId="2"/>
            </x14:iconSet>
          </x14:cfRule>
          <xm:sqref>AG20</xm:sqref>
        </x14:conditionalFormatting>
        <x14:conditionalFormatting xmlns:xm="http://schemas.microsoft.com/office/excel/2006/main">
          <x14:cfRule type="iconSet" priority="5132" id="{F9622048-8813-4390-8BC2-64D93411D43C}">
            <x14:iconSet custom="1">
              <x14:cfvo type="percent">
                <xm:f>0</xm:f>
              </x14:cfvo>
              <x14:cfvo type="num">
                <xm:f>80</xm:f>
              </x14:cfvo>
              <x14:cfvo type="num">
                <xm:f>90</xm:f>
              </x14:cfvo>
              <x14:cfIcon iconSet="3Symbols" iconId="0"/>
              <x14:cfIcon iconSet="3Symbols" iconId="1"/>
              <x14:cfIcon iconSet="3Symbols" iconId="2"/>
            </x14:iconSet>
          </x14:cfRule>
          <xm:sqref>AG21</xm:sqref>
        </x14:conditionalFormatting>
        <x14:conditionalFormatting xmlns:xm="http://schemas.microsoft.com/office/excel/2006/main">
          <x14:cfRule type="iconSet" priority="189" id="{EF0315F8-4EA4-4352-B147-3577175A0148}">
            <x14:iconSet custom="1">
              <x14:cfvo type="percent">
                <xm:f>0</xm:f>
              </x14:cfvo>
              <x14:cfvo type="num">
                <xm:f>80</xm:f>
              </x14:cfvo>
              <x14:cfvo type="num">
                <xm:f>90</xm:f>
              </x14:cfvo>
              <x14:cfIcon iconSet="3Symbols" iconId="0"/>
              <x14:cfIcon iconSet="3Symbols" iconId="1"/>
              <x14:cfIcon iconSet="3Symbols" iconId="2"/>
            </x14:iconSet>
          </x14:cfRule>
          <xm:sqref>AG29</xm:sqref>
        </x14:conditionalFormatting>
        <x14:conditionalFormatting xmlns:xm="http://schemas.microsoft.com/office/excel/2006/main">
          <x14:cfRule type="iconSet" priority="5136" id="{B139B868-EA26-48F5-B47E-455AA85298D9}">
            <x14:iconSet custom="1">
              <x14:cfvo type="percent">
                <xm:f>0</xm:f>
              </x14:cfvo>
              <x14:cfvo type="num">
                <xm:f>80</xm:f>
              </x14:cfvo>
              <x14:cfvo type="num">
                <xm:f>90</xm:f>
              </x14:cfvo>
              <x14:cfIcon iconSet="3Symbols" iconId="0"/>
              <x14:cfIcon iconSet="3Symbols" iconId="1"/>
              <x14:cfIcon iconSet="3Symbols" iconId="2"/>
            </x14:iconSet>
          </x14:cfRule>
          <xm:sqref>AG30</xm:sqref>
        </x14:conditionalFormatting>
        <x14:conditionalFormatting xmlns:xm="http://schemas.microsoft.com/office/excel/2006/main">
          <x14:cfRule type="iconSet" priority="141" id="{F0DDE4D3-2BF1-4956-A263-3BC1E5CCBEBA}">
            <x14:iconSet custom="1">
              <x14:cfvo type="percent">
                <xm:f>0</xm:f>
              </x14:cfvo>
              <x14:cfvo type="num">
                <xm:f>80</xm:f>
              </x14:cfvo>
              <x14:cfvo type="num">
                <xm:f>90</xm:f>
              </x14:cfvo>
              <x14:cfIcon iconSet="3Symbols" iconId="0"/>
              <x14:cfIcon iconSet="3Symbols" iconId="1"/>
              <x14:cfIcon iconSet="3Symbols" iconId="2"/>
            </x14:iconSet>
          </x14:cfRule>
          <xm:sqref>AG31</xm:sqref>
        </x14:conditionalFormatting>
        <x14:conditionalFormatting xmlns:xm="http://schemas.microsoft.com/office/excel/2006/main">
          <x14:cfRule type="iconSet" priority="114" id="{B4228CC5-FD53-47A5-8E0A-1D8ABCD8F51D}">
            <x14:iconSet custom="1">
              <x14:cfvo type="percent">
                <xm:f>0</xm:f>
              </x14:cfvo>
              <x14:cfvo type="num">
                <xm:f>80</xm:f>
              </x14:cfvo>
              <x14:cfvo type="num">
                <xm:f>90</xm:f>
              </x14:cfvo>
              <x14:cfIcon iconSet="3Symbols" iconId="0"/>
              <x14:cfIcon iconSet="3Symbols" iconId="1"/>
              <x14:cfIcon iconSet="3Symbols" iconId="2"/>
            </x14:iconSet>
          </x14:cfRule>
          <xm:sqref>AG32</xm:sqref>
        </x14:conditionalFormatting>
        <x14:conditionalFormatting xmlns:xm="http://schemas.microsoft.com/office/excel/2006/main">
          <x14:cfRule type="iconSet" priority="95" id="{5B0E19E1-6253-4351-A292-2B23D9BB9D17}">
            <x14:iconSet custom="1">
              <x14:cfvo type="percent">
                <xm:f>0</xm:f>
              </x14:cfvo>
              <x14:cfvo type="num">
                <xm:f>80</xm:f>
              </x14:cfvo>
              <x14:cfvo type="num">
                <xm:f>90</xm:f>
              </x14:cfvo>
              <x14:cfIcon iconSet="3Symbols" iconId="0"/>
              <x14:cfIcon iconSet="3Symbols" iconId="1"/>
              <x14:cfIcon iconSet="3Symbols" iconId="2"/>
            </x14:iconSet>
          </x14:cfRule>
          <xm:sqref>AG33</xm:sqref>
        </x14:conditionalFormatting>
        <x14:conditionalFormatting xmlns:xm="http://schemas.microsoft.com/office/excel/2006/main">
          <x14:cfRule type="iconSet" priority="78" id="{91C1E9BA-9ABB-415F-9F2F-5625DDA03668}">
            <x14:iconSet custom="1">
              <x14:cfvo type="percent">
                <xm:f>0</xm:f>
              </x14:cfvo>
              <x14:cfvo type="num">
                <xm:f>80</xm:f>
              </x14:cfvo>
              <x14:cfvo type="num">
                <xm:f>90</xm:f>
              </x14:cfvo>
              <x14:cfIcon iconSet="3Symbols" iconId="0"/>
              <x14:cfIcon iconSet="3Symbols" iconId="1"/>
              <x14:cfIcon iconSet="3Symbols" iconId="2"/>
            </x14:iconSet>
          </x14:cfRule>
          <xm:sqref>AG34</xm:sqref>
        </x14:conditionalFormatting>
        <x14:conditionalFormatting xmlns:xm="http://schemas.microsoft.com/office/excel/2006/main">
          <x14:cfRule type="iconSet" priority="60" id="{4DB73BC2-5840-40AF-B444-17B03BB2ECA7}">
            <x14:iconSet custom="1">
              <x14:cfvo type="percent">
                <xm:f>0</xm:f>
              </x14:cfvo>
              <x14:cfvo type="num">
                <xm:f>80</xm:f>
              </x14:cfvo>
              <x14:cfvo type="num">
                <xm:f>90</xm:f>
              </x14:cfvo>
              <x14:cfIcon iconSet="3Symbols" iconId="0"/>
              <x14:cfIcon iconSet="3Symbols" iconId="1"/>
              <x14:cfIcon iconSet="3Symbols" iconId="2"/>
            </x14:iconSet>
          </x14:cfRule>
          <xm:sqref>AG35</xm:sqref>
        </x14:conditionalFormatting>
        <x14:conditionalFormatting xmlns:xm="http://schemas.microsoft.com/office/excel/2006/main">
          <x14:cfRule type="iconSet" priority="3170" id="{451F1C64-8DA1-41C7-B5CE-017E4CE3668E}">
            <x14:iconSet custom="1">
              <x14:cfvo type="percent">
                <xm:f>0</xm:f>
              </x14:cfvo>
              <x14:cfvo type="num">
                <xm:f>80</xm:f>
              </x14:cfvo>
              <x14:cfvo type="num">
                <xm:f>90</xm:f>
              </x14:cfvo>
              <x14:cfIcon iconSet="3Symbols" iconId="0"/>
              <x14:cfIcon iconSet="3Symbols" iconId="1"/>
              <x14:cfIcon iconSet="3Symbols" iconId="2"/>
            </x14:iconSet>
          </x14:cfRule>
          <xm:sqref>AG36</xm:sqref>
        </x14:conditionalFormatting>
        <x14:conditionalFormatting xmlns:xm="http://schemas.microsoft.com/office/excel/2006/main">
          <x14:cfRule type="iconSet" priority="3163" id="{D0BED148-C3FD-48AF-A8D9-D376466B7EEE}">
            <x14:iconSet custom="1">
              <x14:cfvo type="percent">
                <xm:f>0</xm:f>
              </x14:cfvo>
              <x14:cfvo type="num">
                <xm:f>80</xm:f>
              </x14:cfvo>
              <x14:cfvo type="num">
                <xm:f>90</xm:f>
              </x14:cfvo>
              <x14:cfIcon iconSet="3Symbols" iconId="0"/>
              <x14:cfIcon iconSet="3Symbols" iconId="1"/>
              <x14:cfIcon iconSet="3Symbols" iconId="2"/>
            </x14:iconSet>
          </x14:cfRule>
          <xm:sqref>AG37</xm:sqref>
        </x14:conditionalFormatting>
        <x14:conditionalFormatting xmlns:xm="http://schemas.microsoft.com/office/excel/2006/main">
          <x14:cfRule type="iconSet" priority="3151" id="{94A7D292-98FB-4243-8944-D5AB452D85B2}">
            <x14:iconSet custom="1">
              <x14:cfvo type="percent">
                <xm:f>0</xm:f>
              </x14:cfvo>
              <x14:cfvo type="num">
                <xm:f>80</xm:f>
              </x14:cfvo>
              <x14:cfvo type="num">
                <xm:f>90</xm:f>
              </x14:cfvo>
              <x14:cfIcon iconSet="3Symbols" iconId="0"/>
              <x14:cfIcon iconSet="3Symbols" iconId="1"/>
              <x14:cfIcon iconSet="3Symbols" iconId="2"/>
            </x14:iconSet>
          </x14:cfRule>
          <xm:sqref>AG38</xm:sqref>
        </x14:conditionalFormatting>
        <x14:conditionalFormatting xmlns:xm="http://schemas.microsoft.com/office/excel/2006/main">
          <x14:cfRule type="iconSet" priority="373" id="{52173DFE-57D0-4FE2-8D84-6486A4952020}">
            <x14:iconSet custom="1">
              <x14:cfvo type="percent">
                <xm:f>0</xm:f>
              </x14:cfvo>
              <x14:cfvo type="num">
                <xm:f>80</xm:f>
              </x14:cfvo>
              <x14:cfvo type="num">
                <xm:f>90</xm:f>
              </x14:cfvo>
              <x14:cfIcon iconSet="3Symbols" iconId="0"/>
              <x14:cfIcon iconSet="3Symbols" iconId="1"/>
              <x14:cfIcon iconSet="3Symbols" iconId="2"/>
            </x14:iconSet>
          </x14:cfRule>
          <xm:sqref>AG40</xm:sqref>
        </x14:conditionalFormatting>
        <x14:conditionalFormatting xmlns:xm="http://schemas.microsoft.com/office/excel/2006/main">
          <x14:cfRule type="iconSet" priority="2020" id="{44BC2E31-865E-4D51-82BC-E9AE654FEDDA}">
            <x14:iconSet custom="1">
              <x14:cfvo type="percent">
                <xm:f>0</xm:f>
              </x14:cfvo>
              <x14:cfvo type="num">
                <xm:f>80</xm:f>
              </x14:cfvo>
              <x14:cfvo type="num">
                <xm:f>90</xm:f>
              </x14:cfvo>
              <x14:cfIcon iconSet="3Symbols" iconId="0"/>
              <x14:cfIcon iconSet="3Symbols" iconId="1"/>
              <x14:cfIcon iconSet="3Symbols" iconId="2"/>
            </x14:iconSet>
          </x14:cfRule>
          <xm:sqref>AG41</xm:sqref>
        </x14:conditionalFormatting>
        <x14:conditionalFormatting xmlns:xm="http://schemas.microsoft.com/office/excel/2006/main">
          <x14:cfRule type="iconSet" priority="443" id="{39C08BAC-0998-481D-BDFD-AC5B0C13CB25}">
            <x14:iconSet custom="1">
              <x14:cfvo type="percent">
                <xm:f>0</xm:f>
              </x14:cfvo>
              <x14:cfvo type="num">
                <xm:f>80</xm:f>
              </x14:cfvo>
              <x14:cfvo type="num">
                <xm:f>90</xm:f>
              </x14:cfvo>
              <x14:cfIcon iconSet="3Symbols" iconId="0"/>
              <x14:cfIcon iconSet="3Symbols" iconId="1"/>
              <x14:cfIcon iconSet="3Symbols" iconId="2"/>
            </x14:iconSet>
          </x14:cfRule>
          <xm:sqref>AG42</xm:sqref>
        </x14:conditionalFormatting>
        <x14:conditionalFormatting xmlns:xm="http://schemas.microsoft.com/office/excel/2006/main">
          <x14:cfRule type="iconSet" priority="611" id="{E0E6241E-56EE-4021-B747-469A0DEA3D8E}">
            <x14:iconSet custom="1">
              <x14:cfvo type="percent">
                <xm:f>0</xm:f>
              </x14:cfvo>
              <x14:cfvo type="num">
                <xm:f>80</xm:f>
              </x14:cfvo>
              <x14:cfvo type="num">
                <xm:f>90</xm:f>
              </x14:cfvo>
              <x14:cfIcon iconSet="3Symbols" iconId="0"/>
              <x14:cfIcon iconSet="3Symbols" iconId="1"/>
              <x14:cfIcon iconSet="3Symbols" iconId="2"/>
            </x14:iconSet>
          </x14:cfRule>
          <xm:sqref>AG43</xm:sqref>
        </x14:conditionalFormatting>
        <x14:conditionalFormatting xmlns:xm="http://schemas.microsoft.com/office/excel/2006/main">
          <x14:cfRule type="iconSet" priority="556" id="{2F0B4B13-3996-487D-A03C-B3D842B456FA}">
            <x14:iconSet custom="1">
              <x14:cfvo type="percent">
                <xm:f>0</xm:f>
              </x14:cfvo>
              <x14:cfvo type="num">
                <xm:f>80</xm:f>
              </x14:cfvo>
              <x14:cfvo type="num">
                <xm:f>90</xm:f>
              </x14:cfvo>
              <x14:cfIcon iconSet="3Symbols" iconId="0"/>
              <x14:cfIcon iconSet="3Symbols" iconId="1"/>
              <x14:cfIcon iconSet="3Symbols" iconId="2"/>
            </x14:iconSet>
          </x14:cfRule>
          <xm:sqref>AG44</xm:sqref>
        </x14:conditionalFormatting>
        <x14:conditionalFormatting xmlns:xm="http://schemas.microsoft.com/office/excel/2006/main">
          <x14:cfRule type="iconSet" priority="634" id="{708E394D-E701-4919-B2DE-1EC65CBF6C97}">
            <x14:iconSet custom="1">
              <x14:cfvo type="percent">
                <xm:f>0</xm:f>
              </x14:cfvo>
              <x14:cfvo type="num">
                <xm:f>80</xm:f>
              </x14:cfvo>
              <x14:cfvo type="num">
                <xm:f>90</xm:f>
              </x14:cfvo>
              <x14:cfIcon iconSet="3Symbols" iconId="0"/>
              <x14:cfIcon iconSet="3Symbols" iconId="1"/>
              <x14:cfIcon iconSet="3Symbols" iconId="2"/>
            </x14:iconSet>
          </x14:cfRule>
          <xm:sqref>AG45</xm:sqref>
        </x14:conditionalFormatting>
        <x14:conditionalFormatting xmlns:xm="http://schemas.microsoft.com/office/excel/2006/main">
          <x14:cfRule type="iconSet" priority="3294" id="{AC376883-02ED-4C8D-BE90-112C133E508F}">
            <x14:iconSet custom="1">
              <x14:cfvo type="percent">
                <xm:f>0</xm:f>
              </x14:cfvo>
              <x14:cfvo type="num">
                <xm:f>80</xm:f>
              </x14:cfvo>
              <x14:cfvo type="num">
                <xm:f>90</xm:f>
              </x14:cfvo>
              <x14:cfIcon iconSet="3Symbols" iconId="0"/>
              <x14:cfIcon iconSet="3Symbols" iconId="1"/>
              <x14:cfIcon iconSet="3Symbols" iconId="2"/>
            </x14:iconSet>
          </x14:cfRule>
          <xm:sqref>AG46</xm:sqref>
        </x14:conditionalFormatting>
        <x14:conditionalFormatting xmlns:xm="http://schemas.microsoft.com/office/excel/2006/main">
          <x14:cfRule type="iconSet" priority="313" id="{F2BBAA3D-5278-4367-B592-F99E1141DF85}">
            <x14:iconSet custom="1">
              <x14:cfvo type="percent">
                <xm:f>0</xm:f>
              </x14:cfvo>
              <x14:cfvo type="num">
                <xm:f>80</xm:f>
              </x14:cfvo>
              <x14:cfvo type="num">
                <xm:f>90</xm:f>
              </x14:cfvo>
              <x14:cfIcon iconSet="3Symbols" iconId="0"/>
              <x14:cfIcon iconSet="3Symbols" iconId="1"/>
              <x14:cfIcon iconSet="3Symbols" iconId="2"/>
            </x14:iconSet>
          </x14:cfRule>
          <xm:sqref>AG47</xm:sqref>
        </x14:conditionalFormatting>
        <x14:conditionalFormatting xmlns:xm="http://schemas.microsoft.com/office/excel/2006/main">
          <x14:cfRule type="iconSet" priority="5129" id="{5440E59D-4361-4840-B2F5-C7FEF8ACD1BB}">
            <x14:iconSet custom="1">
              <x14:cfvo type="percent">
                <xm:f>0</xm:f>
              </x14:cfvo>
              <x14:cfvo type="num">
                <xm:f>80</xm:f>
              </x14:cfvo>
              <x14:cfvo type="num">
                <xm:f>90</xm:f>
              </x14:cfvo>
              <x14:cfIcon iconSet="3Symbols" iconId="0"/>
              <x14:cfIcon iconSet="3Symbols" iconId="1"/>
              <x14:cfIcon iconSet="3Symbols" iconId="2"/>
            </x14:iconSet>
          </x14:cfRule>
          <xm:sqref>AG48</xm:sqref>
        </x14:conditionalFormatting>
        <x14:conditionalFormatting xmlns:xm="http://schemas.microsoft.com/office/excel/2006/main">
          <x14:cfRule type="iconSet" priority="295" id="{CCAE6AF2-6B21-45C6-AC2B-6F94873DF316}">
            <x14:iconSet custom="1">
              <x14:cfvo type="percent">
                <xm:f>0</xm:f>
              </x14:cfvo>
              <x14:cfvo type="num">
                <xm:f>80</xm:f>
              </x14:cfvo>
              <x14:cfvo type="num">
                <xm:f>90</xm:f>
              </x14:cfvo>
              <x14:cfIcon iconSet="3Symbols" iconId="0"/>
              <x14:cfIcon iconSet="3Symbols" iconId="1"/>
              <x14:cfIcon iconSet="3Symbols" iconId="2"/>
            </x14:iconSet>
          </x14:cfRule>
          <xm:sqref>AG49</xm:sqref>
        </x14:conditionalFormatting>
        <x14:conditionalFormatting xmlns:xm="http://schemas.microsoft.com/office/excel/2006/main">
          <x14:cfRule type="iconSet" priority="3204" id="{602E31C5-058C-41E8-B3E2-020AFBE6B467}">
            <x14:iconSet custom="1">
              <x14:cfvo type="percent">
                <xm:f>0</xm:f>
              </x14:cfvo>
              <x14:cfvo type="num">
                <xm:f>80</xm:f>
              </x14:cfvo>
              <x14:cfvo type="num">
                <xm:f>90</xm:f>
              </x14:cfvo>
              <x14:cfIcon iconSet="3Symbols" iconId="0"/>
              <x14:cfIcon iconSet="3Symbols" iconId="1"/>
              <x14:cfIcon iconSet="3Symbols" iconId="2"/>
            </x14:iconSet>
          </x14:cfRule>
          <xm:sqref>AG50</xm:sqref>
        </x14:conditionalFormatting>
        <x14:conditionalFormatting xmlns:xm="http://schemas.microsoft.com/office/excel/2006/main">
          <x14:cfRule type="iconSet" priority="3531" id="{690EEEB0-A962-46F6-8C7C-DE487D529044}">
            <x14:iconSet custom="1">
              <x14:cfvo type="percent">
                <xm:f>0</xm:f>
              </x14:cfvo>
              <x14:cfvo type="num">
                <xm:f>80</xm:f>
              </x14:cfvo>
              <x14:cfvo type="num">
                <xm:f>90</xm:f>
              </x14:cfvo>
              <x14:cfIcon iconSet="3Symbols" iconId="0"/>
              <x14:cfIcon iconSet="3Symbols" iconId="1"/>
              <x14:cfIcon iconSet="3Symbols" iconId="2"/>
            </x14:iconSet>
          </x14:cfRule>
          <xm:sqref>AG51</xm:sqref>
        </x14:conditionalFormatting>
        <x14:conditionalFormatting xmlns:xm="http://schemas.microsoft.com/office/excel/2006/main">
          <x14:cfRule type="iconSet" priority="2146" id="{7F9DE889-3B80-4C56-A00C-D152E9296979}">
            <x14:iconSet custom="1">
              <x14:cfvo type="percent">
                <xm:f>0</xm:f>
              </x14:cfvo>
              <x14:cfvo type="num">
                <xm:f>80</xm:f>
              </x14:cfvo>
              <x14:cfvo type="num">
                <xm:f>90</xm:f>
              </x14:cfvo>
              <x14:cfIcon iconSet="3Symbols" iconId="0"/>
              <x14:cfIcon iconSet="3Symbols" iconId="1"/>
              <x14:cfIcon iconSet="3Symbols" iconId="2"/>
            </x14:iconSet>
          </x14:cfRule>
          <xm:sqref>AJ23</xm:sqref>
        </x14:conditionalFormatting>
        <x14:conditionalFormatting xmlns:xm="http://schemas.microsoft.com/office/excel/2006/main">
          <x14:cfRule type="iconSet" priority="2177" id="{B7069DDD-08AB-4783-A69D-E3A14AF8F502}">
            <x14:iconSet custom="1">
              <x14:cfvo type="percent">
                <xm:f>0</xm:f>
              </x14:cfvo>
              <x14:cfvo type="num">
                <xm:f>80</xm:f>
              </x14:cfvo>
              <x14:cfvo type="num">
                <xm:f>90</xm:f>
              </x14:cfvo>
              <x14:cfIcon iconSet="3Symbols" iconId="0"/>
              <x14:cfIcon iconSet="3Symbols" iconId="1"/>
              <x14:cfIcon iconSet="3Symbols" iconId="2"/>
            </x14:iconSet>
          </x14:cfRule>
          <xm:sqref>AK26</xm:sqref>
        </x14:conditionalFormatting>
        <x14:conditionalFormatting xmlns:xm="http://schemas.microsoft.com/office/excel/2006/main">
          <x14:cfRule type="iconSet" priority="804" id="{BDAD7462-AC2A-4D35-A075-450EA8CA904B}">
            <x14:iconSet custom="1">
              <x14:cfvo type="percent">
                <xm:f>0</xm:f>
              </x14:cfvo>
              <x14:cfvo type="num">
                <xm:f>80</xm:f>
              </x14:cfvo>
              <x14:cfvo type="num">
                <xm:f>90</xm:f>
              </x14:cfvo>
              <x14:cfIcon iconSet="3Symbols" iconId="0"/>
              <x14:cfIcon iconSet="3Symbols" iconId="1"/>
              <x14:cfIcon iconSet="3Symbols" iconId="2"/>
            </x14:iconSet>
          </x14:cfRule>
          <xm:sqref>AK27</xm:sqref>
        </x14:conditionalFormatting>
      </x14:conditionalFormattings>
    </ext>
    <ext xmlns:x14="http://schemas.microsoft.com/office/spreadsheetml/2009/9/main" uri="{CCE6A557-97BC-4b89-ADB6-D9C93CAAB3DF}">
      <x14:dataValidations xmlns:xm="http://schemas.microsoft.com/office/excel/2006/main" count="1">
        <x14:dataValidation type="list" allowBlank="1" xr:uid="{00000000-0002-0000-0200-000002000000}">
          <x14:formula1>
            <xm:f>VARIABLES!$C$4:$C$9</xm:f>
          </x14:formula1>
          <xm:sqref>K12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273E7A770BA7D4CA09DE0D58ACD549A" ma:contentTypeVersion="8" ma:contentTypeDescription="Crear nuevo documento." ma:contentTypeScope="" ma:versionID="c860e78c50343ee900e9a2c516c39ca2">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393935b0be7a2b51d70ad8fa4e979a35" ns1:_="" ns2:_="">
    <xsd:import namespace="http://schemas.microsoft.com/sharepoint/v3"/>
    <xsd:import namespace="a7912b74-821a-4119-aad9-e1c9b233eb5e"/>
    <xsd:element name="properties">
      <xsd:complexType>
        <xsd:sequence>
          <xsd:element name="documentManagement">
            <xsd:complexType>
              <xsd:all>
                <xsd:element ref="ns2:Año"/>
                <xsd:element ref="ns2:Categoría_x0020_Documento"/>
                <xsd:element ref="ns1:VariationsItemGroup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Año" ma:index="2" ma:displayName="Año" ma:default="2023" ma:format="Dropdown" ma:internalName="A_x00f1_o">
      <xsd:simpleType>
        <xsd:restriction base="dms:Choice">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Categoría_x0020_Documento" ma:index="3" ma:displayName="Categoría Documento" ma:format="Dropdown" ma:internalName="Categor_x00ed_a_x0020_Documento" ma:readOnly="false">
      <xsd:simpleType>
        <xsd:restriction base="dms:Choice">
          <xsd:enumeration value="SPI"/>
          <xsd:enumeration value="Tablero"/>
          <xsd:enumeration value="Informe"/>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Tipo de contenido"/>
        <xsd:element ref="dc:title"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2023</Año>
    <Categoría_x0020_Documento xmlns="a7912b74-821a-4119-aad9-e1c9b233eb5e">Tablero</Categoría_x0020_Documento>
    <VariationsItemGroupID xmlns="http://schemas.microsoft.com/sharepoint/v3">1fdb0eca-a11a-4872-869a-995593da513a</VariationsItemGroupID>
  </documentManagement>
</p:properties>
</file>

<file path=customXml/itemProps1.xml><?xml version="1.0" encoding="utf-8"?>
<ds:datastoreItem xmlns:ds="http://schemas.openxmlformats.org/officeDocument/2006/customXml" ds:itemID="{35B93B53-F28D-4C40-901E-2B5B4557C0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7912b74-821a-4119-aad9-e1c9b233eb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94FD3C-A0CC-4F03-9C12-97465E39F998}">
  <ds:schemaRefs>
    <ds:schemaRef ds:uri="http://schemas.microsoft.com/sharepoint/v3/contenttype/forms"/>
  </ds:schemaRefs>
</ds:datastoreItem>
</file>

<file path=customXml/itemProps3.xml><?xml version="1.0" encoding="utf-8"?>
<ds:datastoreItem xmlns:ds="http://schemas.openxmlformats.org/officeDocument/2006/customXml" ds:itemID="{CF543647-F791-46D6-A507-6C8B7239C52E}">
  <ds:schemaRefs>
    <ds:schemaRef ds:uri="a7912b74-821a-4119-aad9-e1c9b233eb5e"/>
    <ds:schemaRef ds:uri="http://www.w3.org/XML/1998/namespace"/>
    <ds:schemaRef ds:uri="http://schemas.microsoft.com/office/2006/documentManagement/types"/>
    <ds:schemaRef ds:uri="http://purl.org/dc/elements/1.1/"/>
    <ds:schemaRef ds:uri="http://schemas.microsoft.com/sharepoint/v3"/>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INSTRUCTIVO</vt:lpstr>
      <vt:lpstr>VARIABLES</vt:lpstr>
      <vt:lpstr>IICUATRI2024</vt:lpstr>
      <vt:lpstr>IICUATRI2024!Área_de_impresión</vt:lpstr>
      <vt:lpstr>FRECUENCIA</vt:lpstr>
      <vt:lpstr>IICUATRI2024!Print_Area</vt:lpstr>
      <vt:lpstr>INSTRUCTIVO!Print_Area</vt:lpstr>
      <vt:lpstr>IICUATRI2024!Print_Titles</vt:lpstr>
      <vt:lpstr>PROCESOSUPRA2014</vt:lpstr>
      <vt:lpstr>TIPOINDICADOR</vt:lpstr>
      <vt:lpstr>IICUATRI2024!Títulos_a_imprimir</vt:lpstr>
    </vt:vector>
  </TitlesOfParts>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Tablero de control indicadores I Cuatrimestre 2023</dc:title>
  <dc:creator>PC38</dc:creator>
  <cp:lastModifiedBy>Fabio Andrés Alarcón Muñoz</cp:lastModifiedBy>
  <cp:revision/>
  <cp:lastPrinted>2025-06-10T17:02:44Z</cp:lastPrinted>
  <dcterms:created xsi:type="dcterms:W3CDTF">2013-06-11T19:49:19Z</dcterms:created>
  <dcterms:modified xsi:type="dcterms:W3CDTF">2025-06-10T17:12:52Z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0x010100D273E7A770BA7D4CA09DE0D58ACD549A</vt:lpwstr>
  </property>
</Properties>
</file>