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7.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6.xml" ContentType="application/vnd.openxmlformats-officedocument.drawingml.chart+xml"/>
  <Override PartName="/xl/worksheets/sheet1.xml" ContentType="application/vnd.openxmlformats-officedocument.spreadsheetml.worksheet+xml"/>
  <Override PartName="/xl/charts/style5.xml" ContentType="application/vnd.ms-office.chartstyle+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2.xml" ContentType="application/vnd.openxmlformats-officedocument.drawingml.chart+xml"/>
  <Override PartName="/xl/charts/colors5.xml" ContentType="application/vnd.ms-office.chartcolorstyle+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2.xml" ContentType="application/vnd.ms-office.chartstyle+xml"/>
  <Override PartName="/xl/charts/chart3.xml" ContentType="application/vnd.openxmlformats-officedocument.drawingml.chart+xml"/>
  <Override PartName="/xl/charts/colors2.xml" ContentType="application/vnd.ms-office.chartcolorstyle+xml"/>
  <Override PartName="/xl/charts/style4.xml" ContentType="application/vnd.ms-office.chartstyle+xml"/>
  <Override PartName="/xl/charts/chart5.xml" ContentType="application/vnd.openxmlformats-officedocument.drawingml.chart+xml"/>
  <Override PartName="/xl/charts/colors4.xml" ContentType="application/vnd.ms-office.chartcolorstyle+xml"/>
  <Override PartName="/xl/tables/table9.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1.xml" ContentType="application/vnd.openxmlformats-officedocument.spreadsheetml.table+xml"/>
  <Override PartName="/xl/externalLinks/externalLink1.xml" ContentType="application/vnd.openxmlformats-officedocument.spreadsheetml.externalLink+xml"/>
  <Override PartName="/xl/tables/table3.xml" ContentType="application/vnd.openxmlformats-officedocument.spreadsheetml.table+xml"/>
  <Override PartName="/xl/tables/table4.xml" ContentType="application/vnd.openxmlformats-officedocument.spreadsheetml.table+xml"/>
  <Override PartName="/xl/tables/table17.xml" ContentType="application/vnd.openxmlformats-officedocument.spreadsheetml.table+xml"/>
  <Override PartName="/xl/tables/table16.xml" ContentType="application/vnd.openxmlformats-officedocument.spreadsheetml.table+xml"/>
  <Override PartName="/xl/tables/table15.xml" ContentType="application/vnd.openxmlformats-officedocument.spreadsheetml.table+xml"/>
  <Override PartName="/xl/tables/table14.xml" ContentType="application/vnd.openxmlformats-officedocument.spreadsheetml.table+xml"/>
  <Override PartName="/xl/tables/table13.xml" ContentType="application/vnd.openxmlformats-officedocument.spreadsheetml.table+xml"/>
  <Override PartName="/xl/tables/table12.xml" ContentType="application/vnd.openxmlformats-officedocument.spreadsheetml.table+xml"/>
  <Override PartName="/xl/tables/table11.xml" ContentType="application/vnd.openxmlformats-officedocument.spreadsheetml.table+xml"/>
  <Override PartName="/xl/tables/table10.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tables/table7.xml" ContentType="application/vnd.openxmlformats-officedocument.spreadsheetml.table+xml"/>
  <Override PartName="/xl/tables/table22.xml" ContentType="application/vnd.openxmlformats-officedocument.spreadsheetml.table+xml"/>
  <Override PartName="/xl/tables/table21.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C:\Users\LENOVO\OneDrive - Unidad de Planificación Rural Agropecuaria - UPRA\2025\3.EJECUCION\01-abril\Activos_Informacion\"/>
    </mc:Choice>
  </mc:AlternateContent>
  <bookViews>
    <workbookView xWindow="0" yWindow="0" windowWidth="19200" windowHeight="5890" firstSheet="1" activeTab="2"/>
  </bookViews>
  <sheets>
    <sheet name="Manual" sheetId="1" state="hidden" r:id="rId1"/>
    <sheet name="Instructivo" sheetId="11" r:id="rId2"/>
    <sheet name="Formato" sheetId="2" r:id="rId3"/>
    <sheet name="Resultados" sheetId="9" state="hidden" r:id="rId4"/>
    <sheet name="Control Activos Calificados" sheetId="8" state="hidden" r:id="rId5"/>
    <sheet name="Registro de Activos de Informac" sheetId="5" r:id="rId6"/>
    <sheet name="Indice" sheetId="14" r:id="rId7"/>
    <sheet name="Tipologias" sheetId="4" state="hidden" r:id="rId8"/>
  </sheets>
  <externalReferences>
    <externalReference r:id="rId9"/>
  </externalReferences>
  <definedNames>
    <definedName name="_xlnm._FilterDatabase" localSheetId="2" hidden="1">Formato!$A$4:$AL$5</definedName>
    <definedName name="APOYO">Tipologias!$D$90:$D$96</definedName>
    <definedName name="_xlnm.Print_Area" localSheetId="0">Manual!$B$2:$F$38</definedName>
    <definedName name="AUDITORIA_INTERNA">Tipologias!$D$94</definedName>
    <definedName name="conservacion">Tipologias!$G$69:$G$71</definedName>
    <definedName name="direccion">Tipologias!$E$85:$E$89</definedName>
    <definedName name="ESTRATÉGICO">Tipologias!$D$85:$D$87</definedName>
    <definedName name="EVALUACIÓN">Tipologias!$D$97</definedName>
    <definedName name="EVALUACION_Y_SEGUIMIENTO_A_LA_GESTION">Tipologias!$D$95</definedName>
    <definedName name="Frecuencia">Tipologias!$C$69:$C$81</definedName>
    <definedName name="GERENCIA_GENERAL">Tipologias!$F$86:$F$90</definedName>
    <definedName name="HARDWARE">Tipologias!$N$27</definedName>
    <definedName name="idioma">Tipologias!$E$69:$E$72</definedName>
    <definedName name="INFORMACIÓN">Tipologias!$M$27:$M$29</definedName>
    <definedName name="INSTALACIONES">Tipologias!$Q$27</definedName>
    <definedName name="Ley_13">Tipologias!$AA$12:$AA$12</definedName>
    <definedName name="MISIONAL">Tipologias!$D$88:$D$89</definedName>
    <definedName name="PERSONAS">Tipologias!$S$27</definedName>
    <definedName name="proceso">Tipologias!$D$85:$D$97</definedName>
    <definedName name="Recuperacion">Tipologias!$C$50:$C$57</definedName>
    <definedName name="RED">Tipologias!$P$27</definedName>
    <definedName name="SERVICIOS">Tipologias!$R$27</definedName>
    <definedName name="SOFTWARE">Tipologias!$O$27</definedName>
    <definedName name="tipo_activo">Tipologias!$C$60:$C$66</definedName>
    <definedName name="tipoPro">Tipologias!$C$85:$C$88</definedName>
    <definedName name="UnidadAdm">Tipologias!$F$85:$F$113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7" i="2" l="1"/>
  <c r="V18" i="2"/>
  <c r="V110" i="2" l="1"/>
  <c r="V109" i="2"/>
  <c r="V108" i="2"/>
  <c r="V102" i="2"/>
  <c r="V101" i="2"/>
  <c r="V100" i="2"/>
  <c r="V99" i="2"/>
  <c r="V98" i="2"/>
  <c r="V97" i="2"/>
  <c r="V96" i="2"/>
  <c r="V5" i="2"/>
  <c r="V6" i="2"/>
  <c r="V7" i="2"/>
  <c r="V8" i="2"/>
  <c r="V9" i="2"/>
  <c r="V10" i="2"/>
  <c r="V11" i="2"/>
  <c r="V12" i="2"/>
  <c r="V13" i="2"/>
  <c r="V14" i="2"/>
  <c r="V15" i="2"/>
  <c r="V16"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159" i="2"/>
  <c r="V160" i="2"/>
  <c r="V161" i="2"/>
  <c r="V162" i="2"/>
  <c r="V163" i="2"/>
  <c r="V164" i="2"/>
  <c r="V165" i="2"/>
  <c r="V166" i="2"/>
  <c r="V167" i="2"/>
  <c r="V168" i="2"/>
  <c r="V169" i="2"/>
  <c r="V170" i="2"/>
  <c r="V171" i="2"/>
  <c r="V172" i="2"/>
  <c r="V173" i="2"/>
  <c r="V174" i="2"/>
  <c r="V175" i="2"/>
  <c r="V176" i="2"/>
  <c r="V177" i="2"/>
  <c r="V178" i="2"/>
  <c r="V179" i="2"/>
  <c r="V180" i="2"/>
  <c r="V181" i="2"/>
  <c r="V182" i="2"/>
  <c r="V183" i="2"/>
  <c r="V184" i="2"/>
  <c r="V185" i="2"/>
  <c r="V186" i="2"/>
  <c r="V187" i="2"/>
  <c r="V188" i="2"/>
  <c r="V189" i="2"/>
  <c r="V190" i="2"/>
  <c r="V191" i="2"/>
  <c r="V192" i="2"/>
  <c r="V193" i="2"/>
  <c r="V194" i="2"/>
  <c r="V195" i="2"/>
  <c r="V196" i="2"/>
  <c r="V197" i="2"/>
  <c r="V198" i="2"/>
  <c r="V199" i="2"/>
  <c r="V200" i="2"/>
  <c r="V201" i="2"/>
  <c r="V202" i="2"/>
  <c r="V203" i="2"/>
  <c r="V204" i="2"/>
  <c r="V205" i="2"/>
  <c r="V206" i="2"/>
  <c r="V207" i="2"/>
  <c r="V208" i="2"/>
  <c r="V209" i="2"/>
  <c r="V210" i="2"/>
  <c r="V211" i="2"/>
  <c r="V212" i="2"/>
  <c r="V213" i="2"/>
  <c r="V214" i="2"/>
  <c r="V215" i="2"/>
  <c r="V216" i="2"/>
  <c r="V217" i="2"/>
  <c r="V218" i="2"/>
  <c r="V219" i="2"/>
  <c r="V220" i="2"/>
  <c r="V221" i="2"/>
  <c r="V222" i="2"/>
  <c r="V223" i="2"/>
  <c r="V224" i="2"/>
  <c r="V225" i="2"/>
  <c r="V226" i="2"/>
  <c r="V227" i="2"/>
  <c r="V228" i="2"/>
  <c r="V229" i="2"/>
  <c r="V230" i="2"/>
  <c r="V231" i="2"/>
  <c r="V232" i="2"/>
  <c r="V233" i="2"/>
  <c r="V234" i="2"/>
  <c r="V235" i="2"/>
  <c r="V236" i="2"/>
  <c r="V237" i="2"/>
  <c r="V238" i="2"/>
  <c r="V239" i="2"/>
  <c r="V240" i="2"/>
  <c r="V241" i="2"/>
  <c r="V242" i="2"/>
  <c r="V243" i="2"/>
  <c r="V244" i="2"/>
  <c r="V245" i="2"/>
  <c r="V246" i="2"/>
  <c r="V247" i="2"/>
  <c r="V248" i="2"/>
  <c r="V249" i="2"/>
  <c r="V250" i="2"/>
  <c r="V251" i="2"/>
  <c r="V252" i="2"/>
  <c r="V253" i="2"/>
  <c r="V254" i="2"/>
  <c r="V255" i="2"/>
  <c r="V256" i="2"/>
  <c r="V257" i="2"/>
  <c r="V258" i="2"/>
  <c r="V259" i="2"/>
  <c r="V260" i="2"/>
  <c r="V261" i="2"/>
  <c r="V262" i="2"/>
  <c r="V263" i="2"/>
  <c r="V264" i="2"/>
  <c r="V265" i="2"/>
  <c r="V266" i="2"/>
  <c r="V267" i="2"/>
  <c r="V268" i="2"/>
  <c r="V269" i="2"/>
  <c r="V270" i="2"/>
  <c r="V271" i="2"/>
  <c r="V272" i="2"/>
  <c r="V273" i="2"/>
  <c r="V274" i="2"/>
  <c r="V275" i="2"/>
  <c r="V276" i="2"/>
  <c r="V277" i="2"/>
  <c r="V278" i="2"/>
  <c r="V279" i="2"/>
  <c r="V280" i="2"/>
  <c r="V281" i="2"/>
  <c r="V282" i="2"/>
  <c r="V283" i="2"/>
  <c r="V284" i="2"/>
  <c r="V285" i="2"/>
  <c r="V286" i="2"/>
  <c r="V287" i="2"/>
  <c r="V288" i="2"/>
  <c r="V289" i="2"/>
  <c r="V290" i="2"/>
  <c r="V291" i="2"/>
  <c r="V292" i="2"/>
  <c r="V293" i="2"/>
  <c r="V294" i="2"/>
  <c r="V295" i="2"/>
  <c r="V296" i="2"/>
  <c r="V297" i="2"/>
  <c r="V298" i="2"/>
  <c r="V299" i="2"/>
  <c r="V300" i="2"/>
  <c r="V301" i="2"/>
  <c r="V302" i="2"/>
  <c r="V303" i="2"/>
  <c r="V304" i="2"/>
  <c r="V305" i="2"/>
  <c r="V306" i="2"/>
  <c r="V307" i="2"/>
  <c r="V308" i="2"/>
  <c r="V309" i="2"/>
  <c r="V310" i="2"/>
  <c r="V311" i="2"/>
  <c r="V312" i="2"/>
  <c r="V313" i="2"/>
  <c r="V314" i="2"/>
  <c r="V315" i="2"/>
  <c r="V316" i="2"/>
  <c r="V317" i="2"/>
  <c r="V318" i="2"/>
  <c r="V319" i="2"/>
  <c r="V320" i="2"/>
  <c r="V321" i="2"/>
  <c r="V322" i="2"/>
  <c r="V323" i="2"/>
  <c r="V324" i="2"/>
  <c r="V325" i="2"/>
  <c r="V326" i="2"/>
  <c r="V327" i="2"/>
  <c r="V328" i="2"/>
  <c r="V329" i="2"/>
  <c r="V330" i="2"/>
  <c r="V331" i="2"/>
  <c r="V332" i="2"/>
  <c r="V333" i="2"/>
  <c r="V334" i="2"/>
  <c r="V335" i="2"/>
  <c r="V336" i="2"/>
  <c r="V337" i="2"/>
  <c r="V338" i="2"/>
  <c r="V339" i="2"/>
  <c r="V340" i="2"/>
  <c r="V341" i="2"/>
  <c r="V342" i="2"/>
  <c r="V343" i="2"/>
  <c r="V344" i="2"/>
  <c r="V345" i="2"/>
  <c r="V346" i="2"/>
  <c r="V347" i="2"/>
  <c r="V348" i="2"/>
  <c r="V349" i="2"/>
  <c r="V350" i="2"/>
  <c r="V351" i="2"/>
  <c r="V352" i="2"/>
  <c r="V353" i="2"/>
  <c r="V354" i="2"/>
  <c r="V355" i="2"/>
  <c r="V356" i="2"/>
  <c r="V357" i="2"/>
  <c r="V358" i="2"/>
  <c r="V359" i="2"/>
  <c r="V360" i="2"/>
  <c r="V361" i="2"/>
  <c r="V362" i="2"/>
  <c r="V363" i="2"/>
  <c r="V364" i="2"/>
  <c r="V365" i="2"/>
  <c r="V366" i="2"/>
  <c r="V367" i="2"/>
  <c r="V368" i="2"/>
  <c r="V369" i="2"/>
  <c r="V370" i="2"/>
  <c r="V371" i="2"/>
  <c r="V372" i="2"/>
  <c r="V373" i="2"/>
  <c r="V374" i="2"/>
  <c r="V375" i="2"/>
  <c r="V376" i="2"/>
  <c r="V377" i="2"/>
  <c r="V378" i="2"/>
  <c r="V379" i="2"/>
  <c r="V380" i="2"/>
  <c r="V381" i="2"/>
  <c r="V382" i="2"/>
  <c r="V383" i="2"/>
  <c r="V384" i="2"/>
  <c r="V385" i="2"/>
  <c r="V386" i="2"/>
  <c r="V387" i="2"/>
  <c r="V388" i="2"/>
  <c r="V389" i="2"/>
  <c r="V390" i="2"/>
  <c r="V391" i="2"/>
  <c r="V392" i="2"/>
  <c r="V393" i="2"/>
  <c r="V394" i="2"/>
  <c r="V395" i="2"/>
  <c r="V396" i="2"/>
  <c r="V397" i="2"/>
  <c r="V398" i="2"/>
  <c r="V399" i="2"/>
  <c r="V400" i="2"/>
  <c r="V401" i="2"/>
  <c r="V402" i="2"/>
  <c r="V403" i="2"/>
  <c r="V404" i="2"/>
  <c r="V405" i="2"/>
  <c r="V406" i="2"/>
  <c r="V407" i="2"/>
  <c r="V408" i="2"/>
  <c r="V409" i="2"/>
  <c r="V410" i="2"/>
  <c r="V411" i="2"/>
  <c r="V412" i="2"/>
  <c r="V413" i="2"/>
  <c r="V414" i="2"/>
  <c r="V415" i="2"/>
  <c r="V416" i="2"/>
  <c r="V417" i="2"/>
  <c r="V418" i="2"/>
  <c r="V419" i="2"/>
  <c r="V420" i="2"/>
  <c r="V421" i="2"/>
  <c r="V422" i="2"/>
  <c r="V423" i="2"/>
  <c r="V424" i="2"/>
  <c r="V425" i="2"/>
  <c r="V426" i="2"/>
  <c r="V427" i="2"/>
  <c r="V428" i="2"/>
  <c r="V429" i="2"/>
  <c r="V430" i="2"/>
  <c r="V431" i="2"/>
  <c r="V432" i="2"/>
  <c r="V433" i="2"/>
  <c r="V434" i="2"/>
  <c r="V435" i="2"/>
  <c r="V436" i="2"/>
  <c r="V437" i="2"/>
  <c r="V438" i="2"/>
  <c r="V439" i="2"/>
  <c r="V440" i="2"/>
  <c r="V441" i="2"/>
  <c r="V442" i="2"/>
  <c r="V443" i="2"/>
  <c r="V444" i="2"/>
  <c r="V445" i="2"/>
  <c r="V446" i="2"/>
  <c r="V447" i="2"/>
  <c r="V448" i="2"/>
  <c r="V449" i="2"/>
  <c r="V450" i="2"/>
  <c r="V451" i="2"/>
  <c r="V452" i="2"/>
  <c r="V453" i="2"/>
  <c r="V454" i="2"/>
  <c r="V455" i="2"/>
  <c r="V456" i="2"/>
  <c r="V457" i="2"/>
  <c r="V458" i="2"/>
  <c r="V459" i="2"/>
  <c r="V460" i="2"/>
  <c r="V461" i="2"/>
  <c r="V462" i="2"/>
  <c r="V463" i="2"/>
  <c r="V464" i="2"/>
  <c r="V465" i="2"/>
  <c r="V466" i="2"/>
  <c r="V467" i="2"/>
  <c r="V468" i="2"/>
  <c r="V469" i="2"/>
  <c r="V470" i="2"/>
  <c r="V471" i="2"/>
  <c r="V472" i="2"/>
  <c r="V473" i="2"/>
  <c r="V474" i="2"/>
  <c r="V475" i="2"/>
  <c r="V476" i="2"/>
  <c r="V477" i="2"/>
  <c r="V478" i="2"/>
  <c r="V479" i="2"/>
  <c r="V480" i="2"/>
  <c r="V481" i="2"/>
  <c r="V482" i="2"/>
  <c r="V483" i="2"/>
  <c r="V484" i="2"/>
  <c r="V485" i="2"/>
  <c r="V486" i="2"/>
  <c r="V487" i="2"/>
  <c r="V488" i="2"/>
  <c r="V489" i="2"/>
  <c r="V490" i="2"/>
  <c r="V491" i="2"/>
  <c r="V492" i="2"/>
  <c r="V493" i="2"/>
  <c r="V494" i="2"/>
  <c r="V495" i="2"/>
  <c r="V496" i="2"/>
  <c r="V497" i="2"/>
  <c r="V498" i="2"/>
  <c r="V499" i="2"/>
  <c r="V500" i="2"/>
  <c r="V501" i="2"/>
  <c r="V502" i="2"/>
  <c r="V503" i="2"/>
  <c r="V504" i="2"/>
  <c r="V505" i="2"/>
  <c r="V506" i="2"/>
  <c r="V507" i="2"/>
  <c r="V508" i="2"/>
  <c r="V509" i="2"/>
  <c r="V510" i="2"/>
  <c r="V511" i="2"/>
  <c r="V512" i="2"/>
  <c r="V513" i="2"/>
  <c r="V514" i="2"/>
  <c r="V515" i="2"/>
  <c r="V516" i="2"/>
  <c r="V517" i="2"/>
  <c r="V518" i="2"/>
  <c r="V519" i="2"/>
  <c r="V520" i="2"/>
  <c r="V521" i="2"/>
  <c r="V522" i="2"/>
  <c r="V523" i="2"/>
  <c r="V524" i="2"/>
  <c r="V525" i="2"/>
  <c r="V526" i="2"/>
  <c r="V527" i="2"/>
  <c r="V528" i="2"/>
  <c r="V529" i="2"/>
  <c r="V530" i="2"/>
  <c r="V531" i="2"/>
  <c r="V532" i="2"/>
  <c r="V533" i="2"/>
  <c r="V534" i="2"/>
  <c r="V535" i="2"/>
  <c r="V536" i="2"/>
  <c r="V537" i="2"/>
  <c r="V538" i="2"/>
  <c r="V539" i="2"/>
  <c r="V540" i="2"/>
  <c r="V541" i="2"/>
  <c r="V542" i="2"/>
  <c r="V543" i="2"/>
  <c r="V544" i="2"/>
  <c r="V545" i="2"/>
  <c r="V546" i="2"/>
  <c r="V547" i="2"/>
  <c r="V548" i="2"/>
  <c r="V549" i="2"/>
  <c r="V550" i="2"/>
  <c r="V551" i="2"/>
  <c r="V552" i="2"/>
  <c r="V553" i="2"/>
  <c r="V554" i="2"/>
  <c r="V555" i="2"/>
  <c r="V556" i="2"/>
  <c r="V557" i="2"/>
  <c r="V558" i="2"/>
  <c r="V559" i="2"/>
  <c r="V560" i="2"/>
  <c r="V561" i="2"/>
  <c r="V562" i="2"/>
  <c r="V563" i="2"/>
  <c r="V564" i="2"/>
  <c r="V565" i="2"/>
  <c r="V566" i="2"/>
  <c r="V567" i="2"/>
  <c r="V568" i="2"/>
  <c r="V569" i="2"/>
  <c r="V570" i="2"/>
  <c r="V571" i="2"/>
  <c r="V572" i="2"/>
  <c r="V573" i="2"/>
  <c r="V574" i="2"/>
  <c r="V575" i="2"/>
  <c r="V576" i="2"/>
  <c r="V577" i="2"/>
  <c r="V578" i="2"/>
  <c r="V579" i="2"/>
  <c r="V580" i="2"/>
  <c r="V581" i="2"/>
  <c r="V582" i="2"/>
  <c r="V583" i="2"/>
  <c r="V584" i="2"/>
  <c r="V585" i="2"/>
  <c r="V586" i="2"/>
  <c r="V587" i="2"/>
  <c r="V588" i="2"/>
  <c r="V589" i="2"/>
  <c r="V590" i="2"/>
  <c r="V591" i="2"/>
  <c r="V592" i="2"/>
  <c r="V593" i="2"/>
  <c r="V594" i="2"/>
  <c r="V595" i="2"/>
  <c r="V596" i="2"/>
  <c r="V597" i="2"/>
  <c r="V598" i="2"/>
  <c r="V599" i="2"/>
  <c r="V600" i="2"/>
  <c r="V601" i="2"/>
  <c r="V602" i="2"/>
  <c r="V603" i="2"/>
  <c r="V604" i="2"/>
  <c r="V605" i="2"/>
  <c r="V606" i="2"/>
  <c r="V607" i="2"/>
  <c r="V608" i="2"/>
  <c r="V609" i="2"/>
  <c r="V610" i="2"/>
  <c r="V611" i="2"/>
  <c r="V612" i="2"/>
  <c r="V613" i="2"/>
  <c r="V614" i="2"/>
  <c r="V615" i="2"/>
  <c r="V616" i="2"/>
  <c r="V617" i="2"/>
  <c r="V618" i="2"/>
  <c r="V619" i="2"/>
  <c r="V620" i="2"/>
  <c r="V621" i="2"/>
  <c r="V622" i="2"/>
  <c r="V623" i="2"/>
  <c r="V624" i="2"/>
  <c r="V625" i="2"/>
  <c r="V626" i="2"/>
  <c r="V627" i="2"/>
  <c r="V628" i="2"/>
  <c r="V629" i="2"/>
  <c r="V630" i="2"/>
  <c r="V631" i="2"/>
  <c r="V632" i="2"/>
  <c r="V633" i="2"/>
  <c r="V634" i="2"/>
  <c r="V635" i="2"/>
  <c r="V636" i="2"/>
  <c r="V637" i="2"/>
  <c r="V638" i="2"/>
  <c r="V639" i="2"/>
  <c r="V640" i="2"/>
  <c r="V641" i="2"/>
  <c r="V642" i="2"/>
  <c r="V643" i="2"/>
  <c r="V644" i="2"/>
  <c r="V645" i="2"/>
  <c r="V646" i="2"/>
  <c r="V647" i="2"/>
  <c r="V648" i="2"/>
  <c r="V649" i="2"/>
  <c r="V650" i="2"/>
  <c r="V651" i="2"/>
  <c r="V652" i="2"/>
  <c r="V653" i="2"/>
  <c r="V654" i="2"/>
  <c r="V655" i="2"/>
  <c r="V656" i="2"/>
  <c r="V657" i="2"/>
  <c r="V658" i="2"/>
  <c r="V659" i="2"/>
  <c r="V660" i="2"/>
  <c r="V661" i="2"/>
  <c r="V662" i="2"/>
  <c r="V663" i="2"/>
  <c r="V664" i="2"/>
  <c r="V665" i="2"/>
  <c r="V666" i="2"/>
  <c r="V667" i="2"/>
  <c r="V668" i="2"/>
  <c r="V669" i="2"/>
  <c r="V670" i="2"/>
  <c r="V671" i="2"/>
  <c r="V672" i="2"/>
  <c r="V673" i="2"/>
  <c r="V674" i="2"/>
  <c r="V675" i="2"/>
  <c r="V676" i="2"/>
  <c r="V677" i="2"/>
  <c r="V678" i="2"/>
  <c r="V679" i="2"/>
  <c r="V680" i="2"/>
  <c r="V681" i="2"/>
  <c r="V682" i="2"/>
  <c r="V683" i="2"/>
  <c r="V684" i="2"/>
  <c r="V685" i="2"/>
  <c r="V686" i="2"/>
  <c r="V687" i="2"/>
  <c r="V688" i="2"/>
  <c r="V689" i="2"/>
  <c r="V690" i="2"/>
  <c r="V691" i="2"/>
  <c r="V692" i="2"/>
  <c r="V693" i="2"/>
  <c r="V694" i="2"/>
  <c r="V695" i="2"/>
  <c r="V696" i="2"/>
  <c r="V697" i="2"/>
  <c r="V698" i="2"/>
  <c r="V699" i="2"/>
  <c r="V700" i="2"/>
  <c r="V701" i="2"/>
  <c r="V702" i="2"/>
  <c r="V703" i="2"/>
  <c r="V704" i="2"/>
  <c r="V705" i="2"/>
  <c r="V706" i="2"/>
  <c r="V707" i="2"/>
  <c r="V708" i="2"/>
  <c r="V709" i="2"/>
  <c r="V710" i="2"/>
  <c r="V711" i="2"/>
  <c r="V712" i="2"/>
  <c r="V713" i="2"/>
  <c r="V714" i="2"/>
  <c r="V715" i="2"/>
  <c r="V716" i="2"/>
  <c r="V717" i="2"/>
  <c r="V718" i="2"/>
  <c r="V719" i="2"/>
  <c r="V720" i="2"/>
  <c r="V721" i="2"/>
  <c r="V722" i="2"/>
  <c r="L3" i="14" l="1"/>
  <c r="L2" i="14"/>
  <c r="L1" i="14"/>
  <c r="Z5" i="2" l="1"/>
  <c r="Z6" i="2"/>
  <c r="Z7" i="2"/>
  <c r="Z8" i="2"/>
  <c r="Z9" i="2"/>
  <c r="Z10" i="2"/>
  <c r="Z11" i="2"/>
  <c r="Z12" i="2"/>
  <c r="Z13" i="2"/>
  <c r="Z14" i="2"/>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44" i="2"/>
  <c r="Z45" i="2"/>
  <c r="Z46" i="2"/>
  <c r="Z47" i="2"/>
  <c r="Z48" i="2"/>
  <c r="Z49" i="2"/>
  <c r="Z50" i="2"/>
  <c r="Z51" i="2"/>
  <c r="Z52" i="2"/>
  <c r="Z53" i="2"/>
  <c r="Z54" i="2"/>
  <c r="Z55"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Z88" i="2"/>
  <c r="Z89" i="2"/>
  <c r="Z90" i="2"/>
  <c r="Z91" i="2"/>
  <c r="Z92" i="2"/>
  <c r="Z93" i="2"/>
  <c r="Z94" i="2"/>
  <c r="Z95" i="2"/>
  <c r="Z96" i="2"/>
  <c r="Z97" i="2"/>
  <c r="Z98" i="2"/>
  <c r="Z99" i="2"/>
  <c r="Z100" i="2"/>
  <c r="Z101" i="2"/>
  <c r="Z102" i="2"/>
  <c r="Z103" i="2"/>
  <c r="Z104" i="2"/>
  <c r="Z105" i="2"/>
  <c r="Z106" i="2"/>
  <c r="Z107" i="2"/>
  <c r="Z108" i="2"/>
  <c r="Z109" i="2"/>
  <c r="Z110" i="2"/>
  <c r="Z111" i="2"/>
  <c r="Z112" i="2"/>
  <c r="Z113" i="2"/>
  <c r="Z114" i="2"/>
  <c r="Z115" i="2"/>
  <c r="Z116" i="2"/>
  <c r="Z117" i="2"/>
  <c r="Z118" i="2"/>
  <c r="Z119" i="2"/>
  <c r="Z120" i="2"/>
  <c r="Z121" i="2"/>
  <c r="Z122" i="2"/>
  <c r="Z123" i="2"/>
  <c r="Z124" i="2"/>
  <c r="Z125" i="2"/>
  <c r="Z126" i="2"/>
  <c r="Z127" i="2"/>
  <c r="Z128" i="2"/>
  <c r="Z129" i="2"/>
  <c r="Z130" i="2"/>
  <c r="Z131" i="2"/>
  <c r="Z132" i="2"/>
  <c r="Z133" i="2"/>
  <c r="Z134" i="2"/>
  <c r="Z135" i="2"/>
  <c r="Z136" i="2"/>
  <c r="Z137" i="2"/>
  <c r="Z138" i="2"/>
  <c r="Z139" i="2"/>
  <c r="Z140" i="2"/>
  <c r="Z141" i="2"/>
  <c r="Z142" i="2"/>
  <c r="Z143" i="2"/>
  <c r="Z144" i="2"/>
  <c r="Z145" i="2"/>
  <c r="Z146" i="2"/>
  <c r="Z147" i="2"/>
  <c r="Z148" i="2"/>
  <c r="Z149" i="2"/>
  <c r="Z150" i="2"/>
  <c r="Z151" i="2"/>
  <c r="Z152" i="2"/>
  <c r="Z153" i="2"/>
  <c r="Z154" i="2"/>
  <c r="Z155" i="2"/>
  <c r="Z156" i="2"/>
  <c r="Z157" i="2"/>
  <c r="Z158" i="2"/>
  <c r="Z159" i="2"/>
  <c r="Z160" i="2"/>
  <c r="Z161" i="2"/>
  <c r="Z162" i="2"/>
  <c r="Z163" i="2"/>
  <c r="Z164" i="2"/>
  <c r="Z165" i="2"/>
  <c r="Z166" i="2"/>
  <c r="Z167" i="2"/>
  <c r="Z168" i="2"/>
  <c r="Z169" i="2"/>
  <c r="Z170" i="2"/>
  <c r="Z171" i="2"/>
  <c r="Z172" i="2"/>
  <c r="Z173" i="2"/>
  <c r="Z174" i="2"/>
  <c r="Z175" i="2"/>
  <c r="Z176" i="2"/>
  <c r="Z177" i="2"/>
  <c r="Z178" i="2"/>
  <c r="Z179" i="2"/>
  <c r="Z180" i="2"/>
  <c r="Z181" i="2"/>
  <c r="Z182" i="2"/>
  <c r="Z183" i="2"/>
  <c r="Z184" i="2"/>
  <c r="Z185" i="2"/>
  <c r="Z186" i="2"/>
  <c r="Z187" i="2"/>
  <c r="Z188" i="2"/>
  <c r="Z189" i="2"/>
  <c r="Z190" i="2"/>
  <c r="Z191" i="2"/>
  <c r="Z192" i="2"/>
  <c r="Z193" i="2"/>
  <c r="Z194" i="2"/>
  <c r="Z195" i="2"/>
  <c r="Z196" i="2"/>
  <c r="Z197" i="2"/>
  <c r="Z198" i="2"/>
  <c r="Z199" i="2"/>
  <c r="Z200" i="2"/>
  <c r="Z201" i="2"/>
  <c r="Z202" i="2"/>
  <c r="Z203" i="2"/>
  <c r="Z204" i="2"/>
  <c r="Z205" i="2"/>
  <c r="Z206" i="2"/>
  <c r="Z207" i="2"/>
  <c r="Z208" i="2"/>
  <c r="Z209" i="2"/>
  <c r="Z210" i="2"/>
  <c r="Z211" i="2"/>
  <c r="Z212" i="2"/>
  <c r="Z213" i="2"/>
  <c r="Z214" i="2"/>
  <c r="Z215" i="2"/>
  <c r="Z216" i="2"/>
  <c r="Z217" i="2"/>
  <c r="Z218" i="2"/>
  <c r="Z219" i="2"/>
  <c r="Z220" i="2"/>
  <c r="Z221" i="2"/>
  <c r="Z222" i="2"/>
  <c r="Z223" i="2"/>
  <c r="Z224" i="2"/>
  <c r="Z225" i="2"/>
  <c r="Z226" i="2"/>
  <c r="Z227" i="2"/>
  <c r="Z228" i="2"/>
  <c r="Z229" i="2"/>
  <c r="Z230" i="2"/>
  <c r="Z231" i="2"/>
  <c r="Z232" i="2"/>
  <c r="Z233" i="2"/>
  <c r="Z234" i="2"/>
  <c r="Z235" i="2"/>
  <c r="Z236" i="2"/>
  <c r="Z237" i="2"/>
  <c r="Z238" i="2"/>
  <c r="Z239" i="2"/>
  <c r="Z240" i="2"/>
  <c r="Z241" i="2"/>
  <c r="Z242" i="2"/>
  <c r="Z243" i="2"/>
  <c r="Z244" i="2"/>
  <c r="Z245" i="2"/>
  <c r="Z246" i="2"/>
  <c r="Z247" i="2"/>
  <c r="Z248" i="2"/>
  <c r="Z249" i="2"/>
  <c r="Z250" i="2"/>
  <c r="Z251" i="2"/>
  <c r="Z252" i="2"/>
  <c r="Z253" i="2"/>
  <c r="Z254" i="2"/>
  <c r="Z255" i="2"/>
  <c r="Z256" i="2"/>
  <c r="Z257" i="2"/>
  <c r="Z258" i="2"/>
  <c r="Z259" i="2"/>
  <c r="Z260" i="2"/>
  <c r="Z261" i="2"/>
  <c r="Z262" i="2"/>
  <c r="Z263" i="2"/>
  <c r="Z264" i="2"/>
  <c r="Z265" i="2"/>
  <c r="Z266" i="2"/>
  <c r="Z267" i="2"/>
  <c r="Z268" i="2"/>
  <c r="Z269" i="2"/>
  <c r="Z270" i="2"/>
  <c r="Z271" i="2"/>
  <c r="Z272" i="2"/>
  <c r="Z273" i="2"/>
  <c r="Z274" i="2"/>
  <c r="Z275" i="2"/>
  <c r="Z276" i="2"/>
  <c r="Z277" i="2"/>
  <c r="Z278" i="2"/>
  <c r="Z279" i="2"/>
  <c r="Z280" i="2"/>
  <c r="Z281" i="2"/>
  <c r="Z282" i="2"/>
  <c r="Z283" i="2"/>
  <c r="Z284" i="2"/>
  <c r="Z285" i="2"/>
  <c r="Z286" i="2"/>
  <c r="Z287" i="2"/>
  <c r="Z288" i="2"/>
  <c r="Z289" i="2"/>
  <c r="Z290" i="2"/>
  <c r="Z291" i="2"/>
  <c r="Z292" i="2"/>
  <c r="Z293" i="2"/>
  <c r="Z294" i="2"/>
  <c r="Z295" i="2"/>
  <c r="Z296" i="2"/>
  <c r="Z297" i="2"/>
  <c r="Z298" i="2"/>
  <c r="Z299" i="2"/>
  <c r="Z300" i="2"/>
  <c r="Z301" i="2"/>
  <c r="Z302" i="2"/>
  <c r="Z303" i="2"/>
  <c r="Z304" i="2"/>
  <c r="Z305" i="2"/>
  <c r="Z306" i="2"/>
  <c r="Z307" i="2"/>
  <c r="Z308" i="2"/>
  <c r="Z309" i="2"/>
  <c r="Z310" i="2"/>
  <c r="Z311" i="2"/>
  <c r="Z312" i="2"/>
  <c r="Z313" i="2"/>
  <c r="Z314" i="2"/>
  <c r="Z315" i="2"/>
  <c r="Z316" i="2"/>
  <c r="Z317" i="2"/>
  <c r="Z318" i="2"/>
  <c r="Z319" i="2"/>
  <c r="Z320" i="2"/>
  <c r="Z321" i="2"/>
  <c r="Z322" i="2"/>
  <c r="Z323" i="2"/>
  <c r="Z324" i="2"/>
  <c r="Z325" i="2"/>
  <c r="Z326" i="2"/>
  <c r="Z327" i="2"/>
  <c r="Z328" i="2"/>
  <c r="Z329" i="2"/>
  <c r="Z330" i="2"/>
  <c r="Z331" i="2"/>
  <c r="Z332" i="2"/>
  <c r="Z333" i="2"/>
  <c r="Z334" i="2"/>
  <c r="Z335" i="2"/>
  <c r="Z336" i="2"/>
  <c r="Z337" i="2"/>
  <c r="Z338" i="2"/>
  <c r="Z339" i="2"/>
  <c r="Z340" i="2"/>
  <c r="Z341" i="2"/>
  <c r="Z342" i="2"/>
  <c r="Z343" i="2"/>
  <c r="Z344" i="2"/>
  <c r="Z345" i="2"/>
  <c r="Z346" i="2"/>
  <c r="Z347" i="2"/>
  <c r="Z348" i="2"/>
  <c r="Z349" i="2"/>
  <c r="Z350" i="2"/>
  <c r="Z351" i="2"/>
  <c r="Z352" i="2"/>
  <c r="Z353" i="2"/>
  <c r="Z354" i="2"/>
  <c r="Z355" i="2"/>
  <c r="Z356" i="2"/>
  <c r="Z357" i="2"/>
  <c r="Z358" i="2"/>
  <c r="Z359" i="2"/>
  <c r="Z360" i="2"/>
  <c r="Z361" i="2"/>
  <c r="Z362" i="2"/>
  <c r="Z363" i="2"/>
  <c r="Z364" i="2"/>
  <c r="Z365" i="2"/>
  <c r="Z366" i="2"/>
  <c r="Z367" i="2"/>
  <c r="Z368" i="2"/>
  <c r="Z369" i="2"/>
  <c r="Z370" i="2"/>
  <c r="Z371" i="2"/>
  <c r="Z372" i="2"/>
  <c r="Z373" i="2"/>
  <c r="Z374" i="2"/>
  <c r="Z375" i="2"/>
  <c r="Z376" i="2"/>
  <c r="Z377" i="2"/>
  <c r="Z378" i="2"/>
  <c r="Z379" i="2"/>
  <c r="Z380" i="2"/>
  <c r="Z381" i="2"/>
  <c r="Z382" i="2"/>
  <c r="Z383" i="2"/>
  <c r="Z384" i="2"/>
  <c r="Z385" i="2"/>
  <c r="Z386" i="2"/>
  <c r="Z387" i="2"/>
  <c r="Z388" i="2"/>
  <c r="Z389" i="2"/>
  <c r="Z390" i="2"/>
  <c r="Z391" i="2"/>
  <c r="Z392" i="2"/>
  <c r="Z393" i="2"/>
  <c r="Z394" i="2"/>
  <c r="Z395" i="2"/>
  <c r="Z396" i="2"/>
  <c r="Z397" i="2"/>
  <c r="Z398" i="2"/>
  <c r="Z399" i="2"/>
  <c r="Z400" i="2"/>
  <c r="Z401" i="2"/>
  <c r="Z402" i="2"/>
  <c r="Z403" i="2"/>
  <c r="Z404" i="2"/>
  <c r="Z405" i="2"/>
  <c r="Z406" i="2"/>
  <c r="Z407" i="2"/>
  <c r="Z408" i="2"/>
  <c r="Z409" i="2"/>
  <c r="Z410" i="2"/>
  <c r="Z411" i="2"/>
  <c r="Z412" i="2"/>
  <c r="Z413" i="2"/>
  <c r="Z414" i="2"/>
  <c r="Z415" i="2"/>
  <c r="Z416" i="2"/>
  <c r="Z417" i="2"/>
  <c r="Z418" i="2"/>
  <c r="Z419" i="2"/>
  <c r="Z420" i="2"/>
  <c r="Z421" i="2"/>
  <c r="Z422" i="2"/>
  <c r="Z423" i="2"/>
  <c r="Z424" i="2"/>
  <c r="Z425" i="2"/>
  <c r="Z426" i="2"/>
  <c r="Z427" i="2"/>
  <c r="Z428" i="2"/>
  <c r="Z429" i="2"/>
  <c r="Z430" i="2"/>
  <c r="Z431" i="2"/>
  <c r="Z432" i="2"/>
  <c r="Z433" i="2"/>
  <c r="Z434" i="2"/>
  <c r="Z435" i="2"/>
  <c r="Z436" i="2"/>
  <c r="Z437" i="2"/>
  <c r="Z438" i="2"/>
  <c r="Z439" i="2"/>
  <c r="Z440" i="2"/>
  <c r="Z441" i="2"/>
  <c r="Z442" i="2"/>
  <c r="Z443" i="2"/>
  <c r="Z444" i="2"/>
  <c r="Z445" i="2"/>
  <c r="Z446" i="2"/>
  <c r="Z447" i="2"/>
  <c r="Z448" i="2"/>
  <c r="Z449" i="2"/>
  <c r="Z450" i="2"/>
  <c r="Z451" i="2"/>
  <c r="Z452" i="2"/>
  <c r="Z453" i="2"/>
  <c r="Z454" i="2"/>
  <c r="Z455" i="2"/>
  <c r="Z456" i="2"/>
  <c r="Z457" i="2"/>
  <c r="Z458" i="2"/>
  <c r="Z459" i="2"/>
  <c r="Z460" i="2"/>
  <c r="Z461" i="2"/>
  <c r="Z462" i="2"/>
  <c r="Z463" i="2"/>
  <c r="Z464" i="2"/>
  <c r="Z465" i="2"/>
  <c r="Z466" i="2"/>
  <c r="Z467" i="2"/>
  <c r="Z468" i="2"/>
  <c r="Z469" i="2"/>
  <c r="Z470" i="2"/>
  <c r="Z471" i="2"/>
  <c r="Z472" i="2"/>
  <c r="Z473" i="2"/>
  <c r="Z474" i="2"/>
  <c r="Z475" i="2"/>
  <c r="Z476" i="2"/>
  <c r="Z477" i="2"/>
  <c r="Z478" i="2"/>
  <c r="Z479" i="2"/>
  <c r="Z480" i="2"/>
  <c r="Z481" i="2"/>
  <c r="Z482" i="2"/>
  <c r="Z483" i="2"/>
  <c r="Z484" i="2"/>
  <c r="Z485" i="2"/>
  <c r="Z486" i="2"/>
  <c r="Z487" i="2"/>
  <c r="Z488" i="2"/>
  <c r="Z489" i="2"/>
  <c r="Z490" i="2"/>
  <c r="Z491" i="2"/>
  <c r="Z492" i="2"/>
  <c r="Z493" i="2"/>
  <c r="Z494" i="2"/>
  <c r="Z495" i="2"/>
  <c r="Z496" i="2"/>
  <c r="Z497" i="2"/>
  <c r="Z498" i="2"/>
  <c r="Z499" i="2"/>
  <c r="Z500" i="2"/>
  <c r="Z501" i="2"/>
  <c r="Z502" i="2"/>
  <c r="Z503" i="2"/>
  <c r="Z504" i="2"/>
  <c r="Z505" i="2"/>
  <c r="Z506" i="2"/>
  <c r="Z507" i="2"/>
  <c r="Z508" i="2"/>
  <c r="Z509" i="2"/>
  <c r="Z510" i="2"/>
  <c r="Z511" i="2"/>
  <c r="Z512" i="2"/>
  <c r="Z513" i="2"/>
  <c r="Z514" i="2"/>
  <c r="Z515" i="2"/>
  <c r="Z516" i="2"/>
  <c r="Z517" i="2"/>
  <c r="Z518" i="2"/>
  <c r="Z519" i="2"/>
  <c r="Z520" i="2"/>
  <c r="Z521" i="2"/>
  <c r="Z522" i="2"/>
  <c r="Z523" i="2"/>
  <c r="Z524" i="2"/>
  <c r="Z525" i="2"/>
  <c r="Z526" i="2"/>
  <c r="Z527" i="2"/>
  <c r="Z528" i="2"/>
  <c r="Z529" i="2"/>
  <c r="Z530" i="2"/>
  <c r="Z531" i="2"/>
  <c r="Z532" i="2"/>
  <c r="Z533" i="2"/>
  <c r="Z534" i="2"/>
  <c r="Z535" i="2"/>
  <c r="Z536" i="2"/>
  <c r="Z537" i="2"/>
  <c r="Z538" i="2"/>
  <c r="Z539" i="2"/>
  <c r="Z540" i="2"/>
  <c r="Z541" i="2"/>
  <c r="Z542" i="2"/>
  <c r="Z543" i="2"/>
  <c r="Z544" i="2"/>
  <c r="Z545" i="2"/>
  <c r="Z546" i="2"/>
  <c r="Z547" i="2"/>
  <c r="Z548" i="2"/>
  <c r="Z549" i="2"/>
  <c r="Z550" i="2"/>
  <c r="Z551" i="2"/>
  <c r="Z552" i="2"/>
  <c r="Z553" i="2"/>
  <c r="Z554" i="2"/>
  <c r="Z555" i="2"/>
  <c r="Z556" i="2"/>
  <c r="Z557" i="2"/>
  <c r="Z558" i="2"/>
  <c r="Z559" i="2"/>
  <c r="Z560" i="2"/>
  <c r="Z561" i="2"/>
  <c r="Z562" i="2"/>
  <c r="Z563" i="2"/>
  <c r="Z564" i="2"/>
  <c r="Z565" i="2"/>
  <c r="Z566" i="2"/>
  <c r="Z567" i="2"/>
  <c r="Z568" i="2"/>
  <c r="Z569" i="2"/>
  <c r="Z570" i="2"/>
  <c r="Z571" i="2"/>
  <c r="Z572" i="2"/>
  <c r="Z573" i="2"/>
  <c r="Z574" i="2"/>
  <c r="Z575" i="2"/>
  <c r="Z576" i="2"/>
  <c r="Z577" i="2"/>
  <c r="Z578" i="2"/>
  <c r="Z579" i="2"/>
  <c r="Z580" i="2"/>
  <c r="Z581" i="2"/>
  <c r="Z582" i="2"/>
  <c r="Z583" i="2"/>
  <c r="Z584" i="2"/>
  <c r="Z585" i="2"/>
  <c r="Z586" i="2"/>
  <c r="Z587" i="2"/>
  <c r="Z588" i="2"/>
  <c r="Z589" i="2"/>
  <c r="Z590" i="2"/>
  <c r="Z591" i="2"/>
  <c r="Z592" i="2"/>
  <c r="Z593" i="2"/>
  <c r="Z594" i="2"/>
  <c r="Z595" i="2"/>
  <c r="Z596" i="2"/>
  <c r="Z597" i="2"/>
  <c r="Z598" i="2"/>
  <c r="Z599" i="2"/>
  <c r="Z600" i="2"/>
  <c r="Z601" i="2"/>
  <c r="Z602" i="2"/>
  <c r="Z603" i="2"/>
  <c r="Z604" i="2"/>
  <c r="Z605" i="2"/>
  <c r="Z606" i="2"/>
  <c r="Z607" i="2"/>
  <c r="Z608" i="2"/>
  <c r="Z609" i="2"/>
  <c r="Z610" i="2"/>
  <c r="Z611" i="2"/>
  <c r="Z612" i="2"/>
  <c r="Z613" i="2"/>
  <c r="Z614" i="2"/>
  <c r="Z615" i="2"/>
  <c r="Z616" i="2"/>
  <c r="Z617" i="2"/>
  <c r="Z618" i="2"/>
  <c r="Z619" i="2"/>
  <c r="Z620" i="2"/>
  <c r="Z621" i="2"/>
  <c r="Z622" i="2"/>
  <c r="Z623" i="2"/>
  <c r="Z624" i="2"/>
  <c r="Z625" i="2"/>
  <c r="Z626" i="2"/>
  <c r="Z627" i="2"/>
  <c r="Z628" i="2"/>
  <c r="Z629" i="2"/>
  <c r="Z630" i="2"/>
  <c r="Z631" i="2"/>
  <c r="Z632" i="2"/>
  <c r="Z633" i="2"/>
  <c r="Z634" i="2"/>
  <c r="Z635" i="2"/>
  <c r="Z636" i="2"/>
  <c r="Z637" i="2"/>
  <c r="Z638" i="2"/>
  <c r="Z639" i="2"/>
  <c r="Z640" i="2"/>
  <c r="Z641" i="2"/>
  <c r="Z642" i="2"/>
  <c r="Z643" i="2"/>
  <c r="Z644" i="2"/>
  <c r="Z645" i="2"/>
  <c r="Z646" i="2"/>
  <c r="Z647" i="2"/>
  <c r="Z648" i="2"/>
  <c r="Z649" i="2"/>
  <c r="Z650" i="2"/>
  <c r="Z651" i="2"/>
  <c r="Z652" i="2"/>
  <c r="Z653" i="2"/>
  <c r="Z654" i="2"/>
  <c r="Z655" i="2"/>
  <c r="Z656" i="2"/>
  <c r="Z657" i="2"/>
  <c r="Z658" i="2"/>
  <c r="Z659" i="2"/>
  <c r="Z660" i="2"/>
  <c r="Z661" i="2"/>
  <c r="Z662" i="2"/>
  <c r="Z663" i="2"/>
  <c r="Z664" i="2"/>
  <c r="Z665" i="2"/>
  <c r="Z666" i="2"/>
  <c r="Z667" i="2"/>
  <c r="Z668" i="2"/>
  <c r="Z669" i="2"/>
  <c r="Z670" i="2"/>
  <c r="Z671" i="2"/>
  <c r="Z672" i="2"/>
  <c r="Z673" i="2"/>
  <c r="Z674" i="2"/>
  <c r="Z675" i="2"/>
  <c r="Z676" i="2"/>
  <c r="Z677" i="2"/>
  <c r="Z678" i="2"/>
  <c r="Z679" i="2"/>
  <c r="Z680" i="2"/>
  <c r="Z681" i="2"/>
  <c r="Z682" i="2"/>
  <c r="Z683" i="2"/>
  <c r="Z684" i="2"/>
  <c r="Z685" i="2"/>
  <c r="Z686" i="2"/>
  <c r="Z687" i="2"/>
  <c r="Z688" i="2"/>
  <c r="Z689" i="2"/>
  <c r="Z690" i="2"/>
  <c r="Z691" i="2"/>
  <c r="Z692" i="2"/>
  <c r="Z693" i="2"/>
  <c r="Z694" i="2"/>
  <c r="Z695" i="2"/>
  <c r="Z696" i="2"/>
  <c r="Z697" i="2"/>
  <c r="Z698" i="2"/>
  <c r="Z699" i="2"/>
  <c r="Z700" i="2"/>
  <c r="Z701" i="2"/>
  <c r="Z702" i="2"/>
  <c r="Z703" i="2"/>
  <c r="Z704" i="2"/>
  <c r="Z705" i="2"/>
  <c r="Z706" i="2"/>
  <c r="Z707" i="2"/>
  <c r="Z708" i="2"/>
  <c r="Z709" i="2"/>
  <c r="Z710" i="2"/>
  <c r="Z711" i="2"/>
  <c r="Z712" i="2"/>
  <c r="Z713" i="2"/>
  <c r="Z714" i="2"/>
  <c r="Z715" i="2"/>
  <c r="Z716" i="2"/>
  <c r="Z717" i="2"/>
  <c r="Z718" i="2"/>
  <c r="Z719" i="2"/>
  <c r="Z720" i="2"/>
  <c r="Z721" i="2"/>
  <c r="Z722" i="2"/>
  <c r="AG6" i="2" l="1"/>
  <c r="AE6" i="2"/>
  <c r="AC6" i="2"/>
  <c r="AG7" i="2"/>
  <c r="AE7" i="2"/>
  <c r="AC7" i="2"/>
  <c r="AG8" i="2"/>
  <c r="AE8" i="2"/>
  <c r="AC8" i="2"/>
  <c r="AI7" i="2" l="1"/>
  <c r="AI8" i="2"/>
  <c r="AI6" i="2"/>
  <c r="AC9" i="2"/>
  <c r="AE9" i="2"/>
  <c r="AG9" i="2"/>
  <c r="AC10" i="2"/>
  <c r="AE10" i="2"/>
  <c r="AG10" i="2"/>
  <c r="AC11" i="2"/>
  <c r="AE11" i="2"/>
  <c r="AG11" i="2"/>
  <c r="AC12" i="2"/>
  <c r="AE12" i="2"/>
  <c r="AG12" i="2"/>
  <c r="AC13" i="2"/>
  <c r="AE13" i="2"/>
  <c r="AG13" i="2"/>
  <c r="AC14" i="2"/>
  <c r="AE14" i="2"/>
  <c r="AG14" i="2"/>
  <c r="AC15" i="2"/>
  <c r="AE15" i="2"/>
  <c r="AG15" i="2"/>
  <c r="AC16" i="2"/>
  <c r="AE16" i="2"/>
  <c r="AG16" i="2"/>
  <c r="AC17" i="2"/>
  <c r="AE17" i="2"/>
  <c r="AG17" i="2"/>
  <c r="AC18" i="2"/>
  <c r="AE18" i="2"/>
  <c r="AG18" i="2"/>
  <c r="AC19" i="2"/>
  <c r="AE19" i="2"/>
  <c r="AG19" i="2"/>
  <c r="AC20" i="2"/>
  <c r="AE20" i="2"/>
  <c r="AG20" i="2"/>
  <c r="AC21" i="2"/>
  <c r="AE21" i="2"/>
  <c r="AG21" i="2"/>
  <c r="AC22" i="2"/>
  <c r="AE22" i="2"/>
  <c r="AG22" i="2"/>
  <c r="AC23" i="2"/>
  <c r="AE23" i="2"/>
  <c r="AG23" i="2"/>
  <c r="AC24" i="2"/>
  <c r="AE24" i="2"/>
  <c r="AG24" i="2"/>
  <c r="AC25" i="2"/>
  <c r="AE25" i="2"/>
  <c r="AG25" i="2"/>
  <c r="AC26" i="2"/>
  <c r="AE26" i="2"/>
  <c r="AG26" i="2"/>
  <c r="AC27" i="2"/>
  <c r="AE27" i="2"/>
  <c r="AG27" i="2"/>
  <c r="AC28" i="2"/>
  <c r="AE28" i="2"/>
  <c r="AG28" i="2"/>
  <c r="AC29" i="2"/>
  <c r="AE29" i="2"/>
  <c r="AG29" i="2"/>
  <c r="AC30" i="2"/>
  <c r="AE30" i="2"/>
  <c r="AG30" i="2"/>
  <c r="AC31" i="2"/>
  <c r="AE31" i="2"/>
  <c r="AG31" i="2"/>
  <c r="AC32" i="2"/>
  <c r="AE32" i="2"/>
  <c r="AG32" i="2"/>
  <c r="AC33" i="2"/>
  <c r="AE33" i="2"/>
  <c r="AG33" i="2"/>
  <c r="AC34" i="2"/>
  <c r="AE34" i="2"/>
  <c r="AG34" i="2"/>
  <c r="AC35" i="2"/>
  <c r="AE35" i="2"/>
  <c r="AG35" i="2"/>
  <c r="AC36" i="2"/>
  <c r="AE36" i="2"/>
  <c r="AG36" i="2"/>
  <c r="AC37" i="2"/>
  <c r="AE37" i="2"/>
  <c r="AG37" i="2"/>
  <c r="AC38" i="2"/>
  <c r="AE38" i="2"/>
  <c r="AG38" i="2"/>
  <c r="AC39" i="2"/>
  <c r="AE39" i="2"/>
  <c r="AG39" i="2"/>
  <c r="AC40" i="2"/>
  <c r="AE40" i="2"/>
  <c r="AG40" i="2"/>
  <c r="AC41" i="2"/>
  <c r="AE41" i="2"/>
  <c r="AG41" i="2"/>
  <c r="AC42" i="2"/>
  <c r="AE42" i="2"/>
  <c r="AG42" i="2"/>
  <c r="AC43" i="2"/>
  <c r="AE43" i="2"/>
  <c r="AG43" i="2"/>
  <c r="AC44" i="2"/>
  <c r="AE44" i="2"/>
  <c r="AG44" i="2"/>
  <c r="AC45" i="2"/>
  <c r="AE45" i="2"/>
  <c r="AG45" i="2"/>
  <c r="AC46" i="2"/>
  <c r="AE46" i="2"/>
  <c r="AG46" i="2"/>
  <c r="AC47" i="2"/>
  <c r="AE47" i="2"/>
  <c r="AG47" i="2"/>
  <c r="AC48" i="2"/>
  <c r="AE48" i="2"/>
  <c r="AG48" i="2"/>
  <c r="AC49" i="2"/>
  <c r="AE49" i="2"/>
  <c r="AG49" i="2"/>
  <c r="AC50" i="2"/>
  <c r="AE50" i="2"/>
  <c r="AG50" i="2"/>
  <c r="AC51" i="2"/>
  <c r="AE51" i="2"/>
  <c r="AG51" i="2"/>
  <c r="AC52" i="2"/>
  <c r="AE52" i="2"/>
  <c r="AG52" i="2"/>
  <c r="AC53" i="2"/>
  <c r="AE53" i="2"/>
  <c r="AG53" i="2"/>
  <c r="AC54" i="2"/>
  <c r="AE54" i="2"/>
  <c r="AG54" i="2"/>
  <c r="AC55" i="2"/>
  <c r="AE55" i="2"/>
  <c r="AG55" i="2"/>
  <c r="AC56" i="2"/>
  <c r="AE56" i="2"/>
  <c r="AG56" i="2"/>
  <c r="AC57" i="2"/>
  <c r="AE57" i="2"/>
  <c r="AG57" i="2"/>
  <c r="AC58" i="2"/>
  <c r="AE58" i="2"/>
  <c r="AG58" i="2"/>
  <c r="AC59" i="2"/>
  <c r="AE59" i="2"/>
  <c r="AG59" i="2"/>
  <c r="AC60" i="2"/>
  <c r="AE60" i="2"/>
  <c r="AG60" i="2"/>
  <c r="AC61" i="2"/>
  <c r="AE61" i="2"/>
  <c r="AG61" i="2"/>
  <c r="AC62" i="2"/>
  <c r="AE62" i="2"/>
  <c r="AG62" i="2"/>
  <c r="AC63" i="2"/>
  <c r="AE63" i="2"/>
  <c r="AG63" i="2"/>
  <c r="AC64" i="2"/>
  <c r="AE64" i="2"/>
  <c r="AG64" i="2"/>
  <c r="AC65" i="2"/>
  <c r="AE65" i="2"/>
  <c r="AG65" i="2"/>
  <c r="AC66" i="2"/>
  <c r="AE66" i="2"/>
  <c r="AG66" i="2"/>
  <c r="AC67" i="2"/>
  <c r="AE67" i="2"/>
  <c r="AG67" i="2"/>
  <c r="AC68" i="2"/>
  <c r="AE68" i="2"/>
  <c r="AG68" i="2"/>
  <c r="AC69" i="2"/>
  <c r="AE69" i="2"/>
  <c r="AG69" i="2"/>
  <c r="AC70" i="2"/>
  <c r="AE70" i="2"/>
  <c r="AG70" i="2"/>
  <c r="AC71" i="2"/>
  <c r="AE71" i="2"/>
  <c r="AG71" i="2"/>
  <c r="AC72" i="2"/>
  <c r="AE72" i="2"/>
  <c r="AG72" i="2"/>
  <c r="AC73" i="2"/>
  <c r="AE73" i="2"/>
  <c r="AG73" i="2"/>
  <c r="AC74" i="2"/>
  <c r="AE74" i="2"/>
  <c r="AG74" i="2"/>
  <c r="AC75" i="2"/>
  <c r="AE75" i="2"/>
  <c r="AG75" i="2"/>
  <c r="AC76" i="2"/>
  <c r="AE76" i="2"/>
  <c r="AG76" i="2"/>
  <c r="AC77" i="2"/>
  <c r="AE77" i="2"/>
  <c r="AG77" i="2"/>
  <c r="AC78" i="2"/>
  <c r="AE78" i="2"/>
  <c r="AG78" i="2"/>
  <c r="AC79" i="2"/>
  <c r="AE79" i="2"/>
  <c r="AG79" i="2"/>
  <c r="AC80" i="2"/>
  <c r="AE80" i="2"/>
  <c r="AG80" i="2"/>
  <c r="AC81" i="2"/>
  <c r="AE81" i="2"/>
  <c r="AG81" i="2"/>
  <c r="AC82" i="2"/>
  <c r="AE82" i="2"/>
  <c r="AG82" i="2"/>
  <c r="AC83" i="2"/>
  <c r="AE83" i="2"/>
  <c r="AG83" i="2"/>
  <c r="AC84" i="2"/>
  <c r="AE84" i="2"/>
  <c r="AG84" i="2"/>
  <c r="AC85" i="2"/>
  <c r="AE85" i="2"/>
  <c r="AG85" i="2"/>
  <c r="AC86" i="2"/>
  <c r="AE86" i="2"/>
  <c r="AG86" i="2"/>
  <c r="AC87" i="2"/>
  <c r="AE87" i="2"/>
  <c r="AG87" i="2"/>
  <c r="AC88" i="2"/>
  <c r="AE88" i="2"/>
  <c r="AG88" i="2"/>
  <c r="AC89" i="2"/>
  <c r="AE89" i="2"/>
  <c r="AG89" i="2"/>
  <c r="AC90" i="2"/>
  <c r="AE90" i="2"/>
  <c r="AG90" i="2"/>
  <c r="AC91" i="2"/>
  <c r="AE91" i="2"/>
  <c r="AG91" i="2"/>
  <c r="AC92" i="2"/>
  <c r="AE92" i="2"/>
  <c r="AG92" i="2"/>
  <c r="AC93" i="2"/>
  <c r="AE93" i="2"/>
  <c r="AG93" i="2"/>
  <c r="AC94" i="2"/>
  <c r="AE94" i="2"/>
  <c r="AG94" i="2"/>
  <c r="AC95" i="2"/>
  <c r="AE95" i="2"/>
  <c r="AG95" i="2"/>
  <c r="AC96" i="2"/>
  <c r="AE96" i="2"/>
  <c r="AG96" i="2"/>
  <c r="AC97" i="2"/>
  <c r="AE97" i="2"/>
  <c r="AG97" i="2"/>
  <c r="AC98" i="2"/>
  <c r="AE98" i="2"/>
  <c r="AG98" i="2"/>
  <c r="AC99" i="2"/>
  <c r="AE99" i="2"/>
  <c r="AG99" i="2"/>
  <c r="AC100" i="2"/>
  <c r="AE100" i="2"/>
  <c r="AG100" i="2"/>
  <c r="AC101" i="2"/>
  <c r="AE101" i="2"/>
  <c r="AG101" i="2"/>
  <c r="AC102" i="2"/>
  <c r="AE102" i="2"/>
  <c r="AG102" i="2"/>
  <c r="AC103" i="2"/>
  <c r="AE103" i="2"/>
  <c r="AG103" i="2"/>
  <c r="AC104" i="2"/>
  <c r="AE104" i="2"/>
  <c r="AG104" i="2"/>
  <c r="AC105" i="2"/>
  <c r="AE105" i="2"/>
  <c r="AG105" i="2"/>
  <c r="AC106" i="2"/>
  <c r="AE106" i="2"/>
  <c r="AG106" i="2"/>
  <c r="AC107" i="2"/>
  <c r="AE107" i="2"/>
  <c r="AG107" i="2"/>
  <c r="AC108" i="2"/>
  <c r="AE108" i="2"/>
  <c r="AG108" i="2"/>
  <c r="AC109" i="2"/>
  <c r="AE109" i="2"/>
  <c r="AG109" i="2"/>
  <c r="AC110" i="2"/>
  <c r="AE110" i="2"/>
  <c r="AG110" i="2"/>
  <c r="AC111" i="2"/>
  <c r="AE111" i="2"/>
  <c r="AG111" i="2"/>
  <c r="AC112" i="2"/>
  <c r="AE112" i="2"/>
  <c r="AG112" i="2"/>
  <c r="AC113" i="2"/>
  <c r="AE113" i="2"/>
  <c r="AG113" i="2"/>
  <c r="AC114" i="2"/>
  <c r="AE114" i="2"/>
  <c r="AG114" i="2"/>
  <c r="AC115" i="2"/>
  <c r="AE115" i="2"/>
  <c r="AG115" i="2"/>
  <c r="AC116" i="2"/>
  <c r="AE116" i="2"/>
  <c r="AG116" i="2"/>
  <c r="AC117" i="2"/>
  <c r="AE117" i="2"/>
  <c r="AG117" i="2"/>
  <c r="AC118" i="2"/>
  <c r="AE118" i="2"/>
  <c r="AG118" i="2"/>
  <c r="AC119" i="2"/>
  <c r="AE119" i="2"/>
  <c r="AG119" i="2"/>
  <c r="AC120" i="2"/>
  <c r="AE120" i="2"/>
  <c r="AG120" i="2"/>
  <c r="AC121" i="2"/>
  <c r="AE121" i="2"/>
  <c r="AG121" i="2"/>
  <c r="AC122" i="2"/>
  <c r="AE122" i="2"/>
  <c r="AG122" i="2"/>
  <c r="AC123" i="2"/>
  <c r="AE123" i="2"/>
  <c r="AG123" i="2"/>
  <c r="AC124" i="2"/>
  <c r="AE124" i="2"/>
  <c r="AG124" i="2"/>
  <c r="AC125" i="2"/>
  <c r="AE125" i="2"/>
  <c r="AG125" i="2"/>
  <c r="AC126" i="2"/>
  <c r="AE126" i="2"/>
  <c r="AG126" i="2"/>
  <c r="AC127" i="2"/>
  <c r="AE127" i="2"/>
  <c r="AG127" i="2"/>
  <c r="AC128" i="2"/>
  <c r="AE128" i="2"/>
  <c r="AG128" i="2"/>
  <c r="AC129" i="2"/>
  <c r="AE129" i="2"/>
  <c r="AG129" i="2"/>
  <c r="AC130" i="2"/>
  <c r="AE130" i="2"/>
  <c r="AG130" i="2"/>
  <c r="AC131" i="2"/>
  <c r="AE131" i="2"/>
  <c r="AG131" i="2"/>
  <c r="AC132" i="2"/>
  <c r="AE132" i="2"/>
  <c r="AG132" i="2"/>
  <c r="AC133" i="2"/>
  <c r="AE133" i="2"/>
  <c r="AG133" i="2"/>
  <c r="AC134" i="2"/>
  <c r="AE134" i="2"/>
  <c r="AG134" i="2"/>
  <c r="AC135" i="2"/>
  <c r="AE135" i="2"/>
  <c r="AG135" i="2"/>
  <c r="AC136" i="2"/>
  <c r="AE136" i="2"/>
  <c r="AG136" i="2"/>
  <c r="AC137" i="2"/>
  <c r="AE137" i="2"/>
  <c r="AG137" i="2"/>
  <c r="AC138" i="2"/>
  <c r="AE138" i="2"/>
  <c r="AG138" i="2"/>
  <c r="AC139" i="2"/>
  <c r="AE139" i="2"/>
  <c r="AG139" i="2"/>
  <c r="AC140" i="2"/>
  <c r="AE140" i="2"/>
  <c r="AG140" i="2"/>
  <c r="AC141" i="2"/>
  <c r="AE141" i="2"/>
  <c r="AG141" i="2"/>
  <c r="AC142" i="2"/>
  <c r="AE142" i="2"/>
  <c r="AG142" i="2"/>
  <c r="AC143" i="2"/>
  <c r="AE143" i="2"/>
  <c r="AG143" i="2"/>
  <c r="AC144" i="2"/>
  <c r="AE144" i="2"/>
  <c r="AG144" i="2"/>
  <c r="AC145" i="2"/>
  <c r="AE145" i="2"/>
  <c r="AG145" i="2"/>
  <c r="AC146" i="2"/>
  <c r="AE146" i="2"/>
  <c r="AG146" i="2"/>
  <c r="AC147" i="2"/>
  <c r="AE147" i="2"/>
  <c r="AG147" i="2"/>
  <c r="AC148" i="2"/>
  <c r="AE148" i="2"/>
  <c r="AG148" i="2"/>
  <c r="AC149" i="2"/>
  <c r="AE149" i="2"/>
  <c r="AG149" i="2"/>
  <c r="AC150" i="2"/>
  <c r="AE150" i="2"/>
  <c r="AG150" i="2"/>
  <c r="AC151" i="2"/>
  <c r="AE151" i="2"/>
  <c r="AG151" i="2"/>
  <c r="AC152" i="2"/>
  <c r="AE152" i="2"/>
  <c r="AG152" i="2"/>
  <c r="AC153" i="2"/>
  <c r="AE153" i="2"/>
  <c r="AG153" i="2"/>
  <c r="AC154" i="2"/>
  <c r="AE154" i="2"/>
  <c r="AG154" i="2"/>
  <c r="AC155" i="2"/>
  <c r="AE155" i="2"/>
  <c r="AG155" i="2"/>
  <c r="AC156" i="2"/>
  <c r="AE156" i="2"/>
  <c r="AG156" i="2"/>
  <c r="AC157" i="2"/>
  <c r="AE157" i="2"/>
  <c r="AG157" i="2"/>
  <c r="AC158" i="2"/>
  <c r="AE158" i="2"/>
  <c r="AG158" i="2"/>
  <c r="AC159" i="2"/>
  <c r="AE159" i="2"/>
  <c r="AG159" i="2"/>
  <c r="AC160" i="2"/>
  <c r="AE160" i="2"/>
  <c r="AG160" i="2"/>
  <c r="AC161" i="2"/>
  <c r="AE161" i="2"/>
  <c r="AG161" i="2"/>
  <c r="AC162" i="2"/>
  <c r="AE162" i="2"/>
  <c r="AG162" i="2"/>
  <c r="AC163" i="2"/>
  <c r="AE163" i="2"/>
  <c r="AG163" i="2"/>
  <c r="AC164" i="2"/>
  <c r="AE164" i="2"/>
  <c r="AG164" i="2"/>
  <c r="AC165" i="2"/>
  <c r="AE165" i="2"/>
  <c r="AG165" i="2"/>
  <c r="AC166" i="2"/>
  <c r="AE166" i="2"/>
  <c r="AG166" i="2"/>
  <c r="AC167" i="2"/>
  <c r="AE167" i="2"/>
  <c r="AG167" i="2"/>
  <c r="AC168" i="2"/>
  <c r="AE168" i="2"/>
  <c r="AG168" i="2"/>
  <c r="AC169" i="2"/>
  <c r="AE169" i="2"/>
  <c r="AG169" i="2"/>
  <c r="AC170" i="2"/>
  <c r="AE170" i="2"/>
  <c r="AG170" i="2"/>
  <c r="AC171" i="2"/>
  <c r="AE171" i="2"/>
  <c r="AG171" i="2"/>
  <c r="AC172" i="2"/>
  <c r="AE172" i="2"/>
  <c r="AG172" i="2"/>
  <c r="AC173" i="2"/>
  <c r="AE173" i="2"/>
  <c r="AG173" i="2"/>
  <c r="AC174" i="2"/>
  <c r="AE174" i="2"/>
  <c r="AG174" i="2"/>
  <c r="AC175" i="2"/>
  <c r="AE175" i="2"/>
  <c r="AG175" i="2"/>
  <c r="AC176" i="2"/>
  <c r="AE176" i="2"/>
  <c r="AG176" i="2"/>
  <c r="AC177" i="2"/>
  <c r="AE177" i="2"/>
  <c r="AG177" i="2"/>
  <c r="AC178" i="2"/>
  <c r="AE178" i="2"/>
  <c r="AG178" i="2"/>
  <c r="AC179" i="2"/>
  <c r="AE179" i="2"/>
  <c r="AG179" i="2"/>
  <c r="AC180" i="2"/>
  <c r="AE180" i="2"/>
  <c r="AG180" i="2"/>
  <c r="AC181" i="2"/>
  <c r="AE181" i="2"/>
  <c r="AG181" i="2"/>
  <c r="AC182" i="2"/>
  <c r="AE182" i="2"/>
  <c r="AG182" i="2"/>
  <c r="AC183" i="2"/>
  <c r="AE183" i="2"/>
  <c r="AG183" i="2"/>
  <c r="AC184" i="2"/>
  <c r="AE184" i="2"/>
  <c r="AG184" i="2"/>
  <c r="AC185" i="2"/>
  <c r="AE185" i="2"/>
  <c r="AG185" i="2"/>
  <c r="AC186" i="2"/>
  <c r="AE186" i="2"/>
  <c r="AG186" i="2"/>
  <c r="AC187" i="2"/>
  <c r="AE187" i="2"/>
  <c r="AG187" i="2"/>
  <c r="AC188" i="2"/>
  <c r="AE188" i="2"/>
  <c r="AG188" i="2"/>
  <c r="AC189" i="2"/>
  <c r="AE189" i="2"/>
  <c r="AG189" i="2"/>
  <c r="AC190" i="2"/>
  <c r="AE190" i="2"/>
  <c r="AG190" i="2"/>
  <c r="AC191" i="2"/>
  <c r="AE191" i="2"/>
  <c r="AG191" i="2"/>
  <c r="AC192" i="2"/>
  <c r="AE192" i="2"/>
  <c r="AG192" i="2"/>
  <c r="AC193" i="2"/>
  <c r="AE193" i="2"/>
  <c r="AG193" i="2"/>
  <c r="AC194" i="2"/>
  <c r="AE194" i="2"/>
  <c r="AG194" i="2"/>
  <c r="AC195" i="2"/>
  <c r="AE195" i="2"/>
  <c r="AG195" i="2"/>
  <c r="AC196" i="2"/>
  <c r="AE196" i="2"/>
  <c r="AG196" i="2"/>
  <c r="AC197" i="2"/>
  <c r="AE197" i="2"/>
  <c r="AG197" i="2"/>
  <c r="AC198" i="2"/>
  <c r="AE198" i="2"/>
  <c r="AG198" i="2"/>
  <c r="AC199" i="2"/>
  <c r="AE199" i="2"/>
  <c r="AG199" i="2"/>
  <c r="AC200" i="2"/>
  <c r="AE200" i="2"/>
  <c r="AG200" i="2"/>
  <c r="AC201" i="2"/>
  <c r="AE201" i="2"/>
  <c r="AG201" i="2"/>
  <c r="AC202" i="2"/>
  <c r="AE202" i="2"/>
  <c r="AG202" i="2"/>
  <c r="AC203" i="2"/>
  <c r="AE203" i="2"/>
  <c r="AG203" i="2"/>
  <c r="AC204" i="2"/>
  <c r="AE204" i="2"/>
  <c r="AG204" i="2"/>
  <c r="AC205" i="2"/>
  <c r="AE205" i="2"/>
  <c r="AG205" i="2"/>
  <c r="AC206" i="2"/>
  <c r="AE206" i="2"/>
  <c r="AG206" i="2"/>
  <c r="AC207" i="2"/>
  <c r="AE207" i="2"/>
  <c r="AG207" i="2"/>
  <c r="AC208" i="2"/>
  <c r="AE208" i="2"/>
  <c r="AG208" i="2"/>
  <c r="AC209" i="2"/>
  <c r="AE209" i="2"/>
  <c r="AG209" i="2"/>
  <c r="AC210" i="2"/>
  <c r="AE210" i="2"/>
  <c r="AG210" i="2"/>
  <c r="AC211" i="2"/>
  <c r="AE211" i="2"/>
  <c r="AG211" i="2"/>
  <c r="AC212" i="2"/>
  <c r="AE212" i="2"/>
  <c r="AG212" i="2"/>
  <c r="AC213" i="2"/>
  <c r="AE213" i="2"/>
  <c r="AG213" i="2"/>
  <c r="AC214" i="2"/>
  <c r="AE214" i="2"/>
  <c r="AG214" i="2"/>
  <c r="AC215" i="2"/>
  <c r="AE215" i="2"/>
  <c r="AG215" i="2"/>
  <c r="AC216" i="2"/>
  <c r="AE216" i="2"/>
  <c r="AG216" i="2"/>
  <c r="AC217" i="2"/>
  <c r="AE217" i="2"/>
  <c r="AG217" i="2"/>
  <c r="AC218" i="2"/>
  <c r="AE218" i="2"/>
  <c r="AG218" i="2"/>
  <c r="AC219" i="2"/>
  <c r="AE219" i="2"/>
  <c r="AG219" i="2"/>
  <c r="AC220" i="2"/>
  <c r="AE220" i="2"/>
  <c r="AG220" i="2"/>
  <c r="AC221" i="2"/>
  <c r="AE221" i="2"/>
  <c r="AG221" i="2"/>
  <c r="AC222" i="2"/>
  <c r="AE222" i="2"/>
  <c r="AG222" i="2"/>
  <c r="AC223" i="2"/>
  <c r="AE223" i="2"/>
  <c r="AG223" i="2"/>
  <c r="AC224" i="2"/>
  <c r="AE224" i="2"/>
  <c r="AG224" i="2"/>
  <c r="AC225" i="2"/>
  <c r="AE225" i="2"/>
  <c r="AG225" i="2"/>
  <c r="AC226" i="2"/>
  <c r="AE226" i="2"/>
  <c r="AG226" i="2"/>
  <c r="AC227" i="2"/>
  <c r="AE227" i="2"/>
  <c r="AG227" i="2"/>
  <c r="AC228" i="2"/>
  <c r="AE228" i="2"/>
  <c r="AG228" i="2"/>
  <c r="AC229" i="2"/>
  <c r="AE229" i="2"/>
  <c r="AG229" i="2"/>
  <c r="AC230" i="2"/>
  <c r="AE230" i="2"/>
  <c r="AG230" i="2"/>
  <c r="AC231" i="2"/>
  <c r="AE231" i="2"/>
  <c r="AG231" i="2"/>
  <c r="AC232" i="2"/>
  <c r="AE232" i="2"/>
  <c r="AG232" i="2"/>
  <c r="AC233" i="2"/>
  <c r="AE233" i="2"/>
  <c r="AG233" i="2"/>
  <c r="AC234" i="2"/>
  <c r="AE234" i="2"/>
  <c r="AG234" i="2"/>
  <c r="AC235" i="2"/>
  <c r="AE235" i="2"/>
  <c r="AG235" i="2"/>
  <c r="AC236" i="2"/>
  <c r="AE236" i="2"/>
  <c r="AG236" i="2"/>
  <c r="AC237" i="2"/>
  <c r="AE237" i="2"/>
  <c r="AG237" i="2"/>
  <c r="AC238" i="2"/>
  <c r="AE238" i="2"/>
  <c r="AG238" i="2"/>
  <c r="AC239" i="2"/>
  <c r="AE239" i="2"/>
  <c r="AG239" i="2"/>
  <c r="AC240" i="2"/>
  <c r="AE240" i="2"/>
  <c r="AG240" i="2"/>
  <c r="AC241" i="2"/>
  <c r="AE241" i="2"/>
  <c r="AG241" i="2"/>
  <c r="AC242" i="2"/>
  <c r="AE242" i="2"/>
  <c r="AG242" i="2"/>
  <c r="AC243" i="2"/>
  <c r="AE243" i="2"/>
  <c r="AG243" i="2"/>
  <c r="AC244" i="2"/>
  <c r="AE244" i="2"/>
  <c r="AG244" i="2"/>
  <c r="AC245" i="2"/>
  <c r="AE245" i="2"/>
  <c r="AG245" i="2"/>
  <c r="AC246" i="2"/>
  <c r="AE246" i="2"/>
  <c r="AG246" i="2"/>
  <c r="AC247" i="2"/>
  <c r="AE247" i="2"/>
  <c r="AG247" i="2"/>
  <c r="AC248" i="2"/>
  <c r="AE248" i="2"/>
  <c r="AG248" i="2"/>
  <c r="AC249" i="2"/>
  <c r="AE249" i="2"/>
  <c r="AG249" i="2"/>
  <c r="AC250" i="2"/>
  <c r="AE250" i="2"/>
  <c r="AG250" i="2"/>
  <c r="AC251" i="2"/>
  <c r="AE251" i="2"/>
  <c r="AG251" i="2"/>
  <c r="AC252" i="2"/>
  <c r="AE252" i="2"/>
  <c r="AG252" i="2"/>
  <c r="AC253" i="2"/>
  <c r="AE253" i="2"/>
  <c r="AG253" i="2"/>
  <c r="AC254" i="2"/>
  <c r="AE254" i="2"/>
  <c r="AG254" i="2"/>
  <c r="AC255" i="2"/>
  <c r="AE255" i="2"/>
  <c r="AG255" i="2"/>
  <c r="AC256" i="2"/>
  <c r="AE256" i="2"/>
  <c r="AG256" i="2"/>
  <c r="AC257" i="2"/>
  <c r="AE257" i="2"/>
  <c r="AG257" i="2"/>
  <c r="AC258" i="2"/>
  <c r="AE258" i="2"/>
  <c r="AG258" i="2"/>
  <c r="AC259" i="2"/>
  <c r="AE259" i="2"/>
  <c r="AG259" i="2"/>
  <c r="AC260" i="2"/>
  <c r="AE260" i="2"/>
  <c r="AG260" i="2"/>
  <c r="AC261" i="2"/>
  <c r="AE261" i="2"/>
  <c r="AG261" i="2"/>
  <c r="AC262" i="2"/>
  <c r="AE262" i="2"/>
  <c r="AG262" i="2"/>
  <c r="AC263" i="2"/>
  <c r="AE263" i="2"/>
  <c r="AG263" i="2"/>
  <c r="AC264" i="2"/>
  <c r="AE264" i="2"/>
  <c r="AG264" i="2"/>
  <c r="AC265" i="2"/>
  <c r="AE265" i="2"/>
  <c r="AG265" i="2"/>
  <c r="AC266" i="2"/>
  <c r="AE266" i="2"/>
  <c r="AG266" i="2"/>
  <c r="AC267" i="2"/>
  <c r="AE267" i="2"/>
  <c r="AG267" i="2"/>
  <c r="AC268" i="2"/>
  <c r="AE268" i="2"/>
  <c r="AG268" i="2"/>
  <c r="AC269" i="2"/>
  <c r="AE269" i="2"/>
  <c r="AG269" i="2"/>
  <c r="AC270" i="2"/>
  <c r="AE270" i="2"/>
  <c r="AG270" i="2"/>
  <c r="AC271" i="2"/>
  <c r="AE271" i="2"/>
  <c r="AG271" i="2"/>
  <c r="AC272" i="2"/>
  <c r="AE272" i="2"/>
  <c r="AG272" i="2"/>
  <c r="AC273" i="2"/>
  <c r="AE273" i="2"/>
  <c r="AG273" i="2"/>
  <c r="AC274" i="2"/>
  <c r="AE274" i="2"/>
  <c r="AG274" i="2"/>
  <c r="AC275" i="2"/>
  <c r="AE275" i="2"/>
  <c r="AG275" i="2"/>
  <c r="AC276" i="2"/>
  <c r="AE276" i="2"/>
  <c r="AG276" i="2"/>
  <c r="AC277" i="2"/>
  <c r="AE277" i="2"/>
  <c r="AG277" i="2"/>
  <c r="AC278" i="2"/>
  <c r="AE278" i="2"/>
  <c r="AG278" i="2"/>
  <c r="AC279" i="2"/>
  <c r="AE279" i="2"/>
  <c r="AG279" i="2"/>
  <c r="AC280" i="2"/>
  <c r="AE280" i="2"/>
  <c r="AG280" i="2"/>
  <c r="AC281" i="2"/>
  <c r="AE281" i="2"/>
  <c r="AG281" i="2"/>
  <c r="AC282" i="2"/>
  <c r="AE282" i="2"/>
  <c r="AG282" i="2"/>
  <c r="AC283" i="2"/>
  <c r="AE283" i="2"/>
  <c r="AG283" i="2"/>
  <c r="AC284" i="2"/>
  <c r="AE284" i="2"/>
  <c r="AG284" i="2"/>
  <c r="AC285" i="2"/>
  <c r="AE285" i="2"/>
  <c r="AG285" i="2"/>
  <c r="AC286" i="2"/>
  <c r="AE286" i="2"/>
  <c r="AG286" i="2"/>
  <c r="AC287" i="2"/>
  <c r="AE287" i="2"/>
  <c r="AG287" i="2"/>
  <c r="AC288" i="2"/>
  <c r="AE288" i="2"/>
  <c r="AG288" i="2"/>
  <c r="AC289" i="2"/>
  <c r="AE289" i="2"/>
  <c r="AG289" i="2"/>
  <c r="AC290" i="2"/>
  <c r="AE290" i="2"/>
  <c r="AG290" i="2"/>
  <c r="AC291" i="2"/>
  <c r="AE291" i="2"/>
  <c r="AG291" i="2"/>
  <c r="AC292" i="2"/>
  <c r="AE292" i="2"/>
  <c r="AG292" i="2"/>
  <c r="AC293" i="2"/>
  <c r="AE293" i="2"/>
  <c r="AG293" i="2"/>
  <c r="AC294" i="2"/>
  <c r="AE294" i="2"/>
  <c r="AG294" i="2"/>
  <c r="AC295" i="2"/>
  <c r="AE295" i="2"/>
  <c r="AG295" i="2"/>
  <c r="AC296" i="2"/>
  <c r="AE296" i="2"/>
  <c r="AG296" i="2"/>
  <c r="AC297" i="2"/>
  <c r="AE297" i="2"/>
  <c r="AG297" i="2"/>
  <c r="AC298" i="2"/>
  <c r="AE298" i="2"/>
  <c r="AG298" i="2"/>
  <c r="AC299" i="2"/>
  <c r="AE299" i="2"/>
  <c r="AG299" i="2"/>
  <c r="AC300" i="2"/>
  <c r="AE300" i="2"/>
  <c r="AG300" i="2"/>
  <c r="AC301" i="2"/>
  <c r="AE301" i="2"/>
  <c r="AG301" i="2"/>
  <c r="AC302" i="2"/>
  <c r="AE302" i="2"/>
  <c r="AG302" i="2"/>
  <c r="AC303" i="2"/>
  <c r="AE303" i="2"/>
  <c r="AG303" i="2"/>
  <c r="AC304" i="2"/>
  <c r="AE304" i="2"/>
  <c r="AG304" i="2"/>
  <c r="AC305" i="2"/>
  <c r="AE305" i="2"/>
  <c r="AG305" i="2"/>
  <c r="AC306" i="2"/>
  <c r="AE306" i="2"/>
  <c r="AG306" i="2"/>
  <c r="AC307" i="2"/>
  <c r="AE307" i="2"/>
  <c r="AG307" i="2"/>
  <c r="AC308" i="2"/>
  <c r="AE308" i="2"/>
  <c r="AG308" i="2"/>
  <c r="AC309" i="2"/>
  <c r="AE309" i="2"/>
  <c r="AG309" i="2"/>
  <c r="AC310" i="2"/>
  <c r="AE310" i="2"/>
  <c r="AG310" i="2"/>
  <c r="AC311" i="2"/>
  <c r="AE311" i="2"/>
  <c r="AG311" i="2"/>
  <c r="AC312" i="2"/>
  <c r="AE312" i="2"/>
  <c r="AG312" i="2"/>
  <c r="AC313" i="2"/>
  <c r="AE313" i="2"/>
  <c r="AG313" i="2"/>
  <c r="AC314" i="2"/>
  <c r="AE314" i="2"/>
  <c r="AG314" i="2"/>
  <c r="AC315" i="2"/>
  <c r="AE315" i="2"/>
  <c r="AG315" i="2"/>
  <c r="AC316" i="2"/>
  <c r="AE316" i="2"/>
  <c r="AG316" i="2"/>
  <c r="AC317" i="2"/>
  <c r="AE317" i="2"/>
  <c r="AG317" i="2"/>
  <c r="AC318" i="2"/>
  <c r="AE318" i="2"/>
  <c r="AG318" i="2"/>
  <c r="AC319" i="2"/>
  <c r="AE319" i="2"/>
  <c r="AG319" i="2"/>
  <c r="AC320" i="2"/>
  <c r="AE320" i="2"/>
  <c r="AG320" i="2"/>
  <c r="AC321" i="2"/>
  <c r="AE321" i="2"/>
  <c r="AG321" i="2"/>
  <c r="AC322" i="2"/>
  <c r="AE322" i="2"/>
  <c r="AG322" i="2"/>
  <c r="AC323" i="2"/>
  <c r="AE323" i="2"/>
  <c r="AG323" i="2"/>
  <c r="AC324" i="2"/>
  <c r="AE324" i="2"/>
  <c r="AG324" i="2"/>
  <c r="AC325" i="2"/>
  <c r="AE325" i="2"/>
  <c r="AG325" i="2"/>
  <c r="AC326" i="2"/>
  <c r="AE326" i="2"/>
  <c r="AG326" i="2"/>
  <c r="AC327" i="2"/>
  <c r="AE327" i="2"/>
  <c r="AG327" i="2"/>
  <c r="AC328" i="2"/>
  <c r="AE328" i="2"/>
  <c r="AG328" i="2"/>
  <c r="AC329" i="2"/>
  <c r="AE329" i="2"/>
  <c r="AG329" i="2"/>
  <c r="AC330" i="2"/>
  <c r="AE330" i="2"/>
  <c r="AG330" i="2"/>
  <c r="AC331" i="2"/>
  <c r="AE331" i="2"/>
  <c r="AG331" i="2"/>
  <c r="AC332" i="2"/>
  <c r="AE332" i="2"/>
  <c r="AG332" i="2"/>
  <c r="AC333" i="2"/>
  <c r="AE333" i="2"/>
  <c r="AG333" i="2"/>
  <c r="AC334" i="2"/>
  <c r="AE334" i="2"/>
  <c r="AG334" i="2"/>
  <c r="AC335" i="2"/>
  <c r="AE335" i="2"/>
  <c r="AG335" i="2"/>
  <c r="AC336" i="2"/>
  <c r="AE336" i="2"/>
  <c r="AG336" i="2"/>
  <c r="AC337" i="2"/>
  <c r="AE337" i="2"/>
  <c r="AG337" i="2"/>
  <c r="AC338" i="2"/>
  <c r="AE338" i="2"/>
  <c r="AG338" i="2"/>
  <c r="AC339" i="2"/>
  <c r="AE339" i="2"/>
  <c r="AG339" i="2"/>
  <c r="AC340" i="2"/>
  <c r="AE340" i="2"/>
  <c r="AG340" i="2"/>
  <c r="AC341" i="2"/>
  <c r="AE341" i="2"/>
  <c r="AG341" i="2"/>
  <c r="AC342" i="2"/>
  <c r="AE342" i="2"/>
  <c r="AG342" i="2"/>
  <c r="AC343" i="2"/>
  <c r="AE343" i="2"/>
  <c r="AG343" i="2"/>
  <c r="AC344" i="2"/>
  <c r="AE344" i="2"/>
  <c r="AG344" i="2"/>
  <c r="AC345" i="2"/>
  <c r="AE345" i="2"/>
  <c r="AG345" i="2"/>
  <c r="AC346" i="2"/>
  <c r="AE346" i="2"/>
  <c r="AG346" i="2"/>
  <c r="AC347" i="2"/>
  <c r="AE347" i="2"/>
  <c r="AG347" i="2"/>
  <c r="AC348" i="2"/>
  <c r="AE348" i="2"/>
  <c r="AG348" i="2"/>
  <c r="AC349" i="2"/>
  <c r="AE349" i="2"/>
  <c r="AG349" i="2"/>
  <c r="AC350" i="2"/>
  <c r="AE350" i="2"/>
  <c r="AG350" i="2"/>
  <c r="AC351" i="2"/>
  <c r="AE351" i="2"/>
  <c r="AG351" i="2"/>
  <c r="AC352" i="2"/>
  <c r="AE352" i="2"/>
  <c r="AG352" i="2"/>
  <c r="AC353" i="2"/>
  <c r="AE353" i="2"/>
  <c r="AG353" i="2"/>
  <c r="AC354" i="2"/>
  <c r="AE354" i="2"/>
  <c r="AG354" i="2"/>
  <c r="AC355" i="2"/>
  <c r="AE355" i="2"/>
  <c r="AG355" i="2"/>
  <c r="AC356" i="2"/>
  <c r="AE356" i="2"/>
  <c r="AG356" i="2"/>
  <c r="AC357" i="2"/>
  <c r="AE357" i="2"/>
  <c r="AG357" i="2"/>
  <c r="AC358" i="2"/>
  <c r="AE358" i="2"/>
  <c r="AG358" i="2"/>
  <c r="AC359" i="2"/>
  <c r="AE359" i="2"/>
  <c r="AG359" i="2"/>
  <c r="AC360" i="2"/>
  <c r="AE360" i="2"/>
  <c r="AG360" i="2"/>
  <c r="AC361" i="2"/>
  <c r="AE361" i="2"/>
  <c r="AG361" i="2"/>
  <c r="AC362" i="2"/>
  <c r="AE362" i="2"/>
  <c r="AG362" i="2"/>
  <c r="AC363" i="2"/>
  <c r="AE363" i="2"/>
  <c r="AG363" i="2"/>
  <c r="AC364" i="2"/>
  <c r="AE364" i="2"/>
  <c r="AG364" i="2"/>
  <c r="AC365" i="2"/>
  <c r="AE365" i="2"/>
  <c r="AG365" i="2"/>
  <c r="AC366" i="2"/>
  <c r="AE366" i="2"/>
  <c r="AG366" i="2"/>
  <c r="AC367" i="2"/>
  <c r="AE367" i="2"/>
  <c r="AG367" i="2"/>
  <c r="AC368" i="2"/>
  <c r="AE368" i="2"/>
  <c r="AG368" i="2"/>
  <c r="AC369" i="2"/>
  <c r="AE369" i="2"/>
  <c r="AG369" i="2"/>
  <c r="AC370" i="2"/>
  <c r="AE370" i="2"/>
  <c r="AG370" i="2"/>
  <c r="AC371" i="2"/>
  <c r="AE371" i="2"/>
  <c r="AG371" i="2"/>
  <c r="AC372" i="2"/>
  <c r="AE372" i="2"/>
  <c r="AG372" i="2"/>
  <c r="AC373" i="2"/>
  <c r="AE373" i="2"/>
  <c r="AG373" i="2"/>
  <c r="AC374" i="2"/>
  <c r="AE374" i="2"/>
  <c r="AG374" i="2"/>
  <c r="AC375" i="2"/>
  <c r="AE375" i="2"/>
  <c r="AG375" i="2"/>
  <c r="AC376" i="2"/>
  <c r="AE376" i="2"/>
  <c r="AG376" i="2"/>
  <c r="AC377" i="2"/>
  <c r="AE377" i="2"/>
  <c r="AG377" i="2"/>
  <c r="AC378" i="2"/>
  <c r="AE378" i="2"/>
  <c r="AG378" i="2"/>
  <c r="AC379" i="2"/>
  <c r="AE379" i="2"/>
  <c r="AG379" i="2"/>
  <c r="AC380" i="2"/>
  <c r="AE380" i="2"/>
  <c r="AG380" i="2"/>
  <c r="AC381" i="2"/>
  <c r="AE381" i="2"/>
  <c r="AG381" i="2"/>
  <c r="AC382" i="2"/>
  <c r="AE382" i="2"/>
  <c r="AG382" i="2"/>
  <c r="AC383" i="2"/>
  <c r="AE383" i="2"/>
  <c r="AG383" i="2"/>
  <c r="AC384" i="2"/>
  <c r="AE384" i="2"/>
  <c r="AG384" i="2"/>
  <c r="AC385" i="2"/>
  <c r="AE385" i="2"/>
  <c r="AG385" i="2"/>
  <c r="AC386" i="2"/>
  <c r="AE386" i="2"/>
  <c r="AG386" i="2"/>
  <c r="AC387" i="2"/>
  <c r="AE387" i="2"/>
  <c r="AG387" i="2"/>
  <c r="AC388" i="2"/>
  <c r="AE388" i="2"/>
  <c r="AG388" i="2"/>
  <c r="AC389" i="2"/>
  <c r="AE389" i="2"/>
  <c r="AG389" i="2"/>
  <c r="AC390" i="2"/>
  <c r="AE390" i="2"/>
  <c r="AG390" i="2"/>
  <c r="AC391" i="2"/>
  <c r="AE391" i="2"/>
  <c r="AG391" i="2"/>
  <c r="AC392" i="2"/>
  <c r="AE392" i="2"/>
  <c r="AG392" i="2"/>
  <c r="AC393" i="2"/>
  <c r="AE393" i="2"/>
  <c r="AG393" i="2"/>
  <c r="AC394" i="2"/>
  <c r="AE394" i="2"/>
  <c r="AG394" i="2"/>
  <c r="AC395" i="2"/>
  <c r="AE395" i="2"/>
  <c r="AG395" i="2"/>
  <c r="AC396" i="2"/>
  <c r="AE396" i="2"/>
  <c r="AG396" i="2"/>
  <c r="AC397" i="2"/>
  <c r="AE397" i="2"/>
  <c r="AG397" i="2"/>
  <c r="AC398" i="2"/>
  <c r="AE398" i="2"/>
  <c r="AG398" i="2"/>
  <c r="AC399" i="2"/>
  <c r="AE399" i="2"/>
  <c r="AG399" i="2"/>
  <c r="AC400" i="2"/>
  <c r="AE400" i="2"/>
  <c r="AG400" i="2"/>
  <c r="AC401" i="2"/>
  <c r="AE401" i="2"/>
  <c r="AG401" i="2"/>
  <c r="AC402" i="2"/>
  <c r="AE402" i="2"/>
  <c r="AG402" i="2"/>
  <c r="AC403" i="2"/>
  <c r="AE403" i="2"/>
  <c r="AG403" i="2"/>
  <c r="AC404" i="2"/>
  <c r="AE404" i="2"/>
  <c r="AG404" i="2"/>
  <c r="AC405" i="2"/>
  <c r="AE405" i="2"/>
  <c r="AG405" i="2"/>
  <c r="AC406" i="2"/>
  <c r="AE406" i="2"/>
  <c r="AG406" i="2"/>
  <c r="AC407" i="2"/>
  <c r="AE407" i="2"/>
  <c r="AG407" i="2"/>
  <c r="AC408" i="2"/>
  <c r="AE408" i="2"/>
  <c r="AG408" i="2"/>
  <c r="AC409" i="2"/>
  <c r="AE409" i="2"/>
  <c r="AG409" i="2"/>
  <c r="AC410" i="2"/>
  <c r="AE410" i="2"/>
  <c r="AG410" i="2"/>
  <c r="AC411" i="2"/>
  <c r="AE411" i="2"/>
  <c r="AG411" i="2"/>
  <c r="AC412" i="2"/>
  <c r="AE412" i="2"/>
  <c r="AG412" i="2"/>
  <c r="AC413" i="2"/>
  <c r="AE413" i="2"/>
  <c r="AG413" i="2"/>
  <c r="AC414" i="2"/>
  <c r="AE414" i="2"/>
  <c r="AG414" i="2"/>
  <c r="AC415" i="2"/>
  <c r="AE415" i="2"/>
  <c r="AG415" i="2"/>
  <c r="AC416" i="2"/>
  <c r="AE416" i="2"/>
  <c r="AG416" i="2"/>
  <c r="AC417" i="2"/>
  <c r="AE417" i="2"/>
  <c r="AG417" i="2"/>
  <c r="AC418" i="2"/>
  <c r="AE418" i="2"/>
  <c r="AG418" i="2"/>
  <c r="AC419" i="2"/>
  <c r="AE419" i="2"/>
  <c r="AG419" i="2"/>
  <c r="AC420" i="2"/>
  <c r="AE420" i="2"/>
  <c r="AG420" i="2"/>
  <c r="AC421" i="2"/>
  <c r="AE421" i="2"/>
  <c r="AG421" i="2"/>
  <c r="AC422" i="2"/>
  <c r="AE422" i="2"/>
  <c r="AG422" i="2"/>
  <c r="AC423" i="2"/>
  <c r="AE423" i="2"/>
  <c r="AG423" i="2"/>
  <c r="AC424" i="2"/>
  <c r="AE424" i="2"/>
  <c r="AG424" i="2"/>
  <c r="AC425" i="2"/>
  <c r="AE425" i="2"/>
  <c r="AG425" i="2"/>
  <c r="AC426" i="2"/>
  <c r="AE426" i="2"/>
  <c r="AG426" i="2"/>
  <c r="AC427" i="2"/>
  <c r="AE427" i="2"/>
  <c r="AG427" i="2"/>
  <c r="AC428" i="2"/>
  <c r="AE428" i="2"/>
  <c r="AG428" i="2"/>
  <c r="AC429" i="2"/>
  <c r="AE429" i="2"/>
  <c r="AG429" i="2"/>
  <c r="AC430" i="2"/>
  <c r="AE430" i="2"/>
  <c r="AG430" i="2"/>
  <c r="AC431" i="2"/>
  <c r="AE431" i="2"/>
  <c r="AG431" i="2"/>
  <c r="AC432" i="2"/>
  <c r="AE432" i="2"/>
  <c r="AG432" i="2"/>
  <c r="AC433" i="2"/>
  <c r="AE433" i="2"/>
  <c r="AG433" i="2"/>
  <c r="AC434" i="2"/>
  <c r="AE434" i="2"/>
  <c r="AG434" i="2"/>
  <c r="AC435" i="2"/>
  <c r="AE435" i="2"/>
  <c r="AG435" i="2"/>
  <c r="AC436" i="2"/>
  <c r="AE436" i="2"/>
  <c r="AG436" i="2"/>
  <c r="AC437" i="2"/>
  <c r="AE437" i="2"/>
  <c r="AG437" i="2"/>
  <c r="AC438" i="2"/>
  <c r="AE438" i="2"/>
  <c r="AG438" i="2"/>
  <c r="AC439" i="2"/>
  <c r="AE439" i="2"/>
  <c r="AG439" i="2"/>
  <c r="AC440" i="2"/>
  <c r="AE440" i="2"/>
  <c r="AG440" i="2"/>
  <c r="AC441" i="2"/>
  <c r="AE441" i="2"/>
  <c r="AG441" i="2"/>
  <c r="AC442" i="2"/>
  <c r="AE442" i="2"/>
  <c r="AG442" i="2"/>
  <c r="AC443" i="2"/>
  <c r="AE443" i="2"/>
  <c r="AG443" i="2"/>
  <c r="AC444" i="2"/>
  <c r="AE444" i="2"/>
  <c r="AG444" i="2"/>
  <c r="AC445" i="2"/>
  <c r="AE445" i="2"/>
  <c r="AG445" i="2"/>
  <c r="AC446" i="2"/>
  <c r="AE446" i="2"/>
  <c r="AG446" i="2"/>
  <c r="AC447" i="2"/>
  <c r="AE447" i="2"/>
  <c r="AG447" i="2"/>
  <c r="AC448" i="2"/>
  <c r="AE448" i="2"/>
  <c r="AG448" i="2"/>
  <c r="AC449" i="2"/>
  <c r="AE449" i="2"/>
  <c r="AG449" i="2"/>
  <c r="AC450" i="2"/>
  <c r="AE450" i="2"/>
  <c r="AG450" i="2"/>
  <c r="AC451" i="2"/>
  <c r="AE451" i="2"/>
  <c r="AG451" i="2"/>
  <c r="AC452" i="2"/>
  <c r="AE452" i="2"/>
  <c r="AG452" i="2"/>
  <c r="AC453" i="2"/>
  <c r="AE453" i="2"/>
  <c r="AG453" i="2"/>
  <c r="AC454" i="2"/>
  <c r="AE454" i="2"/>
  <c r="AG454" i="2"/>
  <c r="AC455" i="2"/>
  <c r="AE455" i="2"/>
  <c r="AG455" i="2"/>
  <c r="AC456" i="2"/>
  <c r="AE456" i="2"/>
  <c r="AG456" i="2"/>
  <c r="AC457" i="2"/>
  <c r="AE457" i="2"/>
  <c r="AG457" i="2"/>
  <c r="AC458" i="2"/>
  <c r="AE458" i="2"/>
  <c r="AG458" i="2"/>
  <c r="AC459" i="2"/>
  <c r="AE459" i="2"/>
  <c r="AG459" i="2"/>
  <c r="AC460" i="2"/>
  <c r="AE460" i="2"/>
  <c r="AG460" i="2"/>
  <c r="AC461" i="2"/>
  <c r="AE461" i="2"/>
  <c r="AG461" i="2"/>
  <c r="AC462" i="2"/>
  <c r="AE462" i="2"/>
  <c r="AG462" i="2"/>
  <c r="AC463" i="2"/>
  <c r="AE463" i="2"/>
  <c r="AG463" i="2"/>
  <c r="AC464" i="2"/>
  <c r="AE464" i="2"/>
  <c r="AG464" i="2"/>
  <c r="AC465" i="2"/>
  <c r="AE465" i="2"/>
  <c r="AG465" i="2"/>
  <c r="AC466" i="2"/>
  <c r="AE466" i="2"/>
  <c r="AG466" i="2"/>
  <c r="AC467" i="2"/>
  <c r="AE467" i="2"/>
  <c r="AG467" i="2"/>
  <c r="AC468" i="2"/>
  <c r="AE468" i="2"/>
  <c r="AG468" i="2"/>
  <c r="AC469" i="2"/>
  <c r="AE469" i="2"/>
  <c r="AG469" i="2"/>
  <c r="AC470" i="2"/>
  <c r="AE470" i="2"/>
  <c r="AG470" i="2"/>
  <c r="AC471" i="2"/>
  <c r="AE471" i="2"/>
  <c r="AG471" i="2"/>
  <c r="AC472" i="2"/>
  <c r="AE472" i="2"/>
  <c r="AG472" i="2"/>
  <c r="AC473" i="2"/>
  <c r="AE473" i="2"/>
  <c r="AG473" i="2"/>
  <c r="AC474" i="2"/>
  <c r="AE474" i="2"/>
  <c r="AG474" i="2"/>
  <c r="AC475" i="2"/>
  <c r="AE475" i="2"/>
  <c r="AG475" i="2"/>
  <c r="AC476" i="2"/>
  <c r="AE476" i="2"/>
  <c r="AG476" i="2"/>
  <c r="AC477" i="2"/>
  <c r="AE477" i="2"/>
  <c r="AG477" i="2"/>
  <c r="AC478" i="2"/>
  <c r="AE478" i="2"/>
  <c r="AG478" i="2"/>
  <c r="AC479" i="2"/>
  <c r="AE479" i="2"/>
  <c r="AG479" i="2"/>
  <c r="AC480" i="2"/>
  <c r="AE480" i="2"/>
  <c r="AG480" i="2"/>
  <c r="AC481" i="2"/>
  <c r="AE481" i="2"/>
  <c r="AG481" i="2"/>
  <c r="AC482" i="2"/>
  <c r="AE482" i="2"/>
  <c r="AG482" i="2"/>
  <c r="AC483" i="2"/>
  <c r="AE483" i="2"/>
  <c r="AG483" i="2"/>
  <c r="AC484" i="2"/>
  <c r="AE484" i="2"/>
  <c r="AG484" i="2"/>
  <c r="AC485" i="2"/>
  <c r="AE485" i="2"/>
  <c r="AG485" i="2"/>
  <c r="AC486" i="2"/>
  <c r="AE486" i="2"/>
  <c r="AG486" i="2"/>
  <c r="AC487" i="2"/>
  <c r="AE487" i="2"/>
  <c r="AG487" i="2"/>
  <c r="AC488" i="2"/>
  <c r="AE488" i="2"/>
  <c r="AG488" i="2"/>
  <c r="AC489" i="2"/>
  <c r="AE489" i="2"/>
  <c r="AG489" i="2"/>
  <c r="AC490" i="2"/>
  <c r="AE490" i="2"/>
  <c r="AG490" i="2"/>
  <c r="AC491" i="2"/>
  <c r="AE491" i="2"/>
  <c r="AG491" i="2"/>
  <c r="AC492" i="2"/>
  <c r="AE492" i="2"/>
  <c r="AG492" i="2"/>
  <c r="AC493" i="2"/>
  <c r="AE493" i="2"/>
  <c r="AG493" i="2"/>
  <c r="AC494" i="2"/>
  <c r="AE494" i="2"/>
  <c r="AG494" i="2"/>
  <c r="AC495" i="2"/>
  <c r="AE495" i="2"/>
  <c r="AG495" i="2"/>
  <c r="AC496" i="2"/>
  <c r="AE496" i="2"/>
  <c r="AG496" i="2"/>
  <c r="AC497" i="2"/>
  <c r="AE497" i="2"/>
  <c r="AG497" i="2"/>
  <c r="AC498" i="2"/>
  <c r="AE498" i="2"/>
  <c r="AG498" i="2"/>
  <c r="AC499" i="2"/>
  <c r="AE499" i="2"/>
  <c r="AG499" i="2"/>
  <c r="AC500" i="2"/>
  <c r="AE500" i="2"/>
  <c r="AG500" i="2"/>
  <c r="AC501" i="2"/>
  <c r="AE501" i="2"/>
  <c r="AG501" i="2"/>
  <c r="AC502" i="2"/>
  <c r="AE502" i="2"/>
  <c r="AG502" i="2"/>
  <c r="AC503" i="2"/>
  <c r="AE503" i="2"/>
  <c r="AG503" i="2"/>
  <c r="AC504" i="2"/>
  <c r="AE504" i="2"/>
  <c r="AG504" i="2"/>
  <c r="AC505" i="2"/>
  <c r="AE505" i="2"/>
  <c r="AG505" i="2"/>
  <c r="AC506" i="2"/>
  <c r="AE506" i="2"/>
  <c r="AG506" i="2"/>
  <c r="AC507" i="2"/>
  <c r="AE507" i="2"/>
  <c r="AG507" i="2"/>
  <c r="AC508" i="2"/>
  <c r="AE508" i="2"/>
  <c r="AG508" i="2"/>
  <c r="AC509" i="2"/>
  <c r="AE509" i="2"/>
  <c r="AG509" i="2"/>
  <c r="AC510" i="2"/>
  <c r="AE510" i="2"/>
  <c r="AG510" i="2"/>
  <c r="AC511" i="2"/>
  <c r="AE511" i="2"/>
  <c r="AG511" i="2"/>
  <c r="AC512" i="2"/>
  <c r="AE512" i="2"/>
  <c r="AG512" i="2"/>
  <c r="AC513" i="2"/>
  <c r="AE513" i="2"/>
  <c r="AG513" i="2"/>
  <c r="AC514" i="2"/>
  <c r="AE514" i="2"/>
  <c r="AG514" i="2"/>
  <c r="AC515" i="2"/>
  <c r="AE515" i="2"/>
  <c r="AG515" i="2"/>
  <c r="AC516" i="2"/>
  <c r="AE516" i="2"/>
  <c r="AG516" i="2"/>
  <c r="AC517" i="2"/>
  <c r="AE517" i="2"/>
  <c r="AG517" i="2"/>
  <c r="AC518" i="2"/>
  <c r="AE518" i="2"/>
  <c r="AG518" i="2"/>
  <c r="AC519" i="2"/>
  <c r="AE519" i="2"/>
  <c r="AG519" i="2"/>
  <c r="AC520" i="2"/>
  <c r="AE520" i="2"/>
  <c r="AG520" i="2"/>
  <c r="AC521" i="2"/>
  <c r="AE521" i="2"/>
  <c r="AG521" i="2"/>
  <c r="AC522" i="2"/>
  <c r="AE522" i="2"/>
  <c r="AG522" i="2"/>
  <c r="AC523" i="2"/>
  <c r="AE523" i="2"/>
  <c r="AG523" i="2"/>
  <c r="AC524" i="2"/>
  <c r="AE524" i="2"/>
  <c r="AG524" i="2"/>
  <c r="AC525" i="2"/>
  <c r="AE525" i="2"/>
  <c r="AG525" i="2"/>
  <c r="AC526" i="2"/>
  <c r="AE526" i="2"/>
  <c r="AG526" i="2"/>
  <c r="AC527" i="2"/>
  <c r="AE527" i="2"/>
  <c r="AG527" i="2"/>
  <c r="AC528" i="2"/>
  <c r="AE528" i="2"/>
  <c r="AG528" i="2"/>
  <c r="AC529" i="2"/>
  <c r="AE529" i="2"/>
  <c r="AG529" i="2"/>
  <c r="AC530" i="2"/>
  <c r="AE530" i="2"/>
  <c r="AG530" i="2"/>
  <c r="AC531" i="2"/>
  <c r="AE531" i="2"/>
  <c r="AG531" i="2"/>
  <c r="AC532" i="2"/>
  <c r="AE532" i="2"/>
  <c r="AG532" i="2"/>
  <c r="AC533" i="2"/>
  <c r="AE533" i="2"/>
  <c r="AG533" i="2"/>
  <c r="AC534" i="2"/>
  <c r="AE534" i="2"/>
  <c r="AG534" i="2"/>
  <c r="AC535" i="2"/>
  <c r="AE535" i="2"/>
  <c r="AG535" i="2"/>
  <c r="AC536" i="2"/>
  <c r="AE536" i="2"/>
  <c r="AG536" i="2"/>
  <c r="AC537" i="2"/>
  <c r="AE537" i="2"/>
  <c r="AG537" i="2"/>
  <c r="AC538" i="2"/>
  <c r="AE538" i="2"/>
  <c r="AG538" i="2"/>
  <c r="AC539" i="2"/>
  <c r="AE539" i="2"/>
  <c r="AG539" i="2"/>
  <c r="AC540" i="2"/>
  <c r="AE540" i="2"/>
  <c r="AG540" i="2"/>
  <c r="AC541" i="2"/>
  <c r="AE541" i="2"/>
  <c r="AG541" i="2"/>
  <c r="AC542" i="2"/>
  <c r="AE542" i="2"/>
  <c r="AG542" i="2"/>
  <c r="AC543" i="2"/>
  <c r="AE543" i="2"/>
  <c r="AG543" i="2"/>
  <c r="AC544" i="2"/>
  <c r="AE544" i="2"/>
  <c r="AG544" i="2"/>
  <c r="AC545" i="2"/>
  <c r="AE545" i="2"/>
  <c r="AG545" i="2"/>
  <c r="AC546" i="2"/>
  <c r="AE546" i="2"/>
  <c r="AG546" i="2"/>
  <c r="AC547" i="2"/>
  <c r="AE547" i="2"/>
  <c r="AG547" i="2"/>
  <c r="AC548" i="2"/>
  <c r="AE548" i="2"/>
  <c r="AG548" i="2"/>
  <c r="AC549" i="2"/>
  <c r="AE549" i="2"/>
  <c r="AG549" i="2"/>
  <c r="AC550" i="2"/>
  <c r="AE550" i="2"/>
  <c r="AG550" i="2"/>
  <c r="AC551" i="2"/>
  <c r="AE551" i="2"/>
  <c r="AG551" i="2"/>
  <c r="AC552" i="2"/>
  <c r="AE552" i="2"/>
  <c r="AG552" i="2"/>
  <c r="AC553" i="2"/>
  <c r="AE553" i="2"/>
  <c r="AG553" i="2"/>
  <c r="AC554" i="2"/>
  <c r="AE554" i="2"/>
  <c r="AG554" i="2"/>
  <c r="AC555" i="2"/>
  <c r="AE555" i="2"/>
  <c r="AG555" i="2"/>
  <c r="AC556" i="2"/>
  <c r="AE556" i="2"/>
  <c r="AG556" i="2"/>
  <c r="AC557" i="2"/>
  <c r="AE557" i="2"/>
  <c r="AG557" i="2"/>
  <c r="AC558" i="2"/>
  <c r="AE558" i="2"/>
  <c r="AG558" i="2"/>
  <c r="AC559" i="2"/>
  <c r="AE559" i="2"/>
  <c r="AG559" i="2"/>
  <c r="AC560" i="2"/>
  <c r="AE560" i="2"/>
  <c r="AG560" i="2"/>
  <c r="AC561" i="2"/>
  <c r="AE561" i="2"/>
  <c r="AG561" i="2"/>
  <c r="AC562" i="2"/>
  <c r="AE562" i="2"/>
  <c r="AG562" i="2"/>
  <c r="AC563" i="2"/>
  <c r="AE563" i="2"/>
  <c r="AG563" i="2"/>
  <c r="AC564" i="2"/>
  <c r="AE564" i="2"/>
  <c r="AG564" i="2"/>
  <c r="AC565" i="2"/>
  <c r="AE565" i="2"/>
  <c r="AG565" i="2"/>
  <c r="AC566" i="2"/>
  <c r="AE566" i="2"/>
  <c r="AG566" i="2"/>
  <c r="AC567" i="2"/>
  <c r="AE567" i="2"/>
  <c r="AG567" i="2"/>
  <c r="AC568" i="2"/>
  <c r="AE568" i="2"/>
  <c r="AG568" i="2"/>
  <c r="AC569" i="2"/>
  <c r="AE569" i="2"/>
  <c r="AG569" i="2"/>
  <c r="AC570" i="2"/>
  <c r="AE570" i="2"/>
  <c r="AG570" i="2"/>
  <c r="AC571" i="2"/>
  <c r="AE571" i="2"/>
  <c r="AG571" i="2"/>
  <c r="AC572" i="2"/>
  <c r="AE572" i="2"/>
  <c r="AG572" i="2"/>
  <c r="AC573" i="2"/>
  <c r="AE573" i="2"/>
  <c r="AG573" i="2"/>
  <c r="AC574" i="2"/>
  <c r="AE574" i="2"/>
  <c r="AG574" i="2"/>
  <c r="AC575" i="2"/>
  <c r="AE575" i="2"/>
  <c r="AG575" i="2"/>
  <c r="AC576" i="2"/>
  <c r="AE576" i="2"/>
  <c r="AG576" i="2"/>
  <c r="AC577" i="2"/>
  <c r="AE577" i="2"/>
  <c r="AG577" i="2"/>
  <c r="AC578" i="2"/>
  <c r="AE578" i="2"/>
  <c r="AG578" i="2"/>
  <c r="AC579" i="2"/>
  <c r="AE579" i="2"/>
  <c r="AG579" i="2"/>
  <c r="AC580" i="2"/>
  <c r="AE580" i="2"/>
  <c r="AG580" i="2"/>
  <c r="AC581" i="2"/>
  <c r="AE581" i="2"/>
  <c r="AG581" i="2"/>
  <c r="AC582" i="2"/>
  <c r="AE582" i="2"/>
  <c r="AG582" i="2"/>
  <c r="AC583" i="2"/>
  <c r="AE583" i="2"/>
  <c r="AG583" i="2"/>
  <c r="AC584" i="2"/>
  <c r="AE584" i="2"/>
  <c r="AG584" i="2"/>
  <c r="AC585" i="2"/>
  <c r="AE585" i="2"/>
  <c r="AG585" i="2"/>
  <c r="AC586" i="2"/>
  <c r="AE586" i="2"/>
  <c r="AG586" i="2"/>
  <c r="AC587" i="2"/>
  <c r="AE587" i="2"/>
  <c r="AG587" i="2"/>
  <c r="AC588" i="2"/>
  <c r="AE588" i="2"/>
  <c r="AG588" i="2"/>
  <c r="AC589" i="2"/>
  <c r="AE589" i="2"/>
  <c r="AG589" i="2"/>
  <c r="AC590" i="2"/>
  <c r="AE590" i="2"/>
  <c r="AG590" i="2"/>
  <c r="AC591" i="2"/>
  <c r="AE591" i="2"/>
  <c r="AG591" i="2"/>
  <c r="AC592" i="2"/>
  <c r="AE592" i="2"/>
  <c r="AG592" i="2"/>
  <c r="AC593" i="2"/>
  <c r="AE593" i="2"/>
  <c r="AG593" i="2"/>
  <c r="AC594" i="2"/>
  <c r="AE594" i="2"/>
  <c r="AG594" i="2"/>
  <c r="AC595" i="2"/>
  <c r="AE595" i="2"/>
  <c r="AG595" i="2"/>
  <c r="AC596" i="2"/>
  <c r="AE596" i="2"/>
  <c r="AG596" i="2"/>
  <c r="AC597" i="2"/>
  <c r="AE597" i="2"/>
  <c r="AG597" i="2"/>
  <c r="AC598" i="2"/>
  <c r="AE598" i="2"/>
  <c r="AG598" i="2"/>
  <c r="AC599" i="2"/>
  <c r="AE599" i="2"/>
  <c r="AG599" i="2"/>
  <c r="AC600" i="2"/>
  <c r="AE600" i="2"/>
  <c r="AG600" i="2"/>
  <c r="AC601" i="2"/>
  <c r="AE601" i="2"/>
  <c r="AG601" i="2"/>
  <c r="AC602" i="2"/>
  <c r="AE602" i="2"/>
  <c r="AG602" i="2"/>
  <c r="AC603" i="2"/>
  <c r="AE603" i="2"/>
  <c r="AG603" i="2"/>
  <c r="AC604" i="2"/>
  <c r="AE604" i="2"/>
  <c r="AG604" i="2"/>
  <c r="AC605" i="2"/>
  <c r="AE605" i="2"/>
  <c r="AG605" i="2"/>
  <c r="AC606" i="2"/>
  <c r="AE606" i="2"/>
  <c r="AG606" i="2"/>
  <c r="AC607" i="2"/>
  <c r="AE607" i="2"/>
  <c r="AG607" i="2"/>
  <c r="AC608" i="2"/>
  <c r="AE608" i="2"/>
  <c r="AG608" i="2"/>
  <c r="AC609" i="2"/>
  <c r="AE609" i="2"/>
  <c r="AG609" i="2"/>
  <c r="AC610" i="2"/>
  <c r="AE610" i="2"/>
  <c r="AG610" i="2"/>
  <c r="AC611" i="2"/>
  <c r="AE611" i="2"/>
  <c r="AG611" i="2"/>
  <c r="AC612" i="2"/>
  <c r="AE612" i="2"/>
  <c r="AG612" i="2"/>
  <c r="AC613" i="2"/>
  <c r="AE613" i="2"/>
  <c r="AG613" i="2"/>
  <c r="AC614" i="2"/>
  <c r="AE614" i="2"/>
  <c r="AG614" i="2"/>
  <c r="AC615" i="2"/>
  <c r="AE615" i="2"/>
  <c r="AG615" i="2"/>
  <c r="AC616" i="2"/>
  <c r="AE616" i="2"/>
  <c r="AG616" i="2"/>
  <c r="AC617" i="2"/>
  <c r="AE617" i="2"/>
  <c r="AG617" i="2"/>
  <c r="AC618" i="2"/>
  <c r="AE618" i="2"/>
  <c r="AG618" i="2"/>
  <c r="AC619" i="2"/>
  <c r="AE619" i="2"/>
  <c r="AG619" i="2"/>
  <c r="AC620" i="2"/>
  <c r="AE620" i="2"/>
  <c r="AG620" i="2"/>
  <c r="AC621" i="2"/>
  <c r="AE621" i="2"/>
  <c r="AG621" i="2"/>
  <c r="AC622" i="2"/>
  <c r="AE622" i="2"/>
  <c r="AG622" i="2"/>
  <c r="AC623" i="2"/>
  <c r="AE623" i="2"/>
  <c r="AG623" i="2"/>
  <c r="AC624" i="2"/>
  <c r="AE624" i="2"/>
  <c r="AG624" i="2"/>
  <c r="AC625" i="2"/>
  <c r="AE625" i="2"/>
  <c r="AG625" i="2"/>
  <c r="AC626" i="2"/>
  <c r="AE626" i="2"/>
  <c r="AG626" i="2"/>
  <c r="AC627" i="2"/>
  <c r="AE627" i="2"/>
  <c r="AG627" i="2"/>
  <c r="AC628" i="2"/>
  <c r="AE628" i="2"/>
  <c r="AG628" i="2"/>
  <c r="AC629" i="2"/>
  <c r="AE629" i="2"/>
  <c r="AG629" i="2"/>
  <c r="AC630" i="2"/>
  <c r="AE630" i="2"/>
  <c r="AG630" i="2"/>
  <c r="AC631" i="2"/>
  <c r="AE631" i="2"/>
  <c r="AG631" i="2"/>
  <c r="AC632" i="2"/>
  <c r="AE632" i="2"/>
  <c r="AG632" i="2"/>
  <c r="AC633" i="2"/>
  <c r="AE633" i="2"/>
  <c r="AG633" i="2"/>
  <c r="AC634" i="2"/>
  <c r="AE634" i="2"/>
  <c r="AG634" i="2"/>
  <c r="AC635" i="2"/>
  <c r="AE635" i="2"/>
  <c r="AG635" i="2"/>
  <c r="AC636" i="2"/>
  <c r="AE636" i="2"/>
  <c r="AG636" i="2"/>
  <c r="AC637" i="2"/>
  <c r="AE637" i="2"/>
  <c r="AG637" i="2"/>
  <c r="AC638" i="2"/>
  <c r="AE638" i="2"/>
  <c r="AG638" i="2"/>
  <c r="AC639" i="2"/>
  <c r="AE639" i="2"/>
  <c r="AG639" i="2"/>
  <c r="AC640" i="2"/>
  <c r="AE640" i="2"/>
  <c r="AG640" i="2"/>
  <c r="AC641" i="2"/>
  <c r="AE641" i="2"/>
  <c r="AG641" i="2"/>
  <c r="AC642" i="2"/>
  <c r="AE642" i="2"/>
  <c r="AG642" i="2"/>
  <c r="AC643" i="2"/>
  <c r="AE643" i="2"/>
  <c r="AG643" i="2"/>
  <c r="AC644" i="2"/>
  <c r="AE644" i="2"/>
  <c r="AG644" i="2"/>
  <c r="AC645" i="2"/>
  <c r="AE645" i="2"/>
  <c r="AG645" i="2"/>
  <c r="AC646" i="2"/>
  <c r="AE646" i="2"/>
  <c r="AG646" i="2"/>
  <c r="AC647" i="2"/>
  <c r="AE647" i="2"/>
  <c r="AG647" i="2"/>
  <c r="AC648" i="2"/>
  <c r="AE648" i="2"/>
  <c r="AG648" i="2"/>
  <c r="AC649" i="2"/>
  <c r="AE649" i="2"/>
  <c r="AG649" i="2"/>
  <c r="AC650" i="2"/>
  <c r="AE650" i="2"/>
  <c r="AG650" i="2"/>
  <c r="AC651" i="2"/>
  <c r="AE651" i="2"/>
  <c r="AG651" i="2"/>
  <c r="AC652" i="2"/>
  <c r="AE652" i="2"/>
  <c r="AG652" i="2"/>
  <c r="AC653" i="2"/>
  <c r="AE653" i="2"/>
  <c r="AG653" i="2"/>
  <c r="AC654" i="2"/>
  <c r="AE654" i="2"/>
  <c r="AG654" i="2"/>
  <c r="AC655" i="2"/>
  <c r="AE655" i="2"/>
  <c r="AG655" i="2"/>
  <c r="AC656" i="2"/>
  <c r="AE656" i="2"/>
  <c r="AG656" i="2"/>
  <c r="AC657" i="2"/>
  <c r="AE657" i="2"/>
  <c r="AG657" i="2"/>
  <c r="AC658" i="2"/>
  <c r="AE658" i="2"/>
  <c r="AG658" i="2"/>
  <c r="AC659" i="2"/>
  <c r="AE659" i="2"/>
  <c r="AG659" i="2"/>
  <c r="AC660" i="2"/>
  <c r="AE660" i="2"/>
  <c r="AG660" i="2"/>
  <c r="AC661" i="2"/>
  <c r="AE661" i="2"/>
  <c r="AG661" i="2"/>
  <c r="AC662" i="2"/>
  <c r="AE662" i="2"/>
  <c r="AG662" i="2"/>
  <c r="AC663" i="2"/>
  <c r="AE663" i="2"/>
  <c r="AG663" i="2"/>
  <c r="AC664" i="2"/>
  <c r="AE664" i="2"/>
  <c r="AG664" i="2"/>
  <c r="AC665" i="2"/>
  <c r="AE665" i="2"/>
  <c r="AG665" i="2"/>
  <c r="AC666" i="2"/>
  <c r="AE666" i="2"/>
  <c r="AG666" i="2"/>
  <c r="AC667" i="2"/>
  <c r="AE667" i="2"/>
  <c r="AG667" i="2"/>
  <c r="AC668" i="2"/>
  <c r="AE668" i="2"/>
  <c r="AG668" i="2"/>
  <c r="AC669" i="2"/>
  <c r="AE669" i="2"/>
  <c r="AG669" i="2"/>
  <c r="AC670" i="2"/>
  <c r="AE670" i="2"/>
  <c r="AG670" i="2"/>
  <c r="AC671" i="2"/>
  <c r="AE671" i="2"/>
  <c r="AG671" i="2"/>
  <c r="AC672" i="2"/>
  <c r="AE672" i="2"/>
  <c r="AG672" i="2"/>
  <c r="AC673" i="2"/>
  <c r="AE673" i="2"/>
  <c r="AG673" i="2"/>
  <c r="AC674" i="2"/>
  <c r="AE674" i="2"/>
  <c r="AG674" i="2"/>
  <c r="AC675" i="2"/>
  <c r="AE675" i="2"/>
  <c r="AG675" i="2"/>
  <c r="AC676" i="2"/>
  <c r="AE676" i="2"/>
  <c r="AG676" i="2"/>
  <c r="AC677" i="2"/>
  <c r="AE677" i="2"/>
  <c r="AG677" i="2"/>
  <c r="AC678" i="2"/>
  <c r="AE678" i="2"/>
  <c r="AG678" i="2"/>
  <c r="AC679" i="2"/>
  <c r="AE679" i="2"/>
  <c r="AG679" i="2"/>
  <c r="AC680" i="2"/>
  <c r="AE680" i="2"/>
  <c r="AG680" i="2"/>
  <c r="AC681" i="2"/>
  <c r="AE681" i="2"/>
  <c r="AG681" i="2"/>
  <c r="AC682" i="2"/>
  <c r="AE682" i="2"/>
  <c r="AG682" i="2"/>
  <c r="AC683" i="2"/>
  <c r="AE683" i="2"/>
  <c r="AG683" i="2"/>
  <c r="AC684" i="2"/>
  <c r="AE684" i="2"/>
  <c r="AG684" i="2"/>
  <c r="AC685" i="2"/>
  <c r="AE685" i="2"/>
  <c r="AG685" i="2"/>
  <c r="AC686" i="2"/>
  <c r="AE686" i="2"/>
  <c r="AG686" i="2"/>
  <c r="AC687" i="2"/>
  <c r="AE687" i="2"/>
  <c r="AG687" i="2"/>
  <c r="AC688" i="2"/>
  <c r="AE688" i="2"/>
  <c r="AG688" i="2"/>
  <c r="AC689" i="2"/>
  <c r="AE689" i="2"/>
  <c r="AG689" i="2"/>
  <c r="AC690" i="2"/>
  <c r="AE690" i="2"/>
  <c r="AG690" i="2"/>
  <c r="AC691" i="2"/>
  <c r="AE691" i="2"/>
  <c r="AG691" i="2"/>
  <c r="AC692" i="2"/>
  <c r="AE692" i="2"/>
  <c r="AG692" i="2"/>
  <c r="AC693" i="2"/>
  <c r="AE693" i="2"/>
  <c r="AG693" i="2"/>
  <c r="AC694" i="2"/>
  <c r="AE694" i="2"/>
  <c r="AG694" i="2"/>
  <c r="AC695" i="2"/>
  <c r="AE695" i="2"/>
  <c r="AG695" i="2"/>
  <c r="AC696" i="2"/>
  <c r="AE696" i="2"/>
  <c r="AG696" i="2"/>
  <c r="AC697" i="2"/>
  <c r="AE697" i="2"/>
  <c r="AG697" i="2"/>
  <c r="AC698" i="2"/>
  <c r="AE698" i="2"/>
  <c r="AG698" i="2"/>
  <c r="AC699" i="2"/>
  <c r="AE699" i="2"/>
  <c r="AG699" i="2"/>
  <c r="AC700" i="2"/>
  <c r="AE700" i="2"/>
  <c r="AG700" i="2"/>
  <c r="AC701" i="2"/>
  <c r="AE701" i="2"/>
  <c r="AG701" i="2"/>
  <c r="AC702" i="2"/>
  <c r="AE702" i="2"/>
  <c r="AG702" i="2"/>
  <c r="AC703" i="2"/>
  <c r="AE703" i="2"/>
  <c r="AG703" i="2"/>
  <c r="AC704" i="2"/>
  <c r="AE704" i="2"/>
  <c r="AG704" i="2"/>
  <c r="AC705" i="2"/>
  <c r="AE705" i="2"/>
  <c r="AG705" i="2"/>
  <c r="AC706" i="2"/>
  <c r="AE706" i="2"/>
  <c r="AG706" i="2"/>
  <c r="AC707" i="2"/>
  <c r="AE707" i="2"/>
  <c r="AG707" i="2"/>
  <c r="AC708" i="2"/>
  <c r="AE708" i="2"/>
  <c r="AG708" i="2"/>
  <c r="AC709" i="2"/>
  <c r="AE709" i="2"/>
  <c r="AG709" i="2"/>
  <c r="AC710" i="2"/>
  <c r="AE710" i="2"/>
  <c r="AG710" i="2"/>
  <c r="AC711" i="2"/>
  <c r="AE711" i="2"/>
  <c r="AG711" i="2"/>
  <c r="AC712" i="2"/>
  <c r="AE712" i="2"/>
  <c r="AG712" i="2"/>
  <c r="AC713" i="2"/>
  <c r="AE713" i="2"/>
  <c r="AG713" i="2"/>
  <c r="AC714" i="2"/>
  <c r="AE714" i="2"/>
  <c r="AG714" i="2"/>
  <c r="AC715" i="2"/>
  <c r="AE715" i="2"/>
  <c r="AG715" i="2"/>
  <c r="AC716" i="2"/>
  <c r="AE716" i="2"/>
  <c r="AG716" i="2"/>
  <c r="AC717" i="2"/>
  <c r="AE717" i="2"/>
  <c r="AG717" i="2"/>
  <c r="AC718" i="2"/>
  <c r="AE718" i="2"/>
  <c r="AG718" i="2"/>
  <c r="AC719" i="2"/>
  <c r="AE719" i="2"/>
  <c r="AG719" i="2"/>
  <c r="AC720" i="2"/>
  <c r="AE720" i="2"/>
  <c r="AG720" i="2"/>
  <c r="AI102" i="2" l="1"/>
  <c r="AI22" i="2"/>
  <c r="AI105" i="2"/>
  <c r="AI104" i="2"/>
  <c r="AI97" i="2"/>
  <c r="AI96" i="2"/>
  <c r="AI94" i="2"/>
  <c r="AI81" i="2"/>
  <c r="AI445" i="2"/>
  <c r="AI381" i="2"/>
  <c r="AI377" i="2"/>
  <c r="AI373" i="2"/>
  <c r="AI365" i="2"/>
  <c r="AI361" i="2"/>
  <c r="AI357" i="2"/>
  <c r="AI349" i="2"/>
  <c r="AI338" i="2"/>
  <c r="AI273" i="2"/>
  <c r="AI719" i="2"/>
  <c r="AI691" i="2"/>
  <c r="AI686" i="2"/>
  <c r="AI461" i="2"/>
  <c r="AI209" i="2"/>
  <c r="AI205" i="2"/>
  <c r="AI185" i="2"/>
  <c r="AI177" i="2"/>
  <c r="AI145" i="2"/>
  <c r="AI443" i="2"/>
  <c r="AI548" i="2"/>
  <c r="AI546" i="2"/>
  <c r="AI545" i="2"/>
  <c r="AI542" i="2"/>
  <c r="AI530" i="2"/>
  <c r="AI526" i="2"/>
  <c r="AI525" i="2"/>
  <c r="AI482" i="2"/>
  <c r="AI478" i="2"/>
  <c r="AI466" i="2"/>
  <c r="AI462" i="2"/>
  <c r="AI397" i="2"/>
  <c r="AI271" i="2"/>
  <c r="AI263" i="2"/>
  <c r="AI255" i="2"/>
  <c r="AI621" i="2"/>
  <c r="AI589" i="2"/>
  <c r="AI337" i="2"/>
  <c r="AI294" i="2"/>
  <c r="AI286" i="2"/>
  <c r="AI217" i="2"/>
  <c r="AI17" i="2"/>
  <c r="AI711" i="2"/>
  <c r="AI707" i="2"/>
  <c r="AI703" i="2"/>
  <c r="AI699" i="2"/>
  <c r="AI679" i="2"/>
  <c r="AI619" i="2"/>
  <c r="AI573" i="2"/>
  <c r="AI569" i="2"/>
  <c r="AI565" i="2"/>
  <c r="AI557" i="2"/>
  <c r="AI484" i="2"/>
  <c r="AI481" i="2"/>
  <c r="AI468" i="2"/>
  <c r="AI465" i="2"/>
  <c r="AI379" i="2"/>
  <c r="AI297" i="2"/>
  <c r="AI289" i="2"/>
  <c r="AI288" i="2"/>
  <c r="AI207" i="2"/>
  <c r="AI199" i="2"/>
  <c r="AI191" i="2"/>
  <c r="AI141" i="2"/>
  <c r="AI133" i="2"/>
  <c r="AI121" i="2"/>
  <c r="AI25" i="2"/>
  <c r="AI24" i="2"/>
  <c r="AI712" i="2"/>
  <c r="AI689" i="2"/>
  <c r="AI653" i="2"/>
  <c r="AI641" i="2"/>
  <c r="AI638" i="2"/>
  <c r="AI626" i="2"/>
  <c r="AI587" i="2"/>
  <c r="AI509" i="2"/>
  <c r="AI505" i="2"/>
  <c r="AI501" i="2"/>
  <c r="AI493" i="2"/>
  <c r="AI420" i="2"/>
  <c r="AI404" i="2"/>
  <c r="AI402" i="2"/>
  <c r="AI401" i="2"/>
  <c r="AI398" i="2"/>
  <c r="AI313" i="2"/>
  <c r="AI305" i="2"/>
  <c r="AI233" i="2"/>
  <c r="AI232" i="2"/>
  <c r="AI230" i="2"/>
  <c r="AI225" i="2"/>
  <c r="AI224" i="2"/>
  <c r="AI222" i="2"/>
  <c r="AI153" i="2"/>
  <c r="AI143" i="2"/>
  <c r="AI135" i="2"/>
  <c r="AI127" i="2"/>
  <c r="AI77" i="2"/>
  <c r="AI69" i="2"/>
  <c r="AI61" i="2"/>
  <c r="AI53" i="2"/>
  <c r="AI49" i="2"/>
  <c r="AI45" i="2"/>
  <c r="AI37" i="2"/>
  <c r="AI661" i="2"/>
  <c r="AI637" i="2"/>
  <c r="AI594" i="2"/>
  <c r="AI590" i="2"/>
  <c r="AI523" i="2"/>
  <c r="AI441" i="2"/>
  <c r="AI437" i="2"/>
  <c r="AI429" i="2"/>
  <c r="AI425" i="2"/>
  <c r="AI421" i="2"/>
  <c r="AI413" i="2"/>
  <c r="AI360" i="2"/>
  <c r="AI356" i="2"/>
  <c r="AI340" i="2"/>
  <c r="AI335" i="2"/>
  <c r="AI327" i="2"/>
  <c r="AI319" i="2"/>
  <c r="AI249" i="2"/>
  <c r="AI169" i="2"/>
  <c r="AI168" i="2"/>
  <c r="AI166" i="2"/>
  <c r="AI161" i="2"/>
  <c r="AI160" i="2"/>
  <c r="AI158" i="2"/>
  <c r="AI89" i="2"/>
  <c r="AI83" i="2"/>
  <c r="AI55" i="2"/>
  <c r="AI715" i="2"/>
  <c r="AI709" i="2"/>
  <c r="AI708" i="2"/>
  <c r="AI692" i="2"/>
  <c r="AI670" i="2"/>
  <c r="AI666" i="2"/>
  <c r="AI663" i="2"/>
  <c r="AI649" i="2"/>
  <c r="AI645" i="2"/>
  <c r="AI625" i="2"/>
  <c r="AI622" i="2"/>
  <c r="AI532" i="2"/>
  <c r="AI529" i="2"/>
  <c r="AI507" i="2"/>
  <c r="AI489" i="2"/>
  <c r="AI485" i="2"/>
  <c r="AI477" i="2"/>
  <c r="AI473" i="2"/>
  <c r="AI469" i="2"/>
  <c r="AI281" i="2"/>
  <c r="AI113" i="2"/>
  <c r="AI718" i="2"/>
  <c r="AI695" i="2"/>
  <c r="AI688" i="2"/>
  <c r="AI675" i="2"/>
  <c r="AI671" i="2"/>
  <c r="AI667" i="2"/>
  <c r="AI651" i="2"/>
  <c r="AI633" i="2"/>
  <c r="AI610" i="2"/>
  <c r="AI606" i="2"/>
  <c r="AI593" i="2"/>
  <c r="AI571" i="2"/>
  <c r="AI553" i="2"/>
  <c r="AI549" i="2"/>
  <c r="AI541" i="2"/>
  <c r="AI537" i="2"/>
  <c r="AI533" i="2"/>
  <c r="AI516" i="2"/>
  <c r="AI514" i="2"/>
  <c r="AI513" i="2"/>
  <c r="AI510" i="2"/>
  <c r="AI491" i="2"/>
  <c r="AI33" i="2"/>
  <c r="AI706" i="2"/>
  <c r="AI702" i="2"/>
  <c r="AI698" i="2"/>
  <c r="AI677" i="2"/>
  <c r="AI676" i="2"/>
  <c r="AI654" i="2"/>
  <c r="AI635" i="2"/>
  <c r="AI617" i="2"/>
  <c r="AI613" i="2"/>
  <c r="AI605" i="2"/>
  <c r="AI601" i="2"/>
  <c r="AI597" i="2"/>
  <c r="AI580" i="2"/>
  <c r="AI578" i="2"/>
  <c r="AI577" i="2"/>
  <c r="AI574" i="2"/>
  <c r="AI555" i="2"/>
  <c r="AI459" i="2"/>
  <c r="AI241" i="2"/>
  <c r="AI452" i="2"/>
  <c r="AI450" i="2"/>
  <c r="AI449" i="2"/>
  <c r="AI446" i="2"/>
  <c r="AI427" i="2"/>
  <c r="AI409" i="2"/>
  <c r="AI405" i="2"/>
  <c r="AI388" i="2"/>
  <c r="AI386" i="2"/>
  <c r="AI385" i="2"/>
  <c r="AI382" i="2"/>
  <c r="AI363" i="2"/>
  <c r="AI345" i="2"/>
  <c r="AI341" i="2"/>
  <c r="AI311" i="2"/>
  <c r="AI301" i="2"/>
  <c r="AI293" i="2"/>
  <c r="AI247" i="2"/>
  <c r="AI237" i="2"/>
  <c r="AI229" i="2"/>
  <c r="AI183" i="2"/>
  <c r="AI173" i="2"/>
  <c r="AI165" i="2"/>
  <c r="AI119" i="2"/>
  <c r="AI109" i="2"/>
  <c r="AI101" i="2"/>
  <c r="AI47" i="2"/>
  <c r="AI39" i="2"/>
  <c r="AI29" i="2"/>
  <c r="AI21" i="2"/>
  <c r="AI9" i="2"/>
  <c r="AI603" i="2"/>
  <c r="AI585" i="2"/>
  <c r="AI581" i="2"/>
  <c r="AI564" i="2"/>
  <c r="AI562" i="2"/>
  <c r="AI561" i="2"/>
  <c r="AI558" i="2"/>
  <c r="AI539" i="2"/>
  <c r="AI521" i="2"/>
  <c r="AI517" i="2"/>
  <c r="AI500" i="2"/>
  <c r="AI498" i="2"/>
  <c r="AI497" i="2"/>
  <c r="AI494" i="2"/>
  <c r="AI475" i="2"/>
  <c r="AI457" i="2"/>
  <c r="AI453" i="2"/>
  <c r="AI436" i="2"/>
  <c r="AI434" i="2"/>
  <c r="AI433" i="2"/>
  <c r="AI430" i="2"/>
  <c r="AI411" i="2"/>
  <c r="AI393" i="2"/>
  <c r="AI389" i="2"/>
  <c r="AI372" i="2"/>
  <c r="AI370" i="2"/>
  <c r="AI369" i="2"/>
  <c r="AI366" i="2"/>
  <c r="AI347" i="2"/>
  <c r="AI329" i="2"/>
  <c r="AI328" i="2"/>
  <c r="AI326" i="2"/>
  <c r="AI321" i="2"/>
  <c r="AI320" i="2"/>
  <c r="AI318" i="2"/>
  <c r="AI303" i="2"/>
  <c r="AI295" i="2"/>
  <c r="AI287" i="2"/>
  <c r="AI265" i="2"/>
  <c r="AI264" i="2"/>
  <c r="AI262" i="2"/>
  <c r="AI257" i="2"/>
  <c r="AI256" i="2"/>
  <c r="AI254" i="2"/>
  <c r="AI239" i="2"/>
  <c r="AI231" i="2"/>
  <c r="AI223" i="2"/>
  <c r="AI201" i="2"/>
  <c r="AI200" i="2"/>
  <c r="AI198" i="2"/>
  <c r="AI193" i="2"/>
  <c r="AI192" i="2"/>
  <c r="AI190" i="2"/>
  <c r="AI175" i="2"/>
  <c r="AI167" i="2"/>
  <c r="AI159" i="2"/>
  <c r="AI137" i="2"/>
  <c r="AI136" i="2"/>
  <c r="AI134" i="2"/>
  <c r="AI129" i="2"/>
  <c r="AI128" i="2"/>
  <c r="AI126" i="2"/>
  <c r="AI111" i="2"/>
  <c r="AI103" i="2"/>
  <c r="AI95" i="2"/>
  <c r="AI73" i="2"/>
  <c r="AI72" i="2"/>
  <c r="AI65" i="2"/>
  <c r="AI64" i="2"/>
  <c r="AI57" i="2"/>
  <c r="AI56" i="2"/>
  <c r="AI54" i="2"/>
  <c r="AI31" i="2"/>
  <c r="AI23" i="2"/>
  <c r="AI13" i="2"/>
  <c r="AI418" i="2"/>
  <c r="AI417" i="2"/>
  <c r="AI414" i="2"/>
  <c r="AI395" i="2"/>
  <c r="AI354" i="2"/>
  <c r="AI350" i="2"/>
  <c r="AI333" i="2"/>
  <c r="AI325" i="2"/>
  <c r="AI279" i="2"/>
  <c r="AI269" i="2"/>
  <c r="AI261" i="2"/>
  <c r="AI215" i="2"/>
  <c r="AI197" i="2"/>
  <c r="AI151" i="2"/>
  <c r="AI58" i="2"/>
  <c r="AI41" i="2"/>
  <c r="AI40" i="2"/>
  <c r="AI38" i="2"/>
  <c r="AI15" i="2"/>
  <c r="AI720" i="2"/>
  <c r="AI714" i="2"/>
  <c r="AI705" i="2"/>
  <c r="AI704" i="2"/>
  <c r="AI682" i="2"/>
  <c r="AI673" i="2"/>
  <c r="AI672" i="2"/>
  <c r="AI658" i="2"/>
  <c r="AI647" i="2"/>
  <c r="AI629" i="2"/>
  <c r="AI609" i="2"/>
  <c r="AI717" i="2"/>
  <c r="AI716" i="2"/>
  <c r="AI710" i="2"/>
  <c r="AI693" i="2"/>
  <c r="AI687" i="2"/>
  <c r="AI683" i="2"/>
  <c r="AI657" i="2"/>
  <c r="AI713" i="2"/>
  <c r="AI642" i="2"/>
  <c r="AI352" i="2"/>
  <c r="AI343" i="2"/>
  <c r="AI317" i="2"/>
  <c r="AI312" i="2"/>
  <c r="AI310" i="2"/>
  <c r="AI285" i="2"/>
  <c r="AI280" i="2"/>
  <c r="AI278" i="2"/>
  <c r="AI253" i="2"/>
  <c r="AI248" i="2"/>
  <c r="AI246" i="2"/>
  <c r="AI221" i="2"/>
  <c r="AI216" i="2"/>
  <c r="AI214" i="2"/>
  <c r="AI189" i="2"/>
  <c r="AI184" i="2"/>
  <c r="AI182" i="2"/>
  <c r="AI157" i="2"/>
  <c r="AI152" i="2"/>
  <c r="AI150" i="2"/>
  <c r="AI125" i="2"/>
  <c r="AI120" i="2"/>
  <c r="AI118" i="2"/>
  <c r="AI93" i="2"/>
  <c r="AI88" i="2"/>
  <c r="AI86" i="2"/>
  <c r="AI631" i="2"/>
  <c r="AI615" i="2"/>
  <c r="AI599" i="2"/>
  <c r="AI583" i="2"/>
  <c r="AI576" i="2"/>
  <c r="AI567" i="2"/>
  <c r="AI560" i="2"/>
  <c r="AI551" i="2"/>
  <c r="AI544" i="2"/>
  <c r="AI535" i="2"/>
  <c r="AI528" i="2"/>
  <c r="AI519" i="2"/>
  <c r="AI512" i="2"/>
  <c r="AI503" i="2"/>
  <c r="AI496" i="2"/>
  <c r="AI487" i="2"/>
  <c r="AI480" i="2"/>
  <c r="AI471" i="2"/>
  <c r="AI464" i="2"/>
  <c r="AI455" i="2"/>
  <c r="AI448" i="2"/>
  <c r="AI439" i="2"/>
  <c r="AI432" i="2"/>
  <c r="AI423" i="2"/>
  <c r="AI416" i="2"/>
  <c r="AI407" i="2"/>
  <c r="AI400" i="2"/>
  <c r="AI391" i="2"/>
  <c r="AI384" i="2"/>
  <c r="AI375" i="2"/>
  <c r="AI368" i="2"/>
  <c r="AI359" i="2"/>
  <c r="AI353" i="2"/>
  <c r="AI348" i="2"/>
  <c r="AI346" i="2"/>
  <c r="AI336" i="2"/>
  <c r="AI334" i="2"/>
  <c r="AI309" i="2"/>
  <c r="AI304" i="2"/>
  <c r="AI302" i="2"/>
  <c r="AI277" i="2"/>
  <c r="AI272" i="2"/>
  <c r="AI270" i="2"/>
  <c r="AI245" i="2"/>
  <c r="AI240" i="2"/>
  <c r="AI238" i="2"/>
  <c r="AI213" i="2"/>
  <c r="AI208" i="2"/>
  <c r="AI206" i="2"/>
  <c r="AI181" i="2"/>
  <c r="AI176" i="2"/>
  <c r="AI174" i="2"/>
  <c r="AI149" i="2"/>
  <c r="AI144" i="2"/>
  <c r="AI142" i="2"/>
  <c r="AI117" i="2"/>
  <c r="AI112" i="2"/>
  <c r="AI110" i="2"/>
  <c r="AI85" i="2"/>
  <c r="AI80" i="2"/>
  <c r="AI78" i="2"/>
  <c r="AI67" i="2"/>
  <c r="AI701" i="2"/>
  <c r="AI700" i="2"/>
  <c r="AI694" i="2"/>
  <c r="AI685" i="2"/>
  <c r="AI684" i="2"/>
  <c r="AI678" i="2"/>
  <c r="AI669" i="2"/>
  <c r="AI668" i="2"/>
  <c r="AI659" i="2"/>
  <c r="AI650" i="2"/>
  <c r="AI643" i="2"/>
  <c r="AI634" i="2"/>
  <c r="AI627" i="2"/>
  <c r="AI618" i="2"/>
  <c r="AI611" i="2"/>
  <c r="AI602" i="2"/>
  <c r="AI595" i="2"/>
  <c r="AI586" i="2"/>
  <c r="AI579" i="2"/>
  <c r="AI572" i="2"/>
  <c r="AI570" i="2"/>
  <c r="AI563" i="2"/>
  <c r="AI556" i="2"/>
  <c r="AI554" i="2"/>
  <c r="AI547" i="2"/>
  <c r="AI540" i="2"/>
  <c r="AI538" i="2"/>
  <c r="AI531" i="2"/>
  <c r="AI524" i="2"/>
  <c r="AI522" i="2"/>
  <c r="AI515" i="2"/>
  <c r="AI508" i="2"/>
  <c r="AI506" i="2"/>
  <c r="AI499" i="2"/>
  <c r="AI492" i="2"/>
  <c r="AI490" i="2"/>
  <c r="AI483" i="2"/>
  <c r="AI476" i="2"/>
  <c r="AI474" i="2"/>
  <c r="AI467" i="2"/>
  <c r="AI460" i="2"/>
  <c r="AI458" i="2"/>
  <c r="AI451" i="2"/>
  <c r="AI444" i="2"/>
  <c r="AI442" i="2"/>
  <c r="AI435" i="2"/>
  <c r="AI428" i="2"/>
  <c r="AI426" i="2"/>
  <c r="AI419" i="2"/>
  <c r="AI412" i="2"/>
  <c r="AI410" i="2"/>
  <c r="AI403" i="2"/>
  <c r="AI396" i="2"/>
  <c r="AI394" i="2"/>
  <c r="AI387" i="2"/>
  <c r="AI380" i="2"/>
  <c r="AI378" i="2"/>
  <c r="AI371" i="2"/>
  <c r="AI364" i="2"/>
  <c r="AI362" i="2"/>
  <c r="AI355" i="2"/>
  <c r="AI296" i="2"/>
  <c r="AI697" i="2"/>
  <c r="AI696" i="2"/>
  <c r="AI690" i="2"/>
  <c r="AI681" i="2"/>
  <c r="AI680" i="2"/>
  <c r="AI674" i="2"/>
  <c r="AI665" i="2"/>
  <c r="AI662" i="2"/>
  <c r="AI655" i="2"/>
  <c r="AI646" i="2"/>
  <c r="AI639" i="2"/>
  <c r="AI630" i="2"/>
  <c r="AI623" i="2"/>
  <c r="AI614" i="2"/>
  <c r="AI607" i="2"/>
  <c r="AI598" i="2"/>
  <c r="AI591" i="2"/>
  <c r="AI582" i="2"/>
  <c r="AI575" i="2"/>
  <c r="AI568" i="2"/>
  <c r="AI566" i="2"/>
  <c r="AI559" i="2"/>
  <c r="AI552" i="2"/>
  <c r="AI550" i="2"/>
  <c r="AI543" i="2"/>
  <c r="AI536" i="2"/>
  <c r="AI534" i="2"/>
  <c r="AI527" i="2"/>
  <c r="AI520" i="2"/>
  <c r="AI518" i="2"/>
  <c r="AI511" i="2"/>
  <c r="AI504" i="2"/>
  <c r="AI502" i="2"/>
  <c r="AI495" i="2"/>
  <c r="AI488" i="2"/>
  <c r="AI486" i="2"/>
  <c r="AI479" i="2"/>
  <c r="AI472" i="2"/>
  <c r="AI470" i="2"/>
  <c r="AI463" i="2"/>
  <c r="AI456" i="2"/>
  <c r="AI454" i="2"/>
  <c r="AI447" i="2"/>
  <c r="AI440" i="2"/>
  <c r="AI438" i="2"/>
  <c r="AI431" i="2"/>
  <c r="AI424" i="2"/>
  <c r="AI422" i="2"/>
  <c r="AI415" i="2"/>
  <c r="AI408" i="2"/>
  <c r="AI406" i="2"/>
  <c r="AI399" i="2"/>
  <c r="AI392" i="2"/>
  <c r="AI390" i="2"/>
  <c r="AI383" i="2"/>
  <c r="AI376" i="2"/>
  <c r="AI374" i="2"/>
  <c r="AI367" i="2"/>
  <c r="AI48" i="2"/>
  <c r="AI46" i="2"/>
  <c r="AI32" i="2"/>
  <c r="AI30" i="2"/>
  <c r="AI16" i="2"/>
  <c r="AI14" i="2"/>
  <c r="AI358" i="2"/>
  <c r="AI351" i="2"/>
  <c r="AI344" i="2"/>
  <c r="AI342" i="2"/>
  <c r="AI332" i="2"/>
  <c r="AI330" i="2"/>
  <c r="AI323" i="2"/>
  <c r="AI316" i="2"/>
  <c r="AI314" i="2"/>
  <c r="AI307" i="2"/>
  <c r="AI300" i="2"/>
  <c r="AI298" i="2"/>
  <c r="AI291" i="2"/>
  <c r="AI284" i="2"/>
  <c r="AI282" i="2"/>
  <c r="AI275" i="2"/>
  <c r="AI268" i="2"/>
  <c r="AI266" i="2"/>
  <c r="AI259" i="2"/>
  <c r="AI252" i="2"/>
  <c r="AI250" i="2"/>
  <c r="AI243" i="2"/>
  <c r="AI236" i="2"/>
  <c r="AI234" i="2"/>
  <c r="AI227" i="2"/>
  <c r="AI220" i="2"/>
  <c r="AI218" i="2"/>
  <c r="AI211" i="2"/>
  <c r="AI204" i="2"/>
  <c r="AI202" i="2"/>
  <c r="AI195" i="2"/>
  <c r="AI188" i="2"/>
  <c r="AI186" i="2"/>
  <c r="AI179" i="2"/>
  <c r="AI172" i="2"/>
  <c r="AI170" i="2"/>
  <c r="AI163" i="2"/>
  <c r="AI156" i="2"/>
  <c r="AI154" i="2"/>
  <c r="AI147" i="2"/>
  <c r="AI140" i="2"/>
  <c r="AI138" i="2"/>
  <c r="AI131" i="2"/>
  <c r="AI124" i="2"/>
  <c r="AI122" i="2"/>
  <c r="AI115" i="2"/>
  <c r="AI108" i="2"/>
  <c r="AI106" i="2"/>
  <c r="AI99" i="2"/>
  <c r="AI92" i="2"/>
  <c r="AI90" i="2"/>
  <c r="AI76" i="2"/>
  <c r="AI74" i="2"/>
  <c r="AI62" i="2"/>
  <c r="AI60" i="2"/>
  <c r="AI51" i="2"/>
  <c r="AI44" i="2"/>
  <c r="AI42" i="2"/>
  <c r="AI35" i="2"/>
  <c r="AI28" i="2"/>
  <c r="AI26" i="2"/>
  <c r="AI19" i="2"/>
  <c r="AI12" i="2"/>
  <c r="AI10" i="2"/>
  <c r="AI331" i="2"/>
  <c r="AI324" i="2"/>
  <c r="AI322" i="2"/>
  <c r="AI315" i="2"/>
  <c r="AI308" i="2"/>
  <c r="AI306" i="2"/>
  <c r="AI299" i="2"/>
  <c r="AI292" i="2"/>
  <c r="AI290" i="2"/>
  <c r="AI283" i="2"/>
  <c r="AI276" i="2"/>
  <c r="AI274" i="2"/>
  <c r="AI267" i="2"/>
  <c r="AI260" i="2"/>
  <c r="AI258" i="2"/>
  <c r="AI251" i="2"/>
  <c r="AI244" i="2"/>
  <c r="AI242" i="2"/>
  <c r="AI235" i="2"/>
  <c r="AI228" i="2"/>
  <c r="AI226" i="2"/>
  <c r="AI219" i="2"/>
  <c r="AI212" i="2"/>
  <c r="AI210" i="2"/>
  <c r="AI203" i="2"/>
  <c r="AI196" i="2"/>
  <c r="AI194" i="2"/>
  <c r="AI187" i="2"/>
  <c r="AI180" i="2"/>
  <c r="AI178" i="2"/>
  <c r="AI171" i="2"/>
  <c r="AI164" i="2"/>
  <c r="AI162" i="2"/>
  <c r="AI155" i="2"/>
  <c r="AI148" i="2"/>
  <c r="AI146" i="2"/>
  <c r="AI139" i="2"/>
  <c r="AI132" i="2"/>
  <c r="AI130" i="2"/>
  <c r="AI123" i="2"/>
  <c r="AI116" i="2"/>
  <c r="AI114" i="2"/>
  <c r="AI107" i="2"/>
  <c r="AI100" i="2"/>
  <c r="AI98" i="2"/>
  <c r="AI91" i="2"/>
  <c r="AI84" i="2"/>
  <c r="AI82" i="2"/>
  <c r="AI79" i="2"/>
  <c r="AI68" i="2"/>
  <c r="AI63" i="2"/>
  <c r="AI52" i="2"/>
  <c r="AI50" i="2"/>
  <c r="AI43" i="2"/>
  <c r="AI36" i="2"/>
  <c r="AI34" i="2"/>
  <c r="AI27" i="2"/>
  <c r="AI20" i="2"/>
  <c r="AI18" i="2"/>
  <c r="AI11" i="2"/>
  <c r="AI664" i="2"/>
  <c r="AI656" i="2"/>
  <c r="AI648" i="2"/>
  <c r="AI640" i="2"/>
  <c r="AI632" i="2"/>
  <c r="AI624" i="2"/>
  <c r="AI616" i="2"/>
  <c r="AI608" i="2"/>
  <c r="AI600" i="2"/>
  <c r="AI592" i="2"/>
  <c r="AI584" i="2"/>
  <c r="AI660" i="2"/>
  <c r="AI652" i="2"/>
  <c r="AI644" i="2"/>
  <c r="AI636" i="2"/>
  <c r="AI628" i="2"/>
  <c r="AI620" i="2"/>
  <c r="AI612" i="2"/>
  <c r="AI604" i="2"/>
  <c r="AI596" i="2"/>
  <c r="AI588" i="2"/>
  <c r="AI339" i="2"/>
  <c r="AI75" i="2"/>
  <c r="AI70" i="2"/>
  <c r="AI59" i="2"/>
  <c r="AI87" i="2"/>
  <c r="AI71" i="2"/>
  <c r="AI66" i="2"/>
  <c r="AG722" i="2"/>
  <c r="AE722" i="2"/>
  <c r="AC722" i="2"/>
  <c r="AG721" i="2"/>
  <c r="AE721" i="2"/>
  <c r="AC721" i="2"/>
  <c r="AI721" i="2" l="1"/>
  <c r="AI722" i="2"/>
  <c r="AE5" i="2" l="1"/>
  <c r="AC5" i="2"/>
  <c r="AG5" i="2" l="1"/>
  <c r="AI5" i="2" l="1"/>
  <c r="I3" i="4"/>
  <c r="I2" i="4"/>
  <c r="I1" i="4"/>
  <c r="H3" i="5"/>
  <c r="H2" i="5"/>
  <c r="H1" i="5"/>
  <c r="G3" i="11"/>
  <c r="G2" i="11"/>
  <c r="G1" i="11"/>
  <c r="AC16" i="4" l="1"/>
  <c r="I27" i="5"/>
  <c r="I42" i="5"/>
  <c r="I73" i="5"/>
  <c r="I298" i="5"/>
  <c r="I289" i="5"/>
  <c r="I281" i="5"/>
  <c r="I253" i="5"/>
  <c r="I249" i="5"/>
  <c r="I245" i="5"/>
  <c r="I241" i="5"/>
  <c r="I237" i="5"/>
  <c r="I233" i="5"/>
  <c r="I229" i="5"/>
  <c r="I225" i="5"/>
  <c r="I221" i="5"/>
  <c r="I193" i="5"/>
  <c r="I189" i="5"/>
  <c r="I161" i="5"/>
  <c r="I157" i="5"/>
  <c r="I145" i="5"/>
  <c r="I141" i="5"/>
  <c r="I101" i="5"/>
  <c r="I53" i="5"/>
  <c r="I49" i="5"/>
  <c r="I46" i="5"/>
  <c r="I285" i="5"/>
  <c r="I296" i="5"/>
  <c r="I288" i="5"/>
  <c r="I280" i="5"/>
  <c r="I252" i="5"/>
  <c r="I248" i="5"/>
  <c r="I244" i="5"/>
  <c r="I240" i="5"/>
  <c r="I236" i="5"/>
  <c r="I232" i="5"/>
  <c r="I228" i="5"/>
  <c r="I224" i="5"/>
  <c r="I220" i="5"/>
  <c r="I192" i="5"/>
  <c r="I188" i="5"/>
  <c r="I160" i="5"/>
  <c r="I144" i="5"/>
  <c r="I140" i="5"/>
  <c r="I124" i="5"/>
  <c r="I100" i="5"/>
  <c r="I48" i="5"/>
  <c r="I45" i="5"/>
  <c r="I17" i="5"/>
  <c r="I293" i="5"/>
  <c r="I292" i="5"/>
  <c r="I284" i="5"/>
  <c r="I295" i="5"/>
  <c r="I291" i="5"/>
  <c r="I287" i="5"/>
  <c r="I283" i="5"/>
  <c r="I279" i="5"/>
  <c r="I251" i="5"/>
  <c r="I247" i="5"/>
  <c r="I243" i="5"/>
  <c r="I239" i="5"/>
  <c r="I235" i="5"/>
  <c r="I231" i="5"/>
  <c r="I227" i="5"/>
  <c r="I223" i="5"/>
  <c r="I219" i="5"/>
  <c r="I195" i="5"/>
  <c r="I191" i="5"/>
  <c r="I187" i="5"/>
  <c r="I159" i="5"/>
  <c r="I147" i="5"/>
  <c r="I143" i="5"/>
  <c r="I139" i="5"/>
  <c r="I123" i="5"/>
  <c r="I99" i="5"/>
  <c r="I297" i="5"/>
  <c r="I294" i="5"/>
  <c r="I290" i="5"/>
  <c r="I286" i="5"/>
  <c r="I282" i="5"/>
  <c r="I254" i="5"/>
  <c r="I250" i="5"/>
  <c r="I246" i="5"/>
  <c r="I242" i="5"/>
  <c r="I238" i="5"/>
  <c r="I234" i="5"/>
  <c r="I230" i="5"/>
  <c r="I226" i="5"/>
  <c r="I222" i="5"/>
  <c r="I198" i="5"/>
  <c r="I194" i="5"/>
  <c r="I190" i="5"/>
  <c r="I162" i="5"/>
  <c r="I158" i="5"/>
  <c r="I146" i="5"/>
  <c r="I142" i="5"/>
  <c r="I126" i="5"/>
  <c r="I122" i="5"/>
  <c r="I50" i="5"/>
  <c r="I43" i="5"/>
  <c r="I19" i="5"/>
  <c r="C25" i="9"/>
  <c r="C26" i="9"/>
  <c r="C27" i="9"/>
  <c r="C28" i="9"/>
  <c r="C29" i="9"/>
  <c r="C30" i="9"/>
  <c r="C31" i="9"/>
  <c r="C32" i="9"/>
  <c r="C33" i="9"/>
  <c r="C34" i="9"/>
  <c r="C35" i="9"/>
  <c r="C36" i="9"/>
  <c r="C37" i="9"/>
  <c r="C38" i="9"/>
  <c r="C39" i="9"/>
  <c r="H45" i="4"/>
  <c r="H44" i="4"/>
  <c r="F9" i="9"/>
  <c r="E12" i="9"/>
  <c r="D3" i="9"/>
  <c r="D20" i="9" s="1"/>
  <c r="D14" i="9"/>
  <c r="G15" i="9" s="1"/>
  <c r="C16" i="9"/>
  <c r="E38" i="9" s="1"/>
  <c r="C17" i="9"/>
  <c r="E39" i="9" s="1"/>
  <c r="D8" i="9"/>
  <c r="G9" i="9" s="1"/>
  <c r="E8" i="9"/>
  <c r="F8" i="9"/>
  <c r="E9" i="9"/>
  <c r="C15" i="9"/>
  <c r="D37" i="9" s="1"/>
  <c r="C14" i="9"/>
  <c r="D36" i="9" s="1"/>
  <c r="C13" i="9"/>
  <c r="D35" i="9" s="1"/>
  <c r="C12" i="9"/>
  <c r="F34" i="9" s="1"/>
  <c r="C11" i="9"/>
  <c r="E33" i="9" s="1"/>
  <c r="C10" i="9"/>
  <c r="E32" i="9" s="1"/>
  <c r="C9" i="9"/>
  <c r="F31" i="9" s="1"/>
  <c r="C8" i="9"/>
  <c r="E30" i="9" s="1"/>
  <c r="C7" i="9"/>
  <c r="E29" i="9" s="1"/>
  <c r="C6" i="9"/>
  <c r="D28" i="9" s="1"/>
  <c r="C5" i="9"/>
  <c r="E27" i="9" s="1"/>
  <c r="C4" i="9"/>
  <c r="C3" i="9"/>
  <c r="D25" i="9" s="1"/>
  <c r="C9" i="8"/>
  <c r="C17" i="8"/>
  <c r="C16" i="8"/>
  <c r="C15" i="8"/>
  <c r="C14" i="8"/>
  <c r="C13" i="8"/>
  <c r="C12" i="8"/>
  <c r="C11" i="8"/>
  <c r="C10" i="8"/>
  <c r="C8" i="8"/>
  <c r="C7" i="8"/>
  <c r="C6" i="8"/>
  <c r="C5" i="8"/>
  <c r="C4" i="8"/>
  <c r="C3" i="8"/>
  <c r="D6" i="9"/>
  <c r="G7" i="9" s="1"/>
  <c r="E6" i="9"/>
  <c r="F6" i="9"/>
  <c r="E10" i="9"/>
  <c r="D10" i="9"/>
  <c r="G11" i="9" s="1"/>
  <c r="F10" i="9"/>
  <c r="D11" i="9"/>
  <c r="G12" i="9" s="1"/>
  <c r="F11" i="9"/>
  <c r="F14" i="9"/>
  <c r="F13" i="9"/>
  <c r="D13" i="9"/>
  <c r="G14" i="9" s="1"/>
  <c r="E13" i="9"/>
  <c r="D15" i="9"/>
  <c r="G16" i="9" s="1"/>
  <c r="F15" i="9"/>
  <c r="E4" i="9"/>
  <c r="E5" i="9"/>
  <c r="F4" i="9"/>
  <c r="D4" i="9"/>
  <c r="G4" i="9" s="1"/>
  <c r="D5" i="9"/>
  <c r="G6" i="9" s="1"/>
  <c r="G5" i="9"/>
  <c r="F7" i="9"/>
  <c r="E7" i="9"/>
  <c r="D7" i="9"/>
  <c r="G8" i="9" s="1"/>
  <c r="E3" i="9"/>
  <c r="E20" i="9" s="1"/>
  <c r="F3" i="9"/>
  <c r="F20" i="9" s="1"/>
  <c r="F12" i="9"/>
  <c r="D12" i="9"/>
  <c r="G13" i="9" s="1"/>
  <c r="E11" i="9"/>
  <c r="F5" i="9"/>
  <c r="D9" i="9"/>
  <c r="G10" i="9" s="1"/>
  <c r="F16" i="9"/>
  <c r="E14" i="9"/>
  <c r="E15" i="9"/>
  <c r="D16" i="9"/>
  <c r="G17" i="9" s="1"/>
  <c r="E16" i="9"/>
  <c r="D17" i="9"/>
  <c r="G18" i="9" s="1"/>
  <c r="F17" i="9"/>
  <c r="E17" i="9"/>
  <c r="I51" i="5"/>
  <c r="I138" i="5"/>
  <c r="I65" i="5"/>
  <c r="I81" i="5"/>
  <c r="I33" i="5"/>
  <c r="I272" i="5"/>
  <c r="I25" i="5"/>
  <c r="I111" i="5"/>
  <c r="I76" i="5"/>
  <c r="I13" i="5"/>
  <c r="I61" i="5"/>
  <c r="I89" i="5"/>
  <c r="I41" i="5"/>
  <c r="I105" i="5"/>
  <c r="I271" i="5"/>
  <c r="I108" i="5"/>
  <c r="I54" i="5"/>
  <c r="I168" i="5"/>
  <c r="I119" i="5"/>
  <c r="I202" i="5"/>
  <c r="I57" i="5"/>
  <c r="I210" i="5"/>
  <c r="I154" i="5"/>
  <c r="I255" i="5"/>
  <c r="I164" i="5"/>
  <c r="I69" i="5"/>
  <c r="I150" i="5"/>
  <c r="I214" i="5"/>
  <c r="I21" i="5"/>
  <c r="I85" i="5"/>
  <c r="I93" i="5"/>
  <c r="I197" i="5"/>
  <c r="I259" i="5"/>
  <c r="I133" i="5"/>
  <c r="I121" i="5"/>
  <c r="I103" i="5"/>
  <c r="I179" i="5"/>
  <c r="I68" i="5"/>
  <c r="I47" i="5"/>
  <c r="I36" i="5"/>
  <c r="I266" i="5"/>
  <c r="I117" i="5"/>
  <c r="I177" i="5"/>
  <c r="I58" i="5"/>
  <c r="I18" i="5"/>
  <c r="I74" i="5"/>
  <c r="I34" i="5"/>
  <c r="I169" i="5"/>
  <c r="I130" i="5"/>
  <c r="I155" i="5"/>
  <c r="I22" i="5"/>
  <c r="I86" i="5"/>
  <c r="I52" i="5"/>
  <c r="I62" i="5"/>
  <c r="I204" i="5"/>
  <c r="I30" i="5"/>
  <c r="I15" i="5"/>
  <c r="I23" i="5"/>
  <c r="I102" i="5"/>
  <c r="I83" i="5"/>
  <c r="I186" i="5"/>
  <c r="I212" i="5"/>
  <c r="I118" i="5"/>
  <c r="I120" i="5"/>
  <c r="I110" i="5"/>
  <c r="I91" i="5"/>
  <c r="I44" i="5"/>
  <c r="I148" i="5"/>
  <c r="I35" i="5"/>
  <c r="I67" i="5"/>
  <c r="I131" i="5"/>
  <c r="I40" i="5"/>
  <c r="I128" i="5"/>
  <c r="I64" i="5"/>
  <c r="I209" i="5"/>
  <c r="I72" i="5"/>
  <c r="I278" i="5"/>
  <c r="I262" i="5"/>
  <c r="I201" i="5"/>
  <c r="I217" i="5"/>
  <c r="I79" i="5"/>
  <c r="I166" i="5"/>
  <c r="I87" i="5"/>
  <c r="I135" i="5"/>
  <c r="I174" i="5"/>
  <c r="I106" i="5"/>
  <c r="I152" i="5"/>
  <c r="I114" i="5"/>
  <c r="I113" i="5"/>
  <c r="I260" i="5"/>
  <c r="I125" i="5"/>
  <c r="I181" i="5"/>
  <c r="I182" i="5"/>
  <c r="I200" i="5"/>
  <c r="I137" i="5"/>
  <c r="I94" i="5"/>
  <c r="I218" i="5"/>
  <c r="I71" i="5"/>
  <c r="I171" i="5"/>
  <c r="I258" i="5"/>
  <c r="I132" i="5"/>
  <c r="I265" i="5"/>
  <c r="I78" i="5"/>
  <c r="I273" i="5"/>
  <c r="I203" i="5"/>
  <c r="I185" i="5"/>
  <c r="I178" i="5"/>
  <c r="I37" i="5"/>
  <c r="I14" i="5"/>
  <c r="I60" i="5"/>
  <c r="I261" i="5"/>
  <c r="I268" i="5"/>
  <c r="I66" i="5"/>
  <c r="I275" i="5"/>
  <c r="I151" i="5"/>
  <c r="I134" i="5"/>
  <c r="I96" i="5"/>
  <c r="I165" i="5"/>
  <c r="I127" i="5"/>
  <c r="I172" i="5"/>
  <c r="I55" i="5"/>
  <c r="I116" i="5"/>
  <c r="I75" i="5"/>
  <c r="I90" i="5"/>
  <c r="I82" i="5"/>
  <c r="I277" i="5"/>
  <c r="I270" i="5"/>
  <c r="I256" i="5"/>
  <c r="I196" i="5"/>
  <c r="I180" i="5"/>
  <c r="I173" i="5"/>
  <c r="I39" i="5"/>
  <c r="I167" i="5"/>
  <c r="I136" i="5"/>
  <c r="I176" i="5"/>
  <c r="I104" i="5"/>
  <c r="I129" i="5"/>
  <c r="I211" i="5"/>
  <c r="I80" i="5"/>
  <c r="I274" i="5"/>
  <c r="I95" i="5"/>
  <c r="I59" i="5"/>
  <c r="I183" i="5"/>
  <c r="I163" i="5"/>
  <c r="I149" i="5"/>
  <c r="I112" i="5"/>
  <c r="I20" i="5"/>
  <c r="I175" i="5"/>
  <c r="I170" i="5"/>
  <c r="I156" i="5"/>
  <c r="I215" i="5"/>
  <c r="I207" i="5"/>
  <c r="I199" i="5"/>
  <c r="I92" i="5"/>
  <c r="I70" i="5"/>
  <c r="I63" i="5"/>
  <c r="I56" i="5"/>
  <c r="I153" i="5"/>
  <c r="I264" i="5"/>
  <c r="I206" i="5"/>
  <c r="I109" i="5"/>
  <c r="I98" i="5"/>
  <c r="I31" i="5"/>
  <c r="I269" i="5"/>
  <c r="I16" i="5"/>
  <c r="I38" i="5"/>
  <c r="I213" i="5"/>
  <c r="I24" i="5"/>
  <c r="I263" i="5"/>
  <c r="I208" i="5"/>
  <c r="I184" i="5"/>
  <c r="I216" i="5"/>
  <c r="I97" i="5"/>
  <c r="I115" i="5"/>
  <c r="I107" i="5"/>
  <c r="I77" i="5"/>
  <c r="I88" i="5"/>
  <c r="I84" i="5"/>
  <c r="I267" i="5"/>
  <c r="I276" i="5"/>
  <c r="I205" i="5"/>
  <c r="I32" i="5"/>
  <c r="I257" i="5"/>
  <c r="F27" i="9" l="1"/>
  <c r="D31" i="9"/>
  <c r="E25" i="9"/>
  <c r="E42" i="9" s="1"/>
  <c r="I9" i="5"/>
  <c r="G3" i="9"/>
  <c r="I8" i="5"/>
  <c r="I28" i="5"/>
  <c r="I7" i="5"/>
  <c r="I10" i="5"/>
  <c r="E34" i="9"/>
  <c r="E31" i="9"/>
  <c r="I26" i="5"/>
  <c r="I12" i="5"/>
  <c r="F33" i="9"/>
  <c r="F39" i="9"/>
  <c r="D38" i="9"/>
  <c r="I29" i="5"/>
  <c r="F38" i="9"/>
  <c r="F35" i="9"/>
  <c r="D33" i="9"/>
  <c r="D39" i="9"/>
  <c r="E36" i="9"/>
  <c r="E35" i="9"/>
  <c r="C20" i="9"/>
  <c r="C20" i="8"/>
  <c r="F37" i="9"/>
  <c r="D29" i="9"/>
  <c r="D26" i="9"/>
  <c r="F29" i="9"/>
  <c r="D30" i="9"/>
  <c r="F30" i="9"/>
  <c r="I11" i="5"/>
  <c r="F26" i="9"/>
  <c r="E37" i="9"/>
  <c r="D27" i="9"/>
  <c r="E26" i="9"/>
  <c r="F25" i="9"/>
  <c r="F42" i="9" s="1"/>
  <c r="D42" i="9"/>
  <c r="D32" i="9"/>
  <c r="D34" i="9"/>
  <c r="F32" i="9"/>
  <c r="F36" i="9"/>
  <c r="F28" i="9"/>
  <c r="E28" i="9"/>
</calcChain>
</file>

<file path=xl/comments1.xml><?xml version="1.0" encoding="utf-8"?>
<comments xmlns="http://schemas.openxmlformats.org/spreadsheetml/2006/main">
  <authors>
    <author>LENOVO</author>
    <author>PC</author>
  </authors>
  <commentList>
    <comment ref="N4" authorId="0" shapeId="0">
      <text>
        <r>
          <rPr>
            <b/>
            <sz val="9"/>
            <color indexed="81"/>
            <rFont val="Tahoma"/>
            <family val="2"/>
          </rPr>
          <t xml:space="preserve">Para quién está disponible el activo. Ejemplo: Proceso de GST, Planeación, UPRA, ciudadanía, Min Agricultura, Sistemas de Información, Contraloría, etc.
</t>
        </r>
        <r>
          <rPr>
            <sz val="9"/>
            <color indexed="81"/>
            <rFont val="Tahoma"/>
            <family val="2"/>
          </rPr>
          <t xml:space="preserve">
</t>
        </r>
      </text>
    </comment>
    <comment ref="O4" authorId="0" shapeId="0">
      <text>
        <r>
          <rPr>
            <sz val="9"/>
            <color indexed="81"/>
            <rFont val="Tahoma"/>
            <family val="2"/>
          </rPr>
          <t xml:space="preserve">Para el caso en que la información sea pública, Incluir el lugar físico o digital dónde está publicada, tales como lugar en el sitio web (URL) y otro medio en donde se puede descargar y/o consultar la información.
</t>
        </r>
      </text>
    </comment>
    <comment ref="T4" authorId="0" shapeId="0">
      <text>
        <r>
          <rPr>
            <b/>
            <sz val="9"/>
            <color indexed="81"/>
            <rFont val="Tahoma"/>
            <family val="2"/>
          </rPr>
          <t>Describa brevemente, qué contiene el activo de información. Ejemplo: Datos de campesinos de Chía Rural, nómina de la UPRA, contratos adelantados por la Entidad, etc.</t>
        </r>
        <r>
          <rPr>
            <sz val="9"/>
            <color indexed="81"/>
            <rFont val="Tahoma"/>
            <family val="2"/>
          </rPr>
          <t xml:space="preserve">
</t>
        </r>
      </text>
    </comment>
    <comment ref="W4" authorId="1" shapeId="0">
      <text>
        <r>
          <rPr>
            <b/>
            <sz val="9"/>
            <color indexed="81"/>
            <rFont val="Tahoma"/>
            <family val="2"/>
          </rPr>
          <t>PC:</t>
        </r>
        <r>
          <rPr>
            <sz val="9"/>
            <color indexed="81"/>
            <rFont val="Tahoma"/>
            <family val="2"/>
          </rPr>
          <t xml:space="preserve">
Puede ponerse fecha hasta maximo de 5 años, hasta la proxima actualizacion de activos de informacion</t>
        </r>
      </text>
    </comment>
    <comment ref="AB4" authorId="0" shapeId="0">
      <text>
        <r>
          <rPr>
            <b/>
            <sz val="9"/>
            <color indexed="81"/>
            <rFont val="Tahoma"/>
            <family val="2"/>
          </rPr>
          <t>protección de la información contra el acceso no autorizado. Esto significa asegurar que la información solo sea accesible para las personas autorizadas y que no se divulgue a terceros no autorizados</t>
        </r>
        <r>
          <rPr>
            <sz val="9"/>
            <color indexed="81"/>
            <rFont val="Tahoma"/>
            <family val="2"/>
          </rPr>
          <t xml:space="preserve">
</t>
        </r>
      </text>
    </comment>
    <comment ref="AD4" authorId="0" shapeId="0">
      <text>
        <r>
          <rPr>
            <b/>
            <sz val="9"/>
            <color indexed="81"/>
            <rFont val="Tahoma"/>
            <family val="2"/>
          </rPr>
          <t>protección de la información contra alteraciones no autorizadas. Esto significa asegurar que los datos no sean modificados, destruidos o manipulados de manera no autorizada, garantizando que la información sea precisa y completa</t>
        </r>
        <r>
          <rPr>
            <sz val="9"/>
            <color indexed="81"/>
            <rFont val="Tahoma"/>
            <family val="2"/>
          </rPr>
          <t xml:space="preserve">
</t>
        </r>
      </text>
    </comment>
    <comment ref="AF4" authorId="0" shapeId="0">
      <text>
        <r>
          <rPr>
            <b/>
            <sz val="9"/>
            <color indexed="81"/>
            <rFont val="Tahoma"/>
            <family val="2"/>
          </rPr>
          <t>la garantía de que la información esté accesible y utilizable cuando se necesita. Esto implica asegurar que los sistemas y datos estén operativos y accesibles para los usuarios autorizados en todo momento</t>
        </r>
        <r>
          <rPr>
            <sz val="9"/>
            <color indexed="81"/>
            <rFont val="Tahoma"/>
            <family val="2"/>
          </rPr>
          <t xml:space="preserve">
</t>
        </r>
      </text>
    </comment>
  </commentList>
</comments>
</file>

<file path=xl/sharedStrings.xml><?xml version="1.0" encoding="utf-8"?>
<sst xmlns="http://schemas.openxmlformats.org/spreadsheetml/2006/main" count="6188" uniqueCount="1084">
  <si>
    <t>MANUAL DE USO</t>
  </si>
  <si>
    <t>1. Encuesta</t>
  </si>
  <si>
    <t>Esta sección de la herramienta recopila la información propia del activo, la columna denominada Campo relaciona cada una de las celdas a llenar, por su parte, la columna Descripción presenta la información que cada campo debe contener.</t>
  </si>
  <si>
    <t>Campo</t>
  </si>
  <si>
    <t>Descripción</t>
  </si>
  <si>
    <t>SUBSERIE / NOMBRE DEL ACTIVO DE INFORMACIÓN</t>
  </si>
  <si>
    <t>Término con el que se da a conocer el nombre o asunto de la Información</t>
  </si>
  <si>
    <t>SERIE</t>
  </si>
  <si>
    <t>Serie Documental de acuerdo a las TRD de la Entidad</t>
  </si>
  <si>
    <t>PROCESO</t>
  </si>
  <si>
    <t>Identificador de Proceso al cual hace parte el activo de información identificado</t>
  </si>
  <si>
    <t>TIPO DE PROCESO</t>
  </si>
  <si>
    <t>Clasificación de acuerdo al Tipo de proceso en la Entidad</t>
  </si>
  <si>
    <t>SECCIÓN</t>
  </si>
  <si>
    <t>Identifica la Sección a la que pertenece la serie y subserie de acuerdo a las TRD de la Entidad</t>
  </si>
  <si>
    <t>SUBSECCIÓN</t>
  </si>
  <si>
    <t>Identifica la Subsección</t>
  </si>
  <si>
    <t>GRUPO</t>
  </si>
  <si>
    <t>Identifica el grupo de la Entidad</t>
  </si>
  <si>
    <t>DESCRIPCIÓN DEL ACTIVO</t>
  </si>
  <si>
    <t>Define brevemente de qué se trata la información</t>
  </si>
  <si>
    <t>IDIOMA</t>
  </si>
  <si>
    <t>Establece el idioma en el cual se encuentra el activo de Información</t>
  </si>
  <si>
    <t>MEDIO DE CONSERVACIÓN Y/O SOPORTE</t>
  </si>
  <si>
    <t>Establece el soporte en el que se encuentra la información</t>
  </si>
  <si>
    <t>FORMATO</t>
  </si>
  <si>
    <t>Identifica la forma, tamaño o modo en la que se presenta la información o se permite su visualización o consulta, tales como: hoja de cálculo, imagen, audio, video, documento de texto, base de datos, etc.</t>
  </si>
  <si>
    <t>DILIGENCIE SI LA INFORMACIÓN SE ENCUENTRA PUBLICADA O DISPONIBLE</t>
  </si>
  <si>
    <t>Identifica el lugar físico o digital de  dónde está publicada y/o dónde se puede consultar o solicitar la información</t>
  </si>
  <si>
    <t>FECHA DE GENERACIÓN DEL ACTIVO INFORMACIÓN</t>
  </si>
  <si>
    <t>Identifica el momento de creación de la información</t>
  </si>
  <si>
    <t>FRECUENCIA DE ACTUALIZACIÓN</t>
  </si>
  <si>
    <t>Identifica la periodicidad o el segmento de tiempo en el que se debe actualizar la información</t>
  </si>
  <si>
    <t>RESPONSABLE DE LA PRODUCCIÓN DE LA INFORMACIÓN</t>
  </si>
  <si>
    <t>Corresponde al nombre del área, dependencia, unidad interna, o entidad externa que creó la información</t>
  </si>
  <si>
    <t>CUSTODIO</t>
  </si>
  <si>
    <t>Nombre del área, dependencia o unidad encargada de la custodia o control de la información para efectos de permitir su acceso</t>
  </si>
  <si>
    <t>EL ACTIVO ALMACENA O PROCESA INFORMACIÓN RELACIONADA CON …</t>
  </si>
  <si>
    <t>Pregunta activada de acuerdo al medio de conservación seleccionado previamente y que de acuerdo a la respuesta escogida en la lista desplegable clasificará el activo de información de tipo documental de acuerdo a su nivel de confidencialidad</t>
  </si>
  <si>
    <t>¿Cómo determina el nivel de acceso en cuanto a la información que maneja el activo?</t>
  </si>
  <si>
    <t>Pregunta activada de acuerdo al medio de conservación seleccionado previamente y que de acuerdo a la respuesta escogida en la lista desplegable clasificará el activo de información de tipo Hardware o Software de acuerdo a confidencialidad en la Entidad</t>
  </si>
  <si>
    <t>Diga que norma legal o constitucional o explique porque ha seleccionado esa respuesta:</t>
  </si>
  <si>
    <t>Brinda una breve explicación del porqué ha seleccionado la respuesta dada en la pregunta anterior o registra la norma legal o constitucional que ampara la respuesta</t>
  </si>
  <si>
    <t xml:space="preserve">¿Que impacto se produce por la pérdida de la integridad de este activo de información? </t>
  </si>
  <si>
    <t>Con la respuesta a esta pregunta se busca identificar el posible impacto que tendría para la Entidad la pérdida en la integridad del activo de Información</t>
  </si>
  <si>
    <t>La perdida de disponibilidad …</t>
  </si>
  <si>
    <t>Identifica la posible afectación que tendría la Entidad en caso de no contar con la disponibilidad del activo</t>
  </si>
  <si>
    <t>El tiempo máximo de recuperación aceptable es?</t>
  </si>
  <si>
    <t>Identifica el tiempo máximo en el que el activo deberá recuperar su disponibilidad para no presentar afectaciones graves en la Entidad</t>
  </si>
  <si>
    <t>EXCEPCIÓN TOTAL O PARCIAL</t>
  </si>
  <si>
    <t>Según sea total o parcial la calificación, las partes o secciones clasificadas o reservadas de la información</t>
  </si>
  <si>
    <t>PLAZO DE LA CLASIFICACIÓN O RESERVA</t>
  </si>
  <si>
    <t>Corresponde al tiempo que cobija la clasificación o reserva</t>
  </si>
  <si>
    <t>NOMBRE Y CORREO DE QUIEN RESPONDE LA ENCUESTA</t>
  </si>
  <si>
    <t>Identifica la persona de la Entidad que colabora en el diligenciamiento de la encuesta</t>
  </si>
  <si>
    <t>FECHA DE CALIFICACIÓN DEL ACTIVO</t>
  </si>
  <si>
    <t>Registra la fecha en la cual el activo es calificado</t>
  </si>
  <si>
    <t>VALIDACIÓN DE CALIFICACIÓN DEL ACTIVO</t>
  </si>
  <si>
    <t>Identifica el estado de calificación del activo de información</t>
  </si>
  <si>
    <t>3. Control Activos Calificados</t>
  </si>
  <si>
    <t>Esta Hoja muestra el avance en la calificación de los activos de información identificados de acuerdo a cada uno de los procesos objeto de la calificación.</t>
  </si>
  <si>
    <t>TIPO</t>
  </si>
  <si>
    <t>DIRECCIONAMIENTO ESTRATÉGICO</t>
  </si>
  <si>
    <t>GESTIÓN DE PROVEEDORES</t>
  </si>
  <si>
    <t>GESTION DEL METODO Y BUENAS PRACTICAS</t>
  </si>
  <si>
    <t>GESTION DE COMUNICACIONES</t>
  </si>
  <si>
    <t>GESTION DE TECNOLOGIAS DE LA INFORMACION</t>
  </si>
  <si>
    <t>ESTRUCTURACION DE PROYECTOS</t>
  </si>
  <si>
    <t>GERENCIA DE PROYECTOS</t>
  </si>
  <si>
    <t>EVALUACION DE PROYECTOS</t>
  </si>
  <si>
    <t>GESTIÓN ADMINISTRATIVA</t>
  </si>
  <si>
    <t>GESTIÓN DEL RIESGO</t>
  </si>
  <si>
    <t>GESTIÓN JURÍDICA</t>
  </si>
  <si>
    <t>GESTIÓN FINANCIERA</t>
  </si>
  <si>
    <t>GESTIÓN DEL TALENTO HUMANO</t>
  </si>
  <si>
    <t>AUDITORIA INTERNA</t>
  </si>
  <si>
    <t>EVALUACION Y SEGUIMIENTO A LA GESTION</t>
  </si>
  <si>
    <t>CÓDIGO:</t>
  </si>
  <si>
    <t>VERSIÓN:</t>
  </si>
  <si>
    <t>GERENCIA</t>
  </si>
  <si>
    <t>GESTIÓN DEL CONOCIMIENTO Y COMUNICACIONES</t>
  </si>
  <si>
    <t>DIRECCIÓN GENERAL</t>
  </si>
  <si>
    <t>ASESORÍA DE COMUNICACIONES</t>
  </si>
  <si>
    <t>INFORMACIÓN</t>
  </si>
  <si>
    <t>POR DEMANDA</t>
  </si>
  <si>
    <t>DESPACHO DE LA DIRECCIÓN GENERAL</t>
  </si>
  <si>
    <t>1) INFORMACIÓN PÚBLICA</t>
  </si>
  <si>
    <t>1) PÚBLICO EN GENERAL</t>
  </si>
  <si>
    <t>2) MENOR</t>
  </si>
  <si>
    <t>2) ES CRÍTICO PARA LAS OPERACIONES INTERNAS</t>
  </si>
  <si>
    <t>7) 30 DÍAS</t>
  </si>
  <si>
    <t>4) SECRETOS COMERCIALES, INDUSTRIALES Y PROFESIONALES?</t>
  </si>
  <si>
    <t>2) INTERNO DE LA ENTIDAD</t>
  </si>
  <si>
    <t>3) MODERADO</t>
  </si>
  <si>
    <t>1) NO APLICA / NO ES RELEVANTE</t>
  </si>
  <si>
    <t>4) 48 HORAS</t>
  </si>
  <si>
    <t>HARDWARE</t>
  </si>
  <si>
    <t>GESTIÓN DE SERVICIOS TECNOLÓGICOS</t>
  </si>
  <si>
    <t>OFICINA DE TECNOLOGÍAS DE LA INFORMACIÓN Y COMUNICACIONES</t>
  </si>
  <si>
    <t>SERVICIOS TECNOLÓGICOS</t>
  </si>
  <si>
    <t>ANUAL</t>
  </si>
  <si>
    <t>3) PROCESOS</t>
  </si>
  <si>
    <t>6) 14 DÍAS</t>
  </si>
  <si>
    <t>2) DATOS PERSONALES?</t>
  </si>
  <si>
    <t>1) INSIGNIFICANTE</t>
  </si>
  <si>
    <t>SOFTWARE</t>
  </si>
  <si>
    <t>SERVICIOS</t>
  </si>
  <si>
    <t>RED</t>
  </si>
  <si>
    <t>INSTALACIONES</t>
  </si>
  <si>
    <t>PERSONAS</t>
  </si>
  <si>
    <t>4) MAYOR</t>
  </si>
  <si>
    <t>5) PUEDE GENERAR INCUMPLIMIENTOS LEGALES Y REGLAMENTARIOS</t>
  </si>
  <si>
    <t>ACTIVOS</t>
  </si>
  <si>
    <t>PÚBLICA</t>
  </si>
  <si>
    <t>CLASIFICADA</t>
  </si>
  <si>
    <t>RESERVADA</t>
  </si>
  <si>
    <t>Clasificación de la Información</t>
  </si>
  <si>
    <t>VALORACION</t>
  </si>
  <si>
    <t>CONFIDENCIALIDAD</t>
  </si>
  <si>
    <t>DISPONIBILIDAD</t>
  </si>
  <si>
    <t>INTEGRIDAD</t>
  </si>
  <si>
    <t>SEGURIDAD</t>
  </si>
  <si>
    <t>TOTAL ACTIVOS</t>
  </si>
  <si>
    <t>REGISTRO DE ACTIVOS DE INFORMACIÓN</t>
  </si>
  <si>
    <t>CLASIFICACIÓN (Ocultar Columna)</t>
  </si>
  <si>
    <t>OBJETIVO LEGÍTIMO DE LA EXCEPCIÓN</t>
  </si>
  <si>
    <t>FUNDAMENTO CONSTITUCIONAL O LEGAL</t>
  </si>
  <si>
    <t>CONFIDENCIALIDAD DOCUMENTAL</t>
  </si>
  <si>
    <t>ID</t>
  </si>
  <si>
    <t>¿ EL ACTIVO ALMACENA O PROCESA INFORMACIÓN…</t>
  </si>
  <si>
    <t>PUNTAJE</t>
  </si>
  <si>
    <t>CLASIFICACIÓN DE LA INFORMACIÓN</t>
  </si>
  <si>
    <t>BAJO</t>
  </si>
  <si>
    <t>LEY 527 ARTÍCULO 27 Y 28
ARTÍCULO  27. "TODAS LAS PERSONAS TIENEN DERECHO A CONSULTAR LOS DOCUMENTOS DE ARCHIVOS PÚBLICOS Y A QUE SE LES EXPIDA COPIA DE LOS MISMOS, SIEMPRE QUE DICHOS DOCUMENTOS NO TENGAN CARÁCTER RESERVADO CONFORME A LA CONSTITUCIÓN O A LA LEY."</t>
  </si>
  <si>
    <t>INFORMACIÓN PÚBLICA</t>
  </si>
  <si>
    <t>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t>
  </si>
  <si>
    <t>ALTO</t>
  </si>
  <si>
    <t>LEY 1712, ARTÍCULO 18 LITERAL A "EL DERECHO DE TODA PERSONA A LA INTIMIDAD."</t>
  </si>
  <si>
    <t>INFORMACIÓN PÚBLICA CLASIFICADA</t>
  </si>
  <si>
    <t>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</si>
  <si>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t>
  </si>
  <si>
    <t>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t>
  </si>
  <si>
    <t>3) AFECTACIÓN A LA VIDA, LA SALUD O LA SEGURIDAD DE UNA PERSONA?</t>
  </si>
  <si>
    <t>LEY 1712, ARTÍCULO 18 LITERAL B "EL DERECHO DE TODA PERSONA A LA VIDA, LA SALUD O LA SEGURIDAD."</t>
  </si>
  <si>
    <t>LEY 1712, ARTÍCULO 18 LITERAL C "LOS SECRETOS COMERCIALES, INDUSTRIALES Y PROFESIONALES, ASÍ COMO LOS ESTIPULADOS EN EL PARÁGRAFO DEL ARTÍCULO 77 DE LA LEY 1474 DE 2011."</t>
  </si>
  <si>
    <t>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t>
  </si>
  <si>
    <t>5) LA DEFENSA Y SEGURIDAD NACIONAL?</t>
  </si>
  <si>
    <t>LEY 1712 ARTÍCULO 19 LITERAL A "LA DEFENSA Y SEGURIDAD NACIONAL."</t>
  </si>
  <si>
    <t>INFORMACIÓN PÚBLICA RESERVADA</t>
  </si>
  <si>
    <t>LEY 1755 DE 2015 ARTÍCULO  24. INFORMACIONES Y DOCUMENTOS RESERVADOS. SOLO TENDRÁN CARÁCTER RESERVADO LAS INFORMACIONES Y DOCUMENTOS EXPRESAMENTE SOMETIDOS A RESERVA POR LA CONSTITUCIÓN POLÍTICA O LA LEY, Y EN ESPECIAL:
1. LOS RELACIONADOS CON LA DEFENSA O SEGURIDAD NACIONALES.</t>
  </si>
  <si>
    <t>6) LA SEGURIDAD PÚBLICA?</t>
  </si>
  <si>
    <t>LEY 1712 ARTÍCULO 19 LITERAL B "LA SEGURIDAD PÚBLICA."</t>
  </si>
  <si>
    <t/>
  </si>
  <si>
    <t>7) LAS RELACIONES INTERNACIONALES?</t>
  </si>
  <si>
    <t>LEY 1712 ARTÍCULO 19 LITERAL C "LAS RELACIONES INTERNACIONALES."</t>
  </si>
  <si>
    <t>LEY 1755 ARTÍCULO 24 LITERAL 2: TENDRÁN CARÁCTER RESERVADO LAS INFORMACIONES Y DOCUMENTOS EXPRESAMENTE SOMETIDOS A RESERVA POR LA CONSTITUCIÓN POLÍTICA Y EN ESPECIAL LAS INSTRUCCIONES EN MATERIA DIPLOMÁTICA</t>
  </si>
  <si>
    <t>8) LA PREVENCIÓN, INVESTIGACIÓN Y PERSECUCIÓN DE LOS DELITOS Y LAS FALTAS DISCIPLINARIAS?</t>
  </si>
  <si>
    <t>LEY 1712 ARTÍCULO 19 LITERAL D "LA PREVENCIÓN, INVESTIGACIÓN Y PERSECUCIÓN DE LOS DELITOS Y LAS FALTAS DISCIPLINARIAS, MIENTRAS QUE NO SE HAGA EFECTIVA LA MEDIDA DE ASEGURAMIENTO O SE FORMULE PLIEGO DE CARGOS, SEGÚN EL CASO."</t>
  </si>
  <si>
    <t>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t>
  </si>
  <si>
    <t>9) EL DEBIDO PROCESO Y LA IGUALDAD DE LAS PARTES EN LOS PROCESOS JUDICIALES?</t>
  </si>
  <si>
    <t>LEY 1712 ARTÍCULO 19 LITERAL E "EL DEBIDO PROCESO Y LA IGUALDAD DE LAS PARTES EN LOS PROCESOS JUDICIALES."</t>
  </si>
  <si>
    <t>LEY 1564 DE 2012 ARTÍCULO 3 / LEY 1437 DE 2011 ARTÍCULO 3 NUMERAL 8
LEY 1564 ARTÍCULO 3: LAS ACTUACIONES SE CUMPLIRÁN EN FORMA ORAL, PÚBLICA Y EN AUDIENCIAS, SALVO LAS QUE EXPRESAMENTE SE AUTORICE REALIZAR POR ESCRITO O ESTÉN AMPARADAS POR RESERVA.</t>
  </si>
  <si>
    <t>10) LA ADMINISTRACIÓN EFECTIVA DE LA JUSTICIA?</t>
  </si>
  <si>
    <t>LEY 1712 ARTÍCULO 19 LITERAL F "LA ADMINISTRACIÓN EFECTIVA DE LA JUSTICIA."</t>
  </si>
  <si>
    <t>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t>
  </si>
  <si>
    <t>11) LOS DERECHOS DE LA INFANCIA Y LA ADOLESCENCIA?</t>
  </si>
  <si>
    <t>LEY 1712 ARTÍCULO 19 LITERAL G "LOS DERECHOS DE LA INFANCIA Y LA ADOLESCENCIA."</t>
  </si>
  <si>
    <t>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t>
  </si>
  <si>
    <t>12) LA ESTABILIDAD MACROECONÓMICA Y FINANCIERA DEL PAÍS?</t>
  </si>
  <si>
    <t>LEY 1712 ARTÍCULO 19 LITERAL H "LA ESTABILIDAD MACROECONÓMICA Y FINANCIERA DEL PAÍS."</t>
  </si>
  <si>
    <t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t>
  </si>
  <si>
    <t>13) LA SALUD PÚBLICA?</t>
  </si>
  <si>
    <t>LEY 1712 ARTÍCULO 19 LITERAL I "LA SALUD PÚBLICA."</t>
  </si>
  <si>
    <t>14) OPINIONES O PUNTOS DE VISTA QUE FORMAN PARTE DEL PROCESO DELIBERATIVO DE LOS SERVIDORES PÚBLICOS?</t>
  </si>
  <si>
    <t>LEY 1712 ARTÍCULO 19 PARÁGRAFO "SE EXCEPTÚAN TAMBIÉN LOS DOCUMENTOS QUE CONTENGAN LAS OPINIONES O PUNTOS DE VISTA QUE FORMEN PARTE DEL PROCESO DELIBERATIVO DE LOS SERVIDORES PÚBLICOS."</t>
  </si>
  <si>
    <t>LEY 1712 ARTÍCULO 19 PARÁGRAFO: SE EXCEPTÚAN TAMBIÉN LOS DOCUMENTOS QUE CONTENGAN LAS OPINIONES O PUNTOS DE VISTA QUE FORMEN PARTE DEL PROCESO DELIBERATIVO DE LOS SERVIDORES PÚBLICOS</t>
  </si>
  <si>
    <t>15) PROTECCIÓN POR UNA NORMA LEGAL O CONSTITUCIONAL DE UN TEMA DIFERENTE A LOS ENUNCIADOS ANTERIORMENTE?</t>
  </si>
  <si>
    <t>OTRA NORMA LEGAL O CONSTITUCIONAL</t>
  </si>
  <si>
    <t>REVISAR CON JURÍDICA</t>
  </si>
  <si>
    <t>GENERAL (uso interno)</t>
  </si>
  <si>
    <t>MEDIO</t>
  </si>
  <si>
    <t>4) ALTA DIRECCIÓN</t>
  </si>
  <si>
    <t>PREGUNTA</t>
  </si>
  <si>
    <t>Valoración</t>
  </si>
  <si>
    <t>Se produce impacto por el compromiso de la integridad del activo de información a nivel:</t>
  </si>
  <si>
    <t>5) CATASTRÓFICO</t>
  </si>
  <si>
    <t>La pérdida de disponibilidad:</t>
  </si>
  <si>
    <t>Menor que 2</t>
  </si>
  <si>
    <t>Mayor a 2 y menor que 3,0</t>
  </si>
  <si>
    <t>Mayor a 3,0</t>
  </si>
  <si>
    <t>3) PODRÍA AFECTAR LA TOMA DE DECISIONES</t>
  </si>
  <si>
    <t>4) ES CRÍTICO PARA EL SERVICIO HACIA TERCEROS</t>
  </si>
  <si>
    <t>El tiempo máximo de recuperación aceptable es:</t>
  </si>
  <si>
    <t>1) 4 HORAS</t>
  </si>
  <si>
    <t>2) 8 HORAS</t>
  </si>
  <si>
    <t>3) 24 HORAS</t>
  </si>
  <si>
    <t>5) 7 DÍAS</t>
  </si>
  <si>
    <t>8) &gt;30 DÍAS</t>
  </si>
  <si>
    <t>TIPO DE ACTIVO</t>
  </si>
  <si>
    <t>DESCRIPCIÓN</t>
  </si>
  <si>
    <t>Información vital o estratégica para la ejecución de la misión o los objetivos negocio de la organización.  Información personal que se puede definir específicamente en el sentido de las leyes relacionadas con la privacidad</t>
  </si>
  <si>
    <t>Cualquier componente de hardware que sea necesario para realizar operaciones de almacenamiento o procesamiento de información.</t>
  </si>
  <si>
    <t>Son los correspondientes a todos los programas, aplicaciones que contribuyen al funcionamiento de un conjunto de procesamiento de datos</t>
  </si>
  <si>
    <t>todos los activos de información, correspondientes a Instalaciones dedicadas como servicios de comunicaciones contratados a terceros o medios de transporte de datos de un sitio a otro, tales como, interfaz de comunicación, red telefónica, red inalámbrica, telefonía móvil, satelital, red local (LAN), red metropolitana (MAN), internet, radio comunicaciones, punto a punto, ADSL, red digital (rdsi) de la Entidad.</t>
  </si>
  <si>
    <t xml:space="preserve">Correspondientes al espacio o área asignada para alojar y salvaguardar los datos considerados como activos críticos para la empresa, también se consideran como infraestructura a otros equipos que sirven de soporte a los sistemas de información, sin estar directamente relacionados con datos, por ejemplo: Fuentes de alimentación, generadores eléctricos, equipos de climatización, sistemas de alimentación ininterrumpida (UPS), cableado, cable eléctrico, fibra óptica, equipos de destrucción de soportes de información, mobiliarios, armarios, cajas fuertes, equipos de cómputo de la Entidad. </t>
  </si>
  <si>
    <t>se relacionan todos los activos de información, correspondientes a la prestación de un servicio por parte de Fonade para el apoyo de las actividades de los procesos, tales como: internet y página web de la Entidad entre otros equipos de cómputo de la Entidad.</t>
  </si>
  <si>
    <t>se relacionan todos los activos de información, correspondientes a aquellos roles que, por su conocimiento, experiencia y criticidad para el proceso, son considerados activos de información, por ejemplo, usuarios internos y externos, operadores, administradores de sistemas, administradores de comunicaciones, administradores de Bases de Datos, Administradores de Seguridad, Programadores, Contratistas, Proveedores.</t>
  </si>
  <si>
    <t>EN LINEA</t>
  </si>
  <si>
    <t>DIARIO</t>
  </si>
  <si>
    <t>QUINCENAL</t>
  </si>
  <si>
    <t>MENSUAL</t>
  </si>
  <si>
    <t>BIMENSUAL</t>
  </si>
  <si>
    <t>TRIMESTRAL</t>
  </si>
  <si>
    <t>SEMESTRAL</t>
  </si>
  <si>
    <t>Proceso</t>
  </si>
  <si>
    <t>DEPENDENCIAS</t>
  </si>
  <si>
    <t>Tipo Proceso</t>
  </si>
  <si>
    <t>Procesos</t>
  </si>
  <si>
    <t>UNIDAD ADMINISTRATIVA</t>
  </si>
  <si>
    <t>PLANEACIÓN ESTRATÉGICA</t>
  </si>
  <si>
    <t>ASESORÍA JURÍDICA</t>
  </si>
  <si>
    <t>GESTIÓN DE LA INFORMACIÓN AGROPECUARIA</t>
  </si>
  <si>
    <t>SECRETARÍA GENERAL</t>
  </si>
  <si>
    <t>ASESORÍA DE CONTROL INTERNO</t>
  </si>
  <si>
    <t>APOYO</t>
  </si>
  <si>
    <t>EVALUACIÓN</t>
  </si>
  <si>
    <t>DIRECCIÓN DE ORDENAMIENTO DE LA PROPIEDAD Y MERCADO DE TIERRAS</t>
  </si>
  <si>
    <t>ASESORÍA DE PLANEACIÓN</t>
  </si>
  <si>
    <t>PLANIFICACIÓN DEL ORDENAMIENTO AGROPECUARIO NACIONAL</t>
  </si>
  <si>
    <t>DIRECCIÓN DEL USO EFICIENTE DEL SUELO Y ADECUACIÓN DE TIERRAS</t>
  </si>
  <si>
    <t>ASESORÍA TÉCNICA</t>
  </si>
  <si>
    <t>PLANIFICACIÓN DEL ORDENAMIENTO AGROPECUARIO TERRITORIAL</t>
  </si>
  <si>
    <t>TALENTO HUMANO</t>
  </si>
  <si>
    <t>GESTIÓN DE RECURSOS</t>
  </si>
  <si>
    <t>GESTIÓN DOCUMENTAL</t>
  </si>
  <si>
    <t>GESTIÓN CONTRACTUAL</t>
  </si>
  <si>
    <t>CONTRATACIÓN</t>
  </si>
  <si>
    <t>DESPACHO SECRETARÍA GENERAL</t>
  </si>
  <si>
    <t>ADMINISTRACIÓN DE BIENES Y SERVICIOS</t>
  </si>
  <si>
    <t>ADMINISTRATIVA RECURSOS FÍSICOS</t>
  </si>
  <si>
    <t>ANÁLISIS DE INFORMACIÓN</t>
  </si>
  <si>
    <t>GESTIÓN DE INFORMACIÓN</t>
  </si>
  <si>
    <t>GESTIÓN DEL CONOCIMIENTO</t>
  </si>
  <si>
    <t>GOBIERNO Y ESTRATEGIA</t>
  </si>
  <si>
    <t>SISTEMAS DE INFORMACIÓN</t>
  </si>
  <si>
    <t>USO Y APROPIACIÓN</t>
  </si>
  <si>
    <t>EVALUACIÓN INDEPENDIENTE</t>
  </si>
  <si>
    <t>AGRICULTURA FAMILIAR Y AGROINDUSTRIA</t>
  </si>
  <si>
    <t>INSTRUMENTOS</t>
  </si>
  <si>
    <t>MERCADOS AGROPECUARIOS</t>
  </si>
  <si>
    <t>SEGUIMIENTO Y EVALUACIÓN DE POLÍTICA PÚBLICA (UESADT)</t>
  </si>
  <si>
    <t>ZONIFICACIÓN AGROPEPCUARIA</t>
  </si>
  <si>
    <t>ACCESO Y REGULARIZACIÓN DE LA PROPIEDAD RURAL</t>
  </si>
  <si>
    <t>GESTIÓN TERRITORIAL</t>
  </si>
  <si>
    <t>MERCADO DE TIERRAS RURALES</t>
  </si>
  <si>
    <t>SEGIMIENTO Y EVALUACIÓN DE POLÍTICA PÚBLICA (OPYMDT)</t>
  </si>
  <si>
    <t>CÓDIGO</t>
  </si>
  <si>
    <t>VERSIÓN</t>
  </si>
  <si>
    <t>FECHA</t>
  </si>
  <si>
    <t>CAMPO</t>
  </si>
  <si>
    <t>INFORMACIÓN QUE DEBE CONTENER</t>
  </si>
  <si>
    <t>Tipo de proceso</t>
  </si>
  <si>
    <t>Seleccionar la categoría a la cual pertenece el proceso dueño o custodio del activo identificado,  de acuerdo con el Tipo de proceso en la Entidad. (Estratégico, misional, de apoyo o de evaluación)</t>
  </si>
  <si>
    <t xml:space="preserve"> Proceso</t>
  </si>
  <si>
    <t>Seleccionar el nombre del proceso dueño o custodio del activo identificado.</t>
  </si>
  <si>
    <t>Dirección</t>
  </si>
  <si>
    <t>Seleccionar el nombre de la dirección a la cual pertenece el activo identificado.</t>
  </si>
  <si>
    <t xml:space="preserve"> Área administrativa</t>
  </si>
  <si>
    <t>Seleccionar el área administrativa a la cual pertenece el activo identificado.</t>
  </si>
  <si>
    <t>Caracterización del activo</t>
  </si>
  <si>
    <t>Seleccionar:
OFICIAL (TRD) si el activo identificado está incluido dentro de la TRD del proceso.
NO OFICIAL (OTROS ACTIVOS) si el activo identificado no está clasificado dentro de la TRD.</t>
  </si>
  <si>
    <t>Clasificación del activo</t>
  </si>
  <si>
    <t>Serie</t>
  </si>
  <si>
    <t>Subserie / Nombre del activo de información</t>
  </si>
  <si>
    <t>Descripción del activo</t>
  </si>
  <si>
    <t>Definir brevemente el activo identificado.</t>
  </si>
  <si>
    <t>Idioma</t>
  </si>
  <si>
    <t>Incluir el idioma en el cual se encuentra el activo de información identificado.</t>
  </si>
  <si>
    <t>Medio de conservación y/o soporte</t>
  </si>
  <si>
    <t>Descripción del medio de conservación y/o soporte</t>
  </si>
  <si>
    <t>Formato
(forma, tamaño o modo en la que se presenta la información: hoja de cálculo, imagen, audio, video, documento de texto, base de datos, etc.)</t>
  </si>
  <si>
    <t>Incluir la extensión del archivo que contiene el activo identificado para definir su forma, tamaño o modo en la que se presenta la información o se permite su visualización o consulta, tales como: 
xlsx: hoja de cálculo
jpg, bmp: imagen
mp3: audio
mp4, mov, avi: video
docx, txt: documento de texto
SQL; base de datos.
etc.</t>
  </si>
  <si>
    <t>Disponible para</t>
  </si>
  <si>
    <t>Incluir las personas o grupos de personas que pueden  tener acceso al activo identificado.</t>
  </si>
  <si>
    <t>Publicada</t>
  </si>
  <si>
    <t>Fecha de generación del activo de información</t>
  </si>
  <si>
    <t>Incluir la fecha en la cual se crea el activo, para el caso de Tipo Documental o adquisición para los tipos Hardware y Software</t>
  </si>
  <si>
    <t>Frecuencia de actualización
(periodicidad con la que se debe actualizar la información)</t>
  </si>
  <si>
    <t>Responsable de la producción de la información
(Gerencias de primer nivel)</t>
  </si>
  <si>
    <t>Incluir al nombre del proceso, dependencia, unidad interna, o nombre de la Entidad externa que creó la información y es el responsable de calificar o clasificar la información.</t>
  </si>
  <si>
    <t>Custodio
 (nombre del área, dependencia o unidad encargada de la custodia o control de la información para efectos de permitir su acceso.)</t>
  </si>
  <si>
    <t>Diligenciar el nombre del proceso, dependencia o unidad encargada de la custodia o control de la información para efectos de permitir su acceso.</t>
  </si>
  <si>
    <t>El activo almacena o procesa información relacionada con:</t>
  </si>
  <si>
    <t>Seleccionar el tiempo máximo en el que el activo deberá recuperar su disponibilidad para no presentar afectaciones graves en la Entidad:
1) 4 horas
2) 8 horas
3) 24 horas
4) 48 horas
5) 7 días
6) 14 días
7) 30 días
8) &gt;30 días</t>
  </si>
  <si>
    <t>Excepción total o parcial.
 (integral o parcial la calificación, las partes o secciones clasificadas o reservadas)</t>
  </si>
  <si>
    <t xml:space="preserve">Nombre de quién responde la encuesta </t>
  </si>
  <si>
    <t>Identificar la persona de la Entidad que colabora en el diligenciamiento de la encuesta</t>
  </si>
  <si>
    <t>Fecha de calificación del activo</t>
  </si>
  <si>
    <t>Incluir la fecha en la cual, el activo es calificado</t>
  </si>
  <si>
    <t>Valoración del activo</t>
  </si>
  <si>
    <t>Estado del activo</t>
  </si>
  <si>
    <t>1. Tipo de proceso</t>
  </si>
  <si>
    <t>2. Proceso</t>
  </si>
  <si>
    <t>3. Dirección</t>
  </si>
  <si>
    <t>5. Caracterización del activo</t>
  </si>
  <si>
    <t>7. Serie</t>
  </si>
  <si>
    <t>8. Subserie / Nombre del activo de información</t>
  </si>
  <si>
    <t>9. Descripción del activo</t>
  </si>
  <si>
    <t>10. Idioma</t>
  </si>
  <si>
    <t>11. Medio de conservación y/o soporte</t>
  </si>
  <si>
    <t>12. Descripción del medio de conservación y/o soporte</t>
  </si>
  <si>
    <t>13. Formato
(forma, tamaño o modo en la que se presenta la información: hoja de cálculo, imagen, audio, video, documento de texto, base de datos, etc.)</t>
  </si>
  <si>
    <t>15. Publicada</t>
  </si>
  <si>
    <t>16. Fecha de generación del activo de información</t>
  </si>
  <si>
    <t>17. Frecuencia de actualización
(periodicidad con la que se debe actualizar la información)</t>
  </si>
  <si>
    <t>18. Responsable de la producción de la información
(Gerencias de primer nivel)</t>
  </si>
  <si>
    <t>19. Custodio
 (nombre del área, dependencia o unidad encargada de la custodia o control de la información para efectos de permitir su acceso.)</t>
  </si>
  <si>
    <t>NIVEL</t>
  </si>
  <si>
    <t>CRITERIOS DE VALORACIÓN</t>
  </si>
  <si>
    <t>Los permisos de acceso al activo corresponden únicamente a la Alta Dirección</t>
  </si>
  <si>
    <t>Poseen permisos de acceso a nivel de Alta Dirección y Procesos específicos de la Entidad</t>
  </si>
  <si>
    <t>El acceso se concede a personal de la entidad indiferente del proceso o el cargo y puede concederse acceso al público en general</t>
  </si>
  <si>
    <t>Valoración de confidencialidad Activos de Información</t>
  </si>
  <si>
    <r>
      <t xml:space="preserve">Es información </t>
    </r>
    <r>
      <rPr>
        <b/>
        <sz val="10"/>
        <color theme="1"/>
        <rFont val="Arial"/>
        <family val="2"/>
      </rPr>
      <t>PÚBLICA CLASIFICADA o RESERVADA</t>
    </r>
    <r>
      <rPr>
        <sz val="10"/>
        <color theme="1"/>
        <rFont val="Arial"/>
        <family val="2"/>
      </rPr>
      <t xml:space="preserve"> por la Entidad y que en caso de ser conocida por terceros sin autorización del responsable de la producción de la información, puede conllevar un impacto negativo de índole legal, operativa, de pérdida de imagen o económico.</t>
    </r>
  </si>
  <si>
    <r>
      <t xml:space="preserve">Información </t>
    </r>
    <r>
      <rPr>
        <b/>
        <sz val="10"/>
        <color theme="1"/>
        <rFont val="Arial"/>
        <family val="2"/>
      </rPr>
      <t>PÚBLICA</t>
    </r>
    <r>
      <rPr>
        <sz val="10"/>
        <color theme="1"/>
        <rFont val="Arial"/>
        <family val="2"/>
      </rPr>
      <t xml:space="preserve"> que puede ser entregada o publicada sin restricciones a cualquier persona dentro y fuera de la entidad, sin que esto implique daños a terceros ni a las actividades y procesos de la entidad.</t>
    </r>
  </si>
  <si>
    <t>Valoración de confidencialidad tipo documental</t>
  </si>
  <si>
    <t>Información cuya pérdida de exactitud y completitud puede conllevar un impacto negativo de índole legal o económico, retrasar sus funciones, o generar pérdidas de imagen severas de la Entidad.</t>
  </si>
  <si>
    <t>Información cuya pérdida de exactitud y completitud puede conllevar un impacto negativo de índole legal o económico, retrasar sus funciones, o generar pérdida de imagen moderado a funcionarios de la Entidad.</t>
  </si>
  <si>
    <t>Información cuya pérdida de exactitud y completitud conlleva un impacto no significativo para la Entidad o entes externos.</t>
  </si>
  <si>
    <t>Valoración Integridad Activos de Información</t>
  </si>
  <si>
    <t>Seleccionar:
Precalificado: si la  valoración del activo no ha sido aprobada.
Aprobado: Si la valoración del activo está aprobada.</t>
  </si>
  <si>
    <t>FECHA:</t>
  </si>
  <si>
    <t>INSTRUCTIVO DE DILIGENCIAMIENT OREGISTRO, VALORACIÓN Y CALIFICACIÓN DE ACTIVOS DE INFORMACIÓN - HOJA ACTIVOS CONSOLIDADOS</t>
  </si>
  <si>
    <t>1. Nombre o título de la categoría de información</t>
  </si>
  <si>
    <t>2. Nombre o título de la información</t>
  </si>
  <si>
    <t>3. Descripción del contenido de la categoría de información</t>
  </si>
  <si>
    <t>4. Idioma</t>
  </si>
  <si>
    <t>5. Medio de conservación y/o soporte</t>
  </si>
  <si>
    <t>6. Formato</t>
  </si>
  <si>
    <t>7. Información disponible</t>
  </si>
  <si>
    <t>8. Información publicada</t>
  </si>
  <si>
    <t>REGISTRO, CLASIFICACIÓN Y VALORACIÓN DE ACTIVOS DE INFORMACIÓN</t>
  </si>
  <si>
    <t>N/A</t>
  </si>
  <si>
    <t>No.</t>
  </si>
  <si>
    <t xml:space="preserve">Incluir la subserie documental o el nombre del activo de información, en caso de que este sea un activo OFICIAL (TRD), las cuales se encuentran en el portal web de la Entidad, en el siguiente enlace: https://upra.gov.co/es-co/Paginas/gestion-documental.aspx
</t>
  </si>
  <si>
    <t>Incluir la serie documental a la que percenence el activo identificado, en caso de que este se a un activo OFICIAL (TRD), las cuales se encuentran en el portal web de la Entidad, en el siguiente enlace: https://upra.gov.co/es-co/Paginas/gestion-documental.aspx</t>
  </si>
  <si>
    <t>GST-FT-010</t>
  </si>
  <si>
    <t>ESTRATÉGICO</t>
  </si>
  <si>
    <t>MISIONAL</t>
  </si>
  <si>
    <t>4. Área administrativa / Grupo de Trabajo / Dominio</t>
  </si>
  <si>
    <t>ESPAÑOL</t>
  </si>
  <si>
    <t>INGLÉS</t>
  </si>
  <si>
    <t>OTRO</t>
  </si>
  <si>
    <t>MEDIO DE CONSERVACIÓN</t>
  </si>
  <si>
    <t>ELECTRÓNICO</t>
  </si>
  <si>
    <t>FÍSICO</t>
  </si>
  <si>
    <t>FÍSICO Y ELECTRÓNICO</t>
  </si>
  <si>
    <t>SEMANAL</t>
  </si>
  <si>
    <t>CUATRIMESTRAL</t>
  </si>
  <si>
    <t>BIANUAL</t>
  </si>
  <si>
    <t>QUINQUENAL</t>
  </si>
  <si>
    <t>CALIFICACION</t>
  </si>
  <si>
    <t>0: No hay afectación</t>
  </si>
  <si>
    <t>1: Daño insignificante</t>
  </si>
  <si>
    <t>2: Daño menor</t>
  </si>
  <si>
    <t>3: Daño considerable</t>
  </si>
  <si>
    <t>5: Supervivencia de la entidad, amenazada</t>
  </si>
  <si>
    <t>4: Daño Grave</t>
  </si>
  <si>
    <t>26. Valor confidencialidad</t>
  </si>
  <si>
    <t>28. Valor integridad</t>
  </si>
  <si>
    <t>30. Valor disponibilidad</t>
  </si>
  <si>
    <t>Fundamento</t>
  </si>
  <si>
    <t>Excepción</t>
  </si>
  <si>
    <t>TOTAL</t>
  </si>
  <si>
    <t>PARCIAL</t>
  </si>
  <si>
    <t>NO APLICA</t>
  </si>
  <si>
    <t>objetivo legítimo de la excepción</t>
  </si>
  <si>
    <t>Ley_1</t>
  </si>
  <si>
    <t>Ley_2</t>
  </si>
  <si>
    <t>Ley_3</t>
  </si>
  <si>
    <t>Ley_4</t>
  </si>
  <si>
    <t>Ley_5</t>
  </si>
  <si>
    <t>Ley_6</t>
  </si>
  <si>
    <t>Ley_7</t>
  </si>
  <si>
    <t>Ley_8</t>
  </si>
  <si>
    <t>Ley_9</t>
  </si>
  <si>
    <t>Ley_10</t>
  </si>
  <si>
    <t>Ley_11</t>
  </si>
  <si>
    <t>Ley_12</t>
  </si>
  <si>
    <t>Fundamento Jurídico Filter</t>
  </si>
  <si>
    <t>Pública</t>
  </si>
  <si>
    <t>Pública_Clasificada</t>
  </si>
  <si>
    <t>Pública_Reservada</t>
  </si>
  <si>
    <t xml:space="preserve">Clasificación </t>
  </si>
  <si>
    <t>Clasificada</t>
  </si>
  <si>
    <t>Parcial</t>
  </si>
  <si>
    <t>Total</t>
  </si>
  <si>
    <t>No Aplica</t>
  </si>
  <si>
    <t>Pacial</t>
  </si>
  <si>
    <t>Público</t>
  </si>
  <si>
    <t>Reservada</t>
  </si>
  <si>
    <t>Seleccionar el medio de conservación o soporte en el que se encuentra el activo identificado:
ELECTRÓNICO: si el activo solo se conserva en archivo electrónico.
FÍSICO: Si el activo solo se conserva en archivo físcio (papel, cinta, filminas, etc).
ELECTRÓNICO/PAPEL Si el activo se conserva a través de las dos formas.</t>
  </si>
  <si>
    <t>Describir brevemente, el medio de conservación y soporte del activo. Ejemplo: Repositorio instituciona, biblioteca institucional, archivo central institucional, cintas almacenadas en el MADR,etc.</t>
  </si>
  <si>
    <t>Para el caso en que la información sea pública, Incluir el lugar físico o digital dónde está publicada, tales como lugar en el sitio web y otro medio en donde se puede descargar y/o consultar la información.</t>
  </si>
  <si>
    <t>Identificar la periodicidad o el segmento de tiempo en el que se debe actualizar la información,  de acuerdo con su naturaleza y a la normativa aplicable.
Esta puede ser: Diario, Mensual, Semestral, Anual, Por Demanda, En línea, etc.</t>
  </si>
  <si>
    <t>indique el tema  al cual hace referencia el activo identificado, por ejemplo, Base de datos de campesinos con datos personales, fotografías satelitales, nómina de la  UPRA, información catastral, etc. Esta informació es importante para determinar su nivel de confencialidad.</t>
  </si>
  <si>
    <t>Es aquella información que estando en poder o custodia de un sujeto obligado en su calidad de tal, es exceptuada de acceso a la ciudadanía por daño a intereses públicos y bajo cumplimiento de la totalidad de los requisitos consagrados en el artículo 19 de esta ley; Ley 1712/2014</t>
  </si>
  <si>
    <t>Tipo</t>
  </si>
  <si>
    <t>Definición</t>
  </si>
  <si>
    <t>Ejemplo</t>
  </si>
  <si>
    <t>Pública Clasificada</t>
  </si>
  <si>
    <t>Pública Reservada</t>
  </si>
  <si>
    <t>Nombres y apellidos
Estudios y documentos previos a un contrato, convocatorias.</t>
  </si>
  <si>
    <t>Información que estando en poder o custodia de un sugeto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oprivados consagrados en el artículo 18 deesta ley; Ley 1712/2014</t>
  </si>
  <si>
    <t>Es toda información que un sujeto obligado genere, obtenga, adquiera, o controle en su calidad de tal. Ley 1712/2014</t>
  </si>
  <si>
    <t>Grabaciones que afecten la intimidad de una personal, historia laboral, configuración de la infraestructura tecnológica de la Entidad, ubicación de áreas restringidas.</t>
  </si>
  <si>
    <t>Posible impacto</t>
  </si>
  <si>
    <t>El impacto no es negativo para la entidad de no está disponible, es de público conocimiento, por tanto no impacta la pérdida de confidencialidad.</t>
  </si>
  <si>
    <t xml:space="preserve">Compromisoso legales, pérdida de reputación, pérdida de la privacidad de individuos, </t>
  </si>
  <si>
    <t>Seguridad nacional
La salud publica
La estabilidad macroeconómica del país
La información que sirva para la prevención, investigación y persecución de los delitos y las faltas disciplinarias, mientras que no se haga efectiva la medida de aseguramiento o se formule pliego de cargos, según el caso.</t>
  </si>
  <si>
    <t>Pérdida de vidas.
Lesiones serias o irreparables.
Perdida de la seguridad pública.
Pérdidas financieras significativas.
Compromiso del sistema legal.
Destrucción de relaciones con terceros.
Sabotaje o terrorismo.</t>
  </si>
  <si>
    <t>De acuerdo con la criticidad del activo identificado y el nivel de acceso, el activo se puede clasificar de la siguiente forma:
.</t>
  </si>
  <si>
    <t>Plazo de la clasificación o reserva (El tiempo que cobija la clasificación o reserva)</t>
  </si>
  <si>
    <t>Indique el tiempo durante el cual, el activo tendrá la clasificación realizada en el punto anterior.</t>
  </si>
  <si>
    <t>22. Plazo de la clasificación o reserva
(El tiempo que cobija la clasificación o reserva)</t>
  </si>
  <si>
    <r>
      <t>Para el caso de la información pública clasificada o pública reservada, indique si la excepción, que hace que la información no sea pública, aplica para todo el activo de información o solo a una parte del activo. Al respecto, el artículo 21 de la ley 1712 de 2014 indica: "</t>
    </r>
    <r>
      <rPr>
        <b/>
        <i/>
        <sz val="10"/>
        <rFont val="Arial"/>
        <family val="2"/>
      </rPr>
      <t>En aquellas circunstancias en que la totalidad de la información contenida en un documento no esté protegida por una excepción contenida en la presente ley, debe hacerse una versión pública que mantenga la reserva únicamente de la parte indispensable. La información pública que no cae en ningún supuesto de excepción deberá ser entregada a la parte solicitante, así como ser de conocimiento público. La reserva de acceso a la información opera respecto del contenido de un documento público, pero no de su existencia. Ninguna autoridad pública puede negarse a indicar si un documento obra o no en su  poder o negar la divulgación de un documento"</t>
    </r>
  </si>
  <si>
    <t xml:space="preserve"> Objetivo legítimo de la excepción (identificación de la excepción que, dentro de las previstas en la Ley 1712 de 2014, cobija la calificación de información reservada o clasificada)</t>
  </si>
  <si>
    <t>Indiqué  las razones válidas por las cuales se puede limitar el acceso a cierta información pública. Estas razones deben ser justificadas y cumplir con ciertos criterios para ser consideradas legítimas. En otras palabras, no se puede restringir el acceso a la información pública de manera arbitraria; debe haber un motivo válido y justificado que proteja otros derechos o intereses.
Algunos ejemplos de objetivos legítimos pueden incluir la protección de la seguridad nacional, el orden público, la prevención del delito, la protección de la privacidad de las personas, la confidencialidad de ciertos documentos o información que puede afectar a terceros, entre otros.</t>
  </si>
  <si>
    <t>LEY 527 ARTÍCULO 27 Y 28
ARTÍCULO  27. "TODAS LAS PERSONAS TIENEN DERECHO A CONSULTAR LOS DOCUMENTOS DE ARCHIVOS PÚBLICOS Y A QUE SE LES EXPIDA COPIA DE LOS MISMOS, SIEMPRE QUE DICHOS DOCUMENTOS NO TENGAN CARÁCTER RESERVADO CONFORME A LA CONSTITUCIÓN O A LA LEY.</t>
  </si>
  <si>
    <t>Fundamento jurídico de la excepción  (norma jurídica que sirve como fundamento para la clasificación o reserva de la información)</t>
  </si>
  <si>
    <t>Indique las bases legales y normativas que justifican por qué cierta información pública puede ser exceptuada de ser divulgada.</t>
  </si>
  <si>
    <t>¿Qué impacto produciría para el proceso o el área, la pérdida de confidencialidad del Activo?</t>
  </si>
  <si>
    <t>6. Tipo de activo</t>
  </si>
  <si>
    <t>No_Aplica</t>
  </si>
  <si>
    <t>NoAplica</t>
  </si>
  <si>
    <t>¿Qué impacto produciría para el proceso o el área, la pérdida de Integridad del Activo?</t>
  </si>
  <si>
    <t>¿Qué impacto produciría para el proceso o el área, la pérdida de Disponibilidad del Activo?</t>
  </si>
  <si>
    <r>
      <t xml:space="preserve">Selecciones, e una escala de 0 a 5 donde cero es la ausencia de afectación y 5 es la mayor afectación con compromiso de la supervivencia de la Entidad, el impacto que produciría para el proceso o el área, la pérdida de </t>
    </r>
    <r>
      <rPr>
        <b/>
        <i/>
        <sz val="10"/>
        <rFont val="Arial"/>
        <family val="2"/>
      </rPr>
      <t>Disponibilidad (Se refiere a la garantía de que la información esté accesible y utilizable cuando se necesita. Esto implica asegurar que los sistemas y datos estén operativos y accesibles para los usuarios autorizados en todo momento)</t>
    </r>
    <r>
      <rPr>
        <sz val="10"/>
        <rFont val="Arial"/>
        <family val="2"/>
      </rPr>
      <t xml:space="preserve"> del activo.</t>
    </r>
  </si>
  <si>
    <r>
      <t xml:space="preserve">Selecciones, e una escala de 0 a 5 donde cero es la ausencia de afectación y 5 es la mayor afectación con compromiso de la supervivencia de la Entidad, el impacto que produciría para el proceso o el área, la pérdida de </t>
    </r>
    <r>
      <rPr>
        <b/>
        <i/>
        <sz val="10"/>
        <rFont val="Arial"/>
        <family val="2"/>
      </rPr>
      <t>Confidencialidad (Se refiere a la protección de la información contra el acceso no autorizado. Esto significa asegurar que la información solo sea accesible para las personas autorizadas y que no se divulgue a terceros no autorizados)</t>
    </r>
    <r>
      <rPr>
        <sz val="10"/>
        <rFont val="Arial"/>
        <family val="2"/>
      </rPr>
      <t>del activo.</t>
    </r>
  </si>
  <si>
    <r>
      <t xml:space="preserve">Selecciones, e una escala de 0 a 5 donde cero es la ausencia de afectación y 5 es la mayor afectación con compromiso de la supervivencia de la Entidad, el impacto que produciría para el proceso o el área, la pérdida de </t>
    </r>
    <r>
      <rPr>
        <b/>
        <i/>
        <sz val="10"/>
        <rFont val="Arial"/>
        <family val="2"/>
      </rPr>
      <t>Integridad</t>
    </r>
    <r>
      <rPr>
        <sz val="10"/>
        <rFont val="Arial"/>
        <family val="2"/>
      </rPr>
      <t xml:space="preserve"> </t>
    </r>
    <r>
      <rPr>
        <b/>
        <i/>
        <sz val="10"/>
        <rFont val="Arial"/>
        <family val="2"/>
      </rPr>
      <t>(Se refiere a la protección de la información contra alteraciones no autorizadas. Esto significa asegurar que los datos no sean modificados, destruidos o manipulados de manera no autorizada, garantizando que la información sea precisa y completa)</t>
    </r>
    <r>
      <rPr>
        <sz val="10"/>
        <rFont val="Arial"/>
        <family val="2"/>
      </rPr>
      <t>del activo.</t>
    </r>
  </si>
  <si>
    <t>29. El tiempo máximo de recuperación aceptable es?</t>
  </si>
  <si>
    <t xml:space="preserve">31. Nombre de quién responde la encuesta </t>
  </si>
  <si>
    <t>33. Estado del activo</t>
  </si>
  <si>
    <t>Esta celda se diligencia automáticamente y corresponde a la valoración final del activo, teniendo en cuenta la valoración individual de su confidencialidad, integridad y disponibilidad, tal como lo establece la guía para la gestión de riesgos de seguridad de la información, de la Entidad.</t>
  </si>
  <si>
    <t>32. Fecha de calificación del activo</t>
  </si>
  <si>
    <t>Tipo de activo</t>
  </si>
  <si>
    <t>Seleccionar el tipo de activo identificado, de acuerdo con su naturaleza (información, software, hardware, servicio, persona, red, instalaciones, etc.</t>
  </si>
  <si>
    <t>ÍNDICE DE INFORMACIÓN CLASIFICADA Y RESERVADA</t>
  </si>
  <si>
    <t>Guías:
https://gobiernodigital.mintic.gov.co/portal/Manual-de-Gobierno-Digital/150528:Guia-para-la-gestion-y-clasificacion-de-activos-de-informacion-2016</t>
  </si>
  <si>
    <t>1. Nombre o título de la información</t>
  </si>
  <si>
    <t>2. Descripción del contenido de la categoría de información</t>
  </si>
  <si>
    <t>3. Idioma</t>
  </si>
  <si>
    <t>4. Medio de conservación y/o soporte</t>
  </si>
  <si>
    <t>5. Fecha de generación de la información</t>
  </si>
  <si>
    <t>6. Responsable de la producción de la información</t>
  </si>
  <si>
    <t>7. Responsable o custodio de la información</t>
  </si>
  <si>
    <t>8. Clasificación</t>
  </si>
  <si>
    <t>09. Objetivo legítimo de la excepción</t>
  </si>
  <si>
    <t>10. Fundamento legal o constitucional</t>
  </si>
  <si>
    <t>11. Excepción total o parcial</t>
  </si>
  <si>
    <t>12. Fecha de calificación</t>
  </si>
  <si>
    <t>13. Plazo de la clasificación o reserva</t>
  </si>
  <si>
    <t>OFICIAL (TRD)</t>
  </si>
  <si>
    <t>NO OFICIAL (OTROS ACTIVOS)</t>
  </si>
  <si>
    <t>SOLICITUDES DE CERTIFICACIONES CONTRACTUALES</t>
  </si>
  <si>
    <t>Base Contratación de la vigencia.</t>
  </si>
  <si>
    <t>Referencias cruzadas de expedientes contractuales</t>
  </si>
  <si>
    <t>Plan Anual de Adquisiciones - PAA</t>
  </si>
  <si>
    <t>HOJAS DE VIDA SIGEP - DAFP</t>
  </si>
  <si>
    <t>Proceso de Gestión Contractual SECOP II (Contratos y Convenios)</t>
  </si>
  <si>
    <t>Riesgos e Indicadores</t>
  </si>
  <si>
    <t>INFORMES - SIRECI 
(Sistema de Rendición de Cuentas e Informes)</t>
  </si>
  <si>
    <t>Planes de mejoramiento (Acciones Preventivas, Correctivas y de Mejora)</t>
  </si>
  <si>
    <t>Solicitudes de certificaciones contractuales.
La subserie hace referencia a dar respuesta a las solicitudes de certificaciones contractuales que fueron ejecutados con la UPRA , reflejando la gestión del envió de la respuesta a la solicitud esta documentación soportan la gestión pública de la Entidad, en virtud del Decreto 4145 de 2011.</t>
  </si>
  <si>
    <t>Base información contractual, desarrollada en cada vigencia.</t>
  </si>
  <si>
    <t>Se establece conforme a la TRD del proceso los documentos precontractuales que integran el expediente</t>
  </si>
  <si>
    <t>Estimación de las necesidades contractuales de conformidad con los proyectos de inversión y funcionamiento aprobados para cada vigencia</t>
  </si>
  <si>
    <t>Información de la Hoja de Vida de los Colaboradores que se vinculan bajo la modalidad de contratos de prestación de servicios profesionales o de apoyo a la gestión</t>
  </si>
  <si>
    <t>Gestión que se realiza a través de la Plataforma transaccional del SECOP II para materializar las necesidades del PAA en las diversas tipologías de contratos de conformidad con las Modalidades de Selección de Contratistas, estas ultimas cumpliendo con las tres etapas contractuales definidas (precontractual - contractual y postcontractual).</t>
  </si>
  <si>
    <t xml:space="preserve">Herramientas de información que apoyan el proceso para la debida toma de decisiones y seguimiento del proceso. </t>
  </si>
  <si>
    <t xml:space="preserve">Reportar información de los colaboradores que se vinculan bajo las diferentes modalidades de contratación. </t>
  </si>
  <si>
    <t>Acciones que permiten a la administración corregir, ajustar, modificar o actualizar procesos, procedimientos, formatos o manuales, de los procesos transversales y misionales de la Entidad publica.</t>
  </si>
  <si>
    <t>Aplicativo SEA</t>
  </si>
  <si>
    <t>Unidad (P)</t>
  </si>
  <si>
    <t>Archivo de gestión y central de la UPRA
Unidad (P)</t>
  </si>
  <si>
    <t>Unidad (P)
Web
Secop II</t>
  </si>
  <si>
    <t xml:space="preserve">Archivo de gestión </t>
  </si>
  <si>
    <t>docx, pdf</t>
  </si>
  <si>
    <t>xlsx</t>
  </si>
  <si>
    <t>xlsx, docx, pdf</t>
  </si>
  <si>
    <t>pdf</t>
  </si>
  <si>
    <t>pdf, jpg, xlsx</t>
  </si>
  <si>
    <t xml:space="preserve">Directivos,Funcionarios, Colaboradores del proceso
</t>
  </si>
  <si>
    <t>Gestión Contractual 
Gestión Documental</t>
  </si>
  <si>
    <t>Ciudadanía</t>
  </si>
  <si>
    <t xml:space="preserve">Directivos, Funcionarios y Colaboradores </t>
  </si>
  <si>
    <t xml:space="preserve">DIRECTIVOS
GESTIÓN CONTRACTUAL 
COLABORADORES
FUNCIONARIOS </t>
  </si>
  <si>
    <t>14. Disponible para (acceso)</t>
  </si>
  <si>
    <t>Disponible. Información que se puede consultar por solicitud en el archivo central.</t>
  </si>
  <si>
    <t>SECRETARÍA GENERAL
GESTIÓN CONTRACTUAL</t>
  </si>
  <si>
    <t>GESTIÓN CONTRACTUAL
GESTIÓN DOCUMENTAL</t>
  </si>
  <si>
    <t>GESTIÓN CONTRACTUAL
RECURSOS FÍSICOS</t>
  </si>
  <si>
    <t>CONTRATACIÓN
PLANEACIÓN</t>
  </si>
  <si>
    <t xml:space="preserve">CONTRATACIÓN
CONTROL INTERNO </t>
  </si>
  <si>
    <r>
      <t xml:space="preserve">20. El activo almacena o procesa información relacionada con: 
</t>
    </r>
    <r>
      <rPr>
        <b/>
        <sz val="11"/>
        <color rgb="FFFF0000"/>
        <rFont val="Arial"/>
        <family val="2"/>
      </rPr>
      <t>para actualizar</t>
    </r>
  </si>
  <si>
    <r>
      <t xml:space="preserve">21. Clasificación del Activo
</t>
    </r>
    <r>
      <rPr>
        <b/>
        <sz val="11"/>
        <color rgb="FFFF0000"/>
        <rFont val="Arial"/>
        <family val="2"/>
      </rPr>
      <t>para actualizar</t>
    </r>
  </si>
  <si>
    <r>
      <t xml:space="preserve">26.¿Qué impacto produciría para el proceso o el área, la pérdida de confidencialidad del Activo?
</t>
    </r>
    <r>
      <rPr>
        <b/>
        <sz val="11"/>
        <color rgb="FFFF0000"/>
        <rFont val="Arial"/>
        <family val="2"/>
      </rPr>
      <t>para actualizar</t>
    </r>
  </si>
  <si>
    <r>
      <t xml:space="preserve">27. ¿Qué impacto produciría para el proceso o el área, la pérdida de integridad del Activo?
</t>
    </r>
    <r>
      <rPr>
        <b/>
        <sz val="11"/>
        <color rgb="FFFF0000"/>
        <rFont val="Arial"/>
        <family val="2"/>
      </rPr>
      <t>para actualizar</t>
    </r>
  </si>
  <si>
    <r>
      <t xml:space="preserve">28. ¿Qué impacto produciría para el proceso o el área, la pérdida de disponibilidad del Activo?
</t>
    </r>
    <r>
      <rPr>
        <b/>
        <sz val="11"/>
        <color rgb="FFFF0000"/>
        <rFont val="Arial"/>
        <family val="2"/>
      </rPr>
      <t>para actualizar</t>
    </r>
  </si>
  <si>
    <r>
      <t xml:space="preserve">30. Valoración del activo
</t>
    </r>
    <r>
      <rPr>
        <b/>
        <sz val="11"/>
        <color rgb="FFFF0000"/>
        <rFont val="Arial"/>
        <family val="2"/>
      </rPr>
      <t>Se diligencia automaticamente alimentado de otras columnas</t>
    </r>
  </si>
  <si>
    <t>APROBADO</t>
  </si>
  <si>
    <t>23.Excepción total o parcial.
(integral o parcial la calificación, las partes o secciones clasificadas o reservadas)</t>
  </si>
  <si>
    <t>24. Objetivo legítimo de la excepción (identificación de la excepción que, dentro de las previstas en la Ley 1712 de 2014, cobija la calificación de información reservada o clasificada)</t>
  </si>
  <si>
    <t>25. Fundamento jurídico de la excepción
(norma jurídica que sirve como fundamento para la clasificación o reserva de la información)</t>
  </si>
  <si>
    <t>CONTRATO</t>
  </si>
  <si>
    <t>JUAN CARLOS LOPEZ</t>
  </si>
  <si>
    <t>CONTRATOS</t>
  </si>
  <si>
    <t>PROCESOS DE CONTRATACION</t>
  </si>
  <si>
    <t xml:space="preserve">INFORMACION PERSONAL, ESTUDIOS Y EXPERIENCIA </t>
  </si>
  <si>
    <t>CONTRATOS E INFORMACION DEL CONTRATISTA</t>
  </si>
  <si>
    <t>VIGENCIA CONTRATO</t>
  </si>
  <si>
    <t xml:space="preserve">GESTIÓN DE RECURSOS </t>
  </si>
  <si>
    <t>COMPROBANTES DEL ALMACÉN</t>
  </si>
  <si>
    <t>HISTORIALES</t>
  </si>
  <si>
    <t>INVENTARIOS</t>
  </si>
  <si>
    <t>PLANES</t>
  </si>
  <si>
    <t>PROGRAMAS</t>
  </si>
  <si>
    <t>Comprobantes de Devolución de Bienes de la Unidad</t>
  </si>
  <si>
    <t>Comprobantes de ingreso de bienes del almacén</t>
  </si>
  <si>
    <t xml:space="preserve">Comprobantes de entrega de bienes </t>
  </si>
  <si>
    <t>Historiales de vehículos</t>
  </si>
  <si>
    <t>Inventarios generales de bienes</t>
  </si>
  <si>
    <t>Planes de adquisiciones</t>
  </si>
  <si>
    <t>Planes de gestión ambiental - PGA</t>
  </si>
  <si>
    <t xml:space="preserve">Programas de gestión ambiental </t>
  </si>
  <si>
    <t>Documento oficial que acredita la devolución de un Bien mueble tangible o intangible de la entidad, constituyéndose así en el soporte para legalizar los registros en inventario y efectuar los asientos de contabilidad.</t>
  </si>
  <si>
    <t>Documento oficial que acredita el ingreso de bienes o elementos adquiridos por la entidad, constituyéndose así en el soporte para legalizar los registros en inventario y efectuar los asientos de contabilidad.</t>
  </si>
  <si>
    <t>Son los formatos que acreditan la solicitud de bienes en calidad El comprobante de entrega  acredita la salida de material y real de un bien o elemento del almacén, de tal forma que se cuenta con un soporte para legalizar los registros en almacén y efectuar los asientos de contabilidad</t>
  </si>
  <si>
    <t>Evidencia las actividades administrativas realizadas para el control, seguimiento y optimización del uso del parque automotor</t>
  </si>
  <si>
    <t>El inventario es una relación detallada, ordenada y valorada de los elementos que componen el patrimonio de la Entidad en un momento determinado.</t>
  </si>
  <si>
    <t>El Plan Anual de Adquisiciones es una herramienta para facilitar a las Entidades Estatales identificar, registrar, programar y divulgar sus necesidades de bienes, obras y servicios; y diseñar estrategias de contratación basadas en agregación de la demanda que permitan incrementar la eficiencia del proceso de contratación.</t>
  </si>
  <si>
    <t>Documento en el que se definen los compromisos, acciones y estrategias que adoptan las entidades en el marco del Sistema de Gestión Ambiental.</t>
  </si>
  <si>
    <t>Archivo de gestión y central de la UPRA</t>
  </si>
  <si>
    <t xml:space="preserve">Archivo de gestión y central de la UPRA
Carpeta Compartida </t>
  </si>
  <si>
    <t xml:space="preserve">xlsx. </t>
  </si>
  <si>
    <t xml:space="preserve">docx, xlsx. pdf </t>
  </si>
  <si>
    <t xml:space="preserve">Directivos y Funcionarios
</t>
  </si>
  <si>
    <t xml:space="preserve">Funcionarios 
</t>
  </si>
  <si>
    <t xml:space="preserve">DEPENDENCIAS UPRA </t>
  </si>
  <si>
    <t>GESTION  ADMINISTRATIVA</t>
  </si>
  <si>
    <t>formato de devolución de un Bien mueble tangible o intangible de la entidad</t>
  </si>
  <si>
    <t>Formato entrada " ingreso de bienes o elementos adquiridos por la entidad".</t>
  </si>
  <si>
    <t xml:space="preserve"> formatos de solicitud de bienes </t>
  </si>
  <si>
    <t>carpeta historial de vehiculos de la entidad</t>
  </si>
  <si>
    <t>Formato inventario general de bienes</t>
  </si>
  <si>
    <t xml:space="preserve">Formato del Plan Anual de Adquisiciones </t>
  </si>
  <si>
    <t>Documentos plan  del Sistema de Gestión Ambiental.</t>
  </si>
  <si>
    <t>Documento programa del Sistema de Gestión Ambiental.</t>
  </si>
  <si>
    <t>2 años</t>
  </si>
  <si>
    <t>Profesionales del proceso</t>
  </si>
  <si>
    <t>INSTRUMENTOS DE SERVICIOS INFORMÁTICOS</t>
  </si>
  <si>
    <t>REPORTES DE INCIDENTES DE SEGURIDAD DE LA INFORMACIÓN</t>
  </si>
  <si>
    <t>Historiales de equipos tecnológicos</t>
  </si>
  <si>
    <t>Licencia de software</t>
  </si>
  <si>
    <t>Planes de infraestructura tecnológica</t>
  </si>
  <si>
    <t>Planes de mantenimiento preventivo y evolutivo IT</t>
  </si>
  <si>
    <t>No existe subserie</t>
  </si>
  <si>
    <t>Evidencias de servicios tecnológicos</t>
  </si>
  <si>
    <t>Servidores Físicos</t>
  </si>
  <si>
    <t>Servidores Virtuales</t>
  </si>
  <si>
    <t>Software de virtualización</t>
  </si>
  <si>
    <t>Software de equipos de usuario final</t>
  </si>
  <si>
    <t>Equipos de Red y Conectividad</t>
  </si>
  <si>
    <t>Sistema de respaldo eléctrico</t>
  </si>
  <si>
    <t>Herramientas Colaborativas y Correo Electrónico</t>
  </si>
  <si>
    <t>Gestión de Servidores</t>
  </si>
  <si>
    <t>Seguridad Perimetral</t>
  </si>
  <si>
    <t>Software para la gestión de inventario tecnológico</t>
  </si>
  <si>
    <t>Software de monitoreo</t>
  </si>
  <si>
    <t>Profesional Especializado
Grado 17</t>
  </si>
  <si>
    <t>Equipos de cómputo</t>
  </si>
  <si>
    <t>Equipos de impresión</t>
  </si>
  <si>
    <t>Copias de seguridad</t>
  </si>
  <si>
    <t>Informes de gestión</t>
  </si>
  <si>
    <t>Sistemas operativos para Servidores</t>
  </si>
  <si>
    <t>Mapas de Riesgo del proceso de Gestión de Servicios Tecnológicos</t>
  </si>
  <si>
    <t>Registro de actividades relacionadas con los equipos IT de la UPRA. Se registran actualizaciones de hardware, software, mantenimiento de equipos, información del responsable y software instalado, además contiene el concepto técnico para baja de elementos. Información que refleja el control y seguimiento de los equipos Tecnológicos de la Entidad</t>
  </si>
  <si>
    <t>Hace referencia a los contratos adquiridos entre la entidad y el licenciatario de un programa informático para utilizar el software cumpliendo una serie de términos.</t>
  </si>
  <si>
    <t>Documentación que evidencia la planeación donde brinda el soporte del flujo de la información de la UPRA, para asegurar el correcto funcionamiento del software y el hardware. Documentación que apoya la continuidad del negocio en términos de infraestructura tecnológica.</t>
  </si>
  <si>
    <t>Documentación que evidencia la planeación que desarrolla la UPRA para asegurar el correcto funcionamiento de la maquinaria y equipos con el que cuenta la entidad, por medio de acciones correctivas, preventivas y periódicas.</t>
  </si>
  <si>
    <t>Documentación donde se registra los reportes de incidentes en cuanto a la protección de la información y de los sistemas de información de acuerdo con la norma ISO 27001.</t>
  </si>
  <si>
    <t>Permiten mostrar la gestión sobre la infraestructura tecnológica, que soporta los sistemas y servicios de información en la UPRA.</t>
  </si>
  <si>
    <t xml:space="preserve">Hardware integrado a una red de nodos, basada en software que almacenan, distribuyen y suministra información requerida por los equipos clientes de la Entidad. </t>
  </si>
  <si>
    <t>Simulación de un servidor físico en un entorno virtual. Allí se alojan los servicios críticos, los sistemas de información misionales, estratégicos y de apoyo</t>
  </si>
  <si>
    <t>Software necesario para la gestión de los servidores virtuales</t>
  </si>
  <si>
    <t>Software requerido para que los funcionarios y colaboradores accedan a los sistemas de información, repositorios y servicios de herramientas colaborativas y correo electrónico, a través de los equipos de usuario final (portátiles, equipos de escritorio, estaciones de trabajo, etc)</t>
  </si>
  <si>
    <t>Dispositivos necesarios para la prestación de los servicios de red y conectividad a los usuarios de la entidad, dentro de los cuales se encuentran switches, Access point, controladora, firewall, cableado estructurado, entre otros.</t>
  </si>
  <si>
    <t>UPS de la entidad, que garantiza la estabilidad en el fluido eléctrico para sostener la operación de la infraestructura crítica alojada en el Datacenter de la entidad.</t>
  </si>
  <si>
    <t>Servicio de correo electrónico corporativo y de herramientas como el teams, que permiten realizar actividades de forma colaborativa  a los usuarios de la entidad.</t>
  </si>
  <si>
    <t>Servicio que permite la gestión de los servidores, tanto físicos como virtuales con que cuenta la entidad.</t>
  </si>
  <si>
    <t>Servicio que gestiona los mecanismos de seguridad tecnológica de la entidad, en aras de mitigar los riesgos de accesos no autorizados a través de la infraestructura tecnológica de la UPRA.</t>
  </si>
  <si>
    <t>Aplicativo que permite la gestión del inventario tecnológico (hardware y software) instalado en los equipos de la entidad</t>
  </si>
  <si>
    <t>Aplicativo que permite el seguimiento del funcionamiento y comportamiento de la infraestructura tecnológica de la Entidad</t>
  </si>
  <si>
    <t>Persona encargada de gestionar la seguridad de la información y el dominio de servicios tecnológicos acorde con el marco de referencia de arquitectura Tl para que la infraestructura tecnológica soporte los sistemas y servicios de información que faciliten la eficiencia y efectividad de los procesos institucionales.</t>
  </si>
  <si>
    <t>Equipos de usuario final (portátiles, equipos de escritorio, estaciones de trabajo, etc).</t>
  </si>
  <si>
    <t>Impresoras, plotter</t>
  </si>
  <si>
    <t>Copia de Seguridad de la información crítica institucional, como mecanismo de respaldo ante una posible indisponibilidad o pérdida de los mismos.</t>
  </si>
  <si>
    <t>Informes generados que dan cuenta de la gestión y cumplimiento de los compromisos del proceso de servicios tecnológicos.</t>
  </si>
  <si>
    <t>Sistema Operativo de Servidores</t>
  </si>
  <si>
    <t>Contiene los riesgos de tipo tecnológico y de seguridad de la información, junto los controles asociados y las evidencias que se deben reportar y que dan cuenta de la aplicación del control</t>
  </si>
  <si>
    <t>ELECTRONICO</t>
  </si>
  <si>
    <t xml:space="preserve">Archivo de gestión / Repositorio del proceso 
</t>
  </si>
  <si>
    <t xml:space="preserve">Archivo de gestión / Repositorio del proceso </t>
  </si>
  <si>
    <t>Archivo de gestión / Repositorio del proceso</t>
  </si>
  <si>
    <t>Archivo de gestión  / Repositorio del proceso</t>
  </si>
  <si>
    <t>Centro de Datos</t>
  </si>
  <si>
    <t>Centro de Datos y Nube</t>
  </si>
  <si>
    <t>Oficinas de la entidad</t>
  </si>
  <si>
    <t>xlsx, pdf</t>
  </si>
  <si>
    <t xml:space="preserve"> xlsx</t>
  </si>
  <si>
    <t>docx, pdf, xlsx</t>
  </si>
  <si>
    <t>xlsx, pdf, eml</t>
  </si>
  <si>
    <t>xlsx, pdf, docx, ppt, Jpg</t>
  </si>
  <si>
    <t>pdf, docx, xlsx</t>
  </si>
  <si>
    <t xml:space="preserve">Servicios Tecnológicos y Gestión Documental
</t>
  </si>
  <si>
    <t xml:space="preserve">Servicios Tecnológicos - Soporte
</t>
  </si>
  <si>
    <t>Directivos y Servicios Tecnológicos</t>
  </si>
  <si>
    <t>Directivos, Funcionarios y Colaboradores</t>
  </si>
  <si>
    <t xml:space="preserve">Servicios Tecnológicos - Equipo de seguridad de la información
</t>
  </si>
  <si>
    <t>Equipo de Servicios Tecnológicos</t>
  </si>
  <si>
    <t>Administradores de infraestructura</t>
  </si>
  <si>
    <t>Administradores de infraestructura y soporte</t>
  </si>
  <si>
    <t>Administradores de Red</t>
  </si>
  <si>
    <t>Administradores de Red y Seguridad de la información</t>
  </si>
  <si>
    <t>Administradores de infraestructura, soporte, Arquitectura</t>
  </si>
  <si>
    <t>Administradores de infraestructura, administradores de red</t>
  </si>
  <si>
    <t>Usuarios internos de la entidad</t>
  </si>
  <si>
    <t>Administradores de plataforma</t>
  </si>
  <si>
    <t>Upra</t>
  </si>
  <si>
    <t>No publicada</t>
  </si>
  <si>
    <t>Por Definir</t>
  </si>
  <si>
    <t xml:space="preserve">SERVICIOS TECNOLÓGICOS </t>
  </si>
  <si>
    <t>SERVICIOS TECNOLÓGICOS Y GESTIÓN DOCUMENTAL</t>
  </si>
  <si>
    <t>Datos especificos de cada elemento de infraestructura tecnologica que gestiona el proceso GST, ejemplo: placa de inventario, dirección IP, seriales, mantenimientos y en general la hoja de vida de los equipos.</t>
  </si>
  <si>
    <t>Relacion de las licencias de software</t>
  </si>
  <si>
    <t>Guia de para la gestion de continuidad, Bitacora de administración de infraestructura tecnologica, Plan de copias de respaldo.</t>
  </si>
  <si>
    <t>Programación de los mantenimientos</t>
  </si>
  <si>
    <t>Formato diligenciado de registro de situaciones de seguridad de la información, correos electronicos gestionados de seguridaddigital@upra.gov.co sobre incidencias.</t>
  </si>
  <si>
    <t>Información generada por el proceso que no esta atada a una TRD, pero que tiene valor para el proceso, por ejmplo las evidencias de los indicadores de vulnerabilidad, evidencias del indicador copias de respaldo, indicador capacidad de infraestructura, bitacoras.</t>
  </si>
  <si>
    <t>Alojan los sistemas de información de la entidad y los repositorios.</t>
  </si>
  <si>
    <t>Software para la gestión de máquinas virtuales</t>
  </si>
  <si>
    <t>Licenciamiento, Software de usuario final.</t>
  </si>
  <si>
    <t>Politicas de seguridad, Listado de objetos (dispositivos a nivel de red), listado de VLAN (segmentación de la red), listados de usuarios administradores y locales (para acceso a VPN Cliente).</t>
  </si>
  <si>
    <t>Capacidad de la UPS</t>
  </si>
  <si>
    <t>Usuarios activos con acceso al correo y a los servicios colaborativos, documentos almacenados en esas herramientas (one drive, sharepoint).</t>
  </si>
  <si>
    <t>Información relacionada con la gestión de los servidores físicos y virtuales On premisse y en nube (Bitácora de Administración de Infraestructura)</t>
  </si>
  <si>
    <t>Información relacionada con la gestión de los dispositivos de seguridad perimetral (Bitácora de Administración de Infraestructura)</t>
  </si>
  <si>
    <t>Información relacionada con el inventario tecnológico (Herramienta OCS Inventory)</t>
  </si>
  <si>
    <t>Información relacionada con el comportamiento de mediciones de los componentes de los dispositivos de infraestructura de la entidad (Software Zabbix)</t>
  </si>
  <si>
    <t>Persona encargada de la gestión de servicios tecnológicos y seguridad de la información</t>
  </si>
  <si>
    <t>Equipos y dispositivos de usuario final (Computadores de escritorio, portátiles…etc)</t>
  </si>
  <si>
    <t>Equipos dde impresión para usuarios de la entidad (Impresoras y Plotter)</t>
  </si>
  <si>
    <t>Copias de seguridad de Bases de Datos, servidores y repositorios de archivos</t>
  </si>
  <si>
    <t>Se refiere a los informes de gestión del área de servicios tecnológicos</t>
  </si>
  <si>
    <t>Software de sistemas operativos para servidores (Windows, Linux)</t>
  </si>
  <si>
    <t>Contiene documentos de gestión de riesgo y documentos asociados que soportan dicha gestión.</t>
  </si>
  <si>
    <t>Andrés Felipe Hernández León</t>
  </si>
  <si>
    <t>PRECALIFICADO</t>
  </si>
  <si>
    <t>ACTAS</t>
  </si>
  <si>
    <t>HISTORIAS LABORALES</t>
  </si>
  <si>
    <t>MANUALES</t>
  </si>
  <si>
    <t>NÓMINA</t>
  </si>
  <si>
    <t xml:space="preserve">Actas del comité paritario de seguridad y salud en el trabajo - Comité Copasst  </t>
  </si>
  <si>
    <t xml:space="preserve">Actas de la comisión de personal </t>
  </si>
  <si>
    <t>Manuales específicos de funciones y competencias laborales</t>
  </si>
  <si>
    <t>Programa Institucional de Incentivos</t>
  </si>
  <si>
    <t xml:space="preserve">Programa Institucional de Capacitación </t>
  </si>
  <si>
    <t xml:space="preserve">Sistema de Gestión de Seguridad y Salud en el trabajo </t>
  </si>
  <si>
    <t>Profesional Especializado - Gestión del Talento Humano
Grado 20</t>
  </si>
  <si>
    <t xml:space="preserve">Técnico administrativo </t>
  </si>
  <si>
    <t>SIGEP interno - (PeopleNET)</t>
  </si>
  <si>
    <t xml:space="preserve">Solicitud de inexistencia o insuficiencia de personal en planta </t>
  </si>
  <si>
    <t>Documento en el que se relacionan los temas tratados y acordados por el Comité Paritario de Salud y Seguridad en el trabajo en razón a lo establecido en la Resolución 2013 de 1986 funciones establecidas</t>
  </si>
  <si>
    <t>Documento en el que se relacionan los temas tratados y acordados por la Comisión de Personal en razón a las funciones establecidas en el Artículo 16 de la Ley 909 de 2004 y el artículo 2.2.18.8.1 del Decreto 1083 de 2015.</t>
  </si>
  <si>
    <t>Manejo y acceso reservado por parte de los funcionarios de talento humano en donde se conservan cronológicamente todos los documentos de carácter administrativo relacionados con el vínculo laboral que se establece entre el funcionario y la entidad.</t>
  </si>
  <si>
    <t>Herramienta de gestión de talento humano que permite establecer las funciones y competencias laborales de los empleos que conforman la planta de personal de la UPRA, la cual es formalizada por medio de acto administrativo; así como los requerimientos de conocimiento, experiencia y demás competencias exigidas para el desempeño de estos.</t>
  </si>
  <si>
    <t>Relación de pago en la cual se registran los salarios y las novedades de un periodo determinado, que realiza la UPRA a sus funcionarios.</t>
  </si>
  <si>
    <t xml:space="preserve">En el que se señala los incentivos pecuarios y no pecuarios para todos los servidores públicos y sus familias. </t>
  </si>
  <si>
    <t>Documento en el que se planean las  acciones de capacitación y formación que facilitan, desde la aplicación de los lineamientos del Plan Nacional de Formación y Capacitación – PNFC 2023 – 2030, el desarrollo y mejora de las competencias de los servidores públicos de la UPRA durante su ciclo de vida de servicio público (ingreso, desarrollo y retiro), a través de la ejecución de actividades de inducción, entrenamiento en puesto de trabajo, capacitación formal y no formal y fortalecimiento de habilidades blandas, atendiendo las disposiciones establecidas en la normativa vigente</t>
  </si>
  <si>
    <t>Sistema de Gestión de Seguridad y Salud en el trabajo, en el que se identifican las metas, responsables, recursos y cronograma de actividades para alcanzar los objetivos  propuestos.</t>
  </si>
  <si>
    <t xml:space="preserve">Adelantar la formulación, diseño, organización, ejecución y control de planes y programas de Talento Humano, conforme a los lineamientos institucionales. </t>
  </si>
  <si>
    <t xml:space="preserve">Brindar soporte técnico en el desarrollo, actualización y operación de los planes, programas y procedimientos que adelante la dependencia, conforme a las políticas de operación de la UPRA y normatividad vigente. </t>
  </si>
  <si>
    <t>Software de ejecución de la nómina parametrizable de acuerdo a las necesidades de la Entidad  y establecidas en la normatividad.</t>
  </si>
  <si>
    <t>Módulo en SEA que permite ejecutar la proyección y aprobación del documento de inexistencia de personal o insuficiencia de personal en planta.</t>
  </si>
  <si>
    <t>Archivo de gestión y central de la UPRA/ pagina Web</t>
  </si>
  <si>
    <t xml:space="preserve">Infraestructura del Centro de Datos de la Entidad </t>
  </si>
  <si>
    <t>xlsx,  pdf</t>
  </si>
  <si>
    <t>SQL</t>
  </si>
  <si>
    <t xml:space="preserve">Los Miembros de la Comisión de Personal
</t>
  </si>
  <si>
    <t xml:space="preserve">Proceso: Talento Humano
</t>
  </si>
  <si>
    <t xml:space="preserve">Proceso </t>
  </si>
  <si>
    <t>Proceso: Talento Humano</t>
  </si>
  <si>
    <t>Profesionales de talento humano y contratación</t>
  </si>
  <si>
    <t>Disponible. Información que se puede consultar en el Sistema para la eficiencia administrativa y en la pagina de la entidad.</t>
  </si>
  <si>
    <t>Disponible. Información que se puede consultar por solicitud en el archivo central y en la pagina web de la entidad</t>
  </si>
  <si>
    <t>TALENTO HUMANO 
GESTIÓN DOCUMENTAL</t>
  </si>
  <si>
    <t>COMISIÓN DE PERSONAL 
GESTIÓN DOCUMENTAL</t>
  </si>
  <si>
    <t xml:space="preserve">SECRETARÍA GENERAL
TALENTO HUMANO </t>
  </si>
  <si>
    <t>TALENTO HUMANO 
GESTIÓN DOCUMENTAL
COMUNICACIONES</t>
  </si>
  <si>
    <t>TALENTO HUMANO
GESTIÓN DOCUMENTAL</t>
  </si>
  <si>
    <t xml:space="preserve">SECRETARIA GENERAL </t>
  </si>
  <si>
    <t xml:space="preserve">TALENTO HUMANO </t>
  </si>
  <si>
    <t xml:space="preserve">COMISIÓN DE PERSONAL </t>
  </si>
  <si>
    <t xml:space="preserve">Información de los funcionarios activos y retirados de la entidad </t>
  </si>
  <si>
    <t>Contiene las funciones , requisitos de estudio, requisitos de experiencia  de cada uno de los empleos</t>
  </si>
  <si>
    <t xml:space="preserve">Pagos, deducciones y neto a pagar </t>
  </si>
  <si>
    <t>La informacion de los comites : Capacitaciónes
-Seguimientos al plan SST
-Investigación de acidentes
-Inspecciones de puestos o areas de trabajo 
-Seguimiento de incapacidades</t>
  </si>
  <si>
    <t>Las capacitaciones a adesarrollar en toda la vigencia y las herramientas diagnosticas.</t>
  </si>
  <si>
    <t>Todo el sistema de gestión de seguridad y salud en el trabajo.</t>
  </si>
  <si>
    <t>Todos los planes que conforman el plan estrategico de talento humano</t>
  </si>
  <si>
    <t xml:space="preserve">Base de datos que almacena el historico de las nóminas de los servidores y exservidores de la UPRA, asi como tambien el historico de las situaciones administrativas como vacaciones, incapacidades, licencias.  </t>
  </si>
  <si>
    <t xml:space="preserve">80 años </t>
  </si>
  <si>
    <t>20 años</t>
  </si>
  <si>
    <t>CONSECUTIVO DE COMUNICACIONES OFICIALES</t>
  </si>
  <si>
    <t>INFORMES</t>
  </si>
  <si>
    <t>INSTRUMENTOS ARCHIVÍSTICOS</t>
  </si>
  <si>
    <t>PETICIONES, QUEJAS, RECLAMOS, SUGERENCIAS Y DENUNCIAS -PQRSD</t>
  </si>
  <si>
    <t>PLANES DE TRANSFERENCIAS DOCUMENTALES</t>
  </si>
  <si>
    <t>PROYECTOS</t>
  </si>
  <si>
    <t>REGISTRO DE CONSULTA Y PRÉSTAMO DOCUMENTAL</t>
  </si>
  <si>
    <t>TRANSFERENCIAS DOCUMENTALES</t>
  </si>
  <si>
    <t>Actas de eliminaciones documentales</t>
  </si>
  <si>
    <t>Consecutivo de Comunicaciones Oficiales Externas Enviadas</t>
  </si>
  <si>
    <t>Consecutivo de Comunicaciones Oficiales Externas Recibidas</t>
  </si>
  <si>
    <t>Consecutivo de Comunicaciones Oficiales Internas</t>
  </si>
  <si>
    <t>Informes de Gestión del Servicio al Ciudadano</t>
  </si>
  <si>
    <t>Informes de Gestión del Servicio al Ciudadano y Seguimiento a la Gestión de la Información</t>
  </si>
  <si>
    <t>Informes de PQRSD</t>
  </si>
  <si>
    <t>Bancos terminológicos de series y subseries documentales</t>
  </si>
  <si>
    <t>Inventarios Documentales</t>
  </si>
  <si>
    <t>Planes institucionales de archivo - PINAR</t>
  </si>
  <si>
    <t>Programa de Gestión Documental</t>
  </si>
  <si>
    <t>Tablas de Retención Documental - TRD</t>
  </si>
  <si>
    <t>Planes de Valoración</t>
  </si>
  <si>
    <t>Planes de preservación y conservación  a largo plazo</t>
  </si>
  <si>
    <t>Planes de transferencias documentales primarias</t>
  </si>
  <si>
    <t>Planes de transferencias documentales secundarias</t>
  </si>
  <si>
    <t>Proyecto del sistema de gestión de documentos electrónicos de archivos (SGDEA) Sistema de Gestión de Documentos Electrónicos de Archivo</t>
  </si>
  <si>
    <t>Transferencias documentales primarias</t>
  </si>
  <si>
    <t>Tablas de Retención Documental -TRD Publicadas en página WEB</t>
  </si>
  <si>
    <t>Plan Institucional de Archivos - PINAR-, publicado en página WEB</t>
  </si>
  <si>
    <t>Programa de Gestión Documental -PGD-, publicado en página WEB</t>
  </si>
  <si>
    <t>Formato Único de Inventario Documental -FUID- de eliminación de archivos, publicado en página WEB</t>
  </si>
  <si>
    <t>Módulo de Administración Parámetros de Archivo</t>
  </si>
  <si>
    <t>Modulo de Cronograma de Transferencias Primarias</t>
  </si>
  <si>
    <t>Modulo de Gestionar Préstamos Bodega Externa</t>
  </si>
  <si>
    <t>Modulo de Préstamo de Carpetas de Expedientes</t>
  </si>
  <si>
    <t>Modulo de Transferencias Documentales Secundarias</t>
  </si>
  <si>
    <t>Modulo de Ubicación Física de Expedientes</t>
  </si>
  <si>
    <t>Módulo de Descripción Archivística</t>
  </si>
  <si>
    <t>Modulo de Transferencias Primarias - Archivo Centralizado</t>
  </si>
  <si>
    <t>Conjunto de documentos en los cuales se evidencia el proceso de eliminación documental, resultado de la aplicación de las disposiciones finales registradas para series y subseries en Tablas de Retención Documental.</t>
  </si>
  <si>
    <t>Copia de las comunicaciones oficiales enviadas que conforman un registro consecutivo en razón del número de radicación y se administran en la unidad de correspondencia o la que haga sus veces.</t>
  </si>
  <si>
    <t>Copia de las comunicaciones oficiales recibidas que conforman un registro consecutivo en razón del número de radicación y se administran en la unidad de correspondencia o la que haga sus veces.</t>
  </si>
  <si>
    <t>Comunicaciones oficiales internas que conforman un registro consecutivo en razón del número de radicación y se administran en la unidad de correspondencia o la que haga sus veces.</t>
  </si>
  <si>
    <t>Documento que contiene el detalle de las acciones realizadas para la atención de los requerimientos presentados por las personas, corporaciones o entidades del estado ante la UPRA, así como las estrategias utilizadas.</t>
  </si>
  <si>
    <t>Documento que contiene el detalle de las acciones realizadas para la atención de los requerimientos presentados por las personas, corporaciones o entidades del estado ante la UPRA, así como las estrategias utilizadas para su seguimiento y control.</t>
  </si>
  <si>
    <t>El presente documento corresponde al Informe de Peticiones, Quejas, Reclamos, Sugerencias y Denuncias (PQRSD) recibidas y atendidas por las dependencias de la UPRA, con el fin de determinar la oportunidad de las respuestas y formular las recomendaciones a la Alta Dirección y a los responsables de los procesos, que conlleven al mejoramiento continuo de la Entidad y con ellas, afianzar la confianza del ciudadano en las instituciones</t>
  </si>
  <si>
    <t>El Banco Terminológico es el instrumento archivístico elaborado, el cual estandariza la denominación de series y subseries documentales producidas en razón de las funciones de la entidad. Además se constituye en una herramienta que facilita los procesos de valoración de documentos y elaboración de Tablas de Retención Documental al ofrecer tiempos mínimos de retención documental y una propuesta de disposición final.</t>
  </si>
  <si>
    <t>El inventario documental es una herramienta archivística que describe la relación sistemática y detallada de las unidades documentales existentes en los archivos. Es un instrumento de consulta que permite localizar los expedientes de un archivo, ya sea para transferencias, baja documental o inventario general. </t>
  </si>
  <si>
    <t>Derecho al que todas las personas tienen de presentar peticiones, quejas, reclamos, sugerencias, etc, de manera respetuosa a las autoridades por motivos de interés general o particular y a obtener pronta respuesta. Todas las personas tienen derecho a presentar peticiones respetuosas a las autoridades por motivos de interés general o particular y a obtener pronta resolución.</t>
  </si>
  <si>
    <t>El Plan Institucional de Archivos es un instrumento archivístico que permite agrupar la planeación, seguimiento e implementación de aspectos relevantes de los procesos de gestión documental y administración de archivos en cumplimiento de las normas y directrices determinadas por el Archivo General de la Nación – AGN.</t>
  </si>
  <si>
    <t>Instrumento archivístico que permite establecer los componentes de la Gestión Documental, desde la planeación, producción, gestión, trámite, organización, transferencias y disposición final de los documentos, a partir de la valoración y/o. Optimiza la trazabilidad de la información producida en las diferentes etapas del ciclo vital del documento independientemente del medio de registro y almacenamiento, atendiendo la necesidad de mejora continua del proceso de gestión documental; plantea actividades para ejecutar en las etapas de creación, mantenimiento, difusión y administración de documentos.</t>
  </si>
  <si>
    <t>Las Tablas de Retención Documental (TRD) son un instrumento archivístico que ayuda a identificar la vida útil de la información de una organización o individuo. Las TRD son un listado de series y subseries con sus respectivos tipos documentales, a las cuales se les asigna el tiempo de permanencia en cada etapa del ciclo vital de los documentos y su disposición final. Las TRD se elaboran para los documentos activos que se producen con fines administrativos en las oficinas.</t>
  </si>
  <si>
    <t>Se define como fase del tratamiento archivístico que consiste en analizar y determinar los valores primarios y secundarios de las series documentales, fijando los plazos de transferencia, acceso y conservación</t>
  </si>
  <si>
    <t>Documento que establece las acciones a corto, mediano y largo plazo que tienen como fin implementar los programas, estrategias, procesos y procedimientos, tendientes a asegurar la preservación a largo plazo de los documentos electrónicos de archivo.</t>
  </si>
  <si>
    <t>Registro del proceso técnico, administrativo y legal mediante el cual se trasladan los documentos  del archivo de gestión al archivo central, según los tiempos de retención establecidos en tablas de retención documental.</t>
  </si>
  <si>
    <t>Registro del proceso técnico, administrativo y legal mediante el cual se trasladan los documentos  del archivo central al archivo histórico, según los tiempos de retención establecidos en tablas de retención documental.</t>
  </si>
  <si>
    <t>Documento que evidencia la necesidad de la gestión de la información documental para la implementación de un sistema de gestión de documentos electrónicos de archivo (SGDEA) en la UPRA.</t>
  </si>
  <si>
    <t>Solicitudes de los usuarios de información de la UPRA sobre expedientes físicos o electrónicos existentes en el archivo de central.</t>
  </si>
  <si>
    <t>Listado de series y subseries con sus correspondientes tipos documentales a los cuales se les asigna el tiempo de permanencia en cada etapa del ciclo vital de los documentos, publicadas en la pagina web de la UPRA.</t>
  </si>
  <si>
    <t>Instrumento archivístico que permite generar cambios planificados, articulando y dando un ordenamiento lógico a los planes y proyectos que en materia archivística formule la Entidad. Publicado en la pagina web de la UPRA.</t>
  </si>
  <si>
    <t>Conjunto de actividades administrativas y técnicas tendientes a la planificación, manejo y organización de la documentación producida y recibida por las entidades, desde su origen hasta su destino final, con el objeto de facilitar su utilización y conservación, publicadas en la página web de la UPRA.</t>
  </si>
  <si>
    <t>Instrumento de recuperación de información que describe de manera exacta y precisa las series o asuntos de un fondo documental que se tienen como disposición final de su eliminación.</t>
  </si>
  <si>
    <t>Módulo que establece las condiciones y permisos de funcionarios frente a los otros módulos de gestión documental definiendo roles y permisos.</t>
  </si>
  <si>
    <t>Módulo que define el cronograma de transferencias documentales primarias para las dependencias y procesos de la entidad.</t>
  </si>
  <si>
    <t xml:space="preserve">Módulo que contiene las solicitudes de préstamo de documentos existentes en el archivo central de la entidad (análogo) y Bodega Externa. </t>
  </si>
  <si>
    <t>Módulo que contiene las solicitudes de préstamo de documentos existentes en el archivo central de la entidad (electrónicos)</t>
  </si>
  <si>
    <t>Módulo que permite el alistamiento de las transferencias documentales secundarias al archivo histórico correspondiente.</t>
  </si>
  <si>
    <t>Módulo que contiene la administración de las cajas y carpetas existentes en el archivo central de la entidad (análogo).</t>
  </si>
  <si>
    <t>Módulo que contiene los campos de descripción normalizada para documentos de transferencia documental secundaria.</t>
  </si>
  <si>
    <t>Módulo que permite el alistamiento de las transferencias documentales primarias al archivo central</t>
  </si>
  <si>
    <t>Repositorio Institucional</t>
  </si>
  <si>
    <t xml:space="preserve">Documento Impreso </t>
  </si>
  <si>
    <t>pdf, docx</t>
  </si>
  <si>
    <t>docx, xlsx, pdf</t>
  </si>
  <si>
    <t>xlsx, documento impreso</t>
  </si>
  <si>
    <t xml:space="preserve">pdf, documento impreso </t>
  </si>
  <si>
    <t>xlsx, pdf, docx</t>
  </si>
  <si>
    <t xml:space="preserve">docx, xlsx </t>
  </si>
  <si>
    <t xml:space="preserve">docx, xlsx. Pdf, Power Point </t>
  </si>
  <si>
    <t>PDF</t>
  </si>
  <si>
    <t xml:space="preserve">Ciudadanía
</t>
  </si>
  <si>
    <t xml:space="preserve">Ciudadanía 
</t>
  </si>
  <si>
    <t xml:space="preserve">Directivos, Funcionarios, Colaboradores 
</t>
  </si>
  <si>
    <t xml:space="preserve">Funcionarios y Colaboradores de la UPRA </t>
  </si>
  <si>
    <t xml:space="preserve">Oficina TIC - Gestión Documental 
</t>
  </si>
  <si>
    <t xml:space="preserve">Directivos, Funcionarios y Colaboradores
</t>
  </si>
  <si>
    <t>por definir</t>
  </si>
  <si>
    <t>2016 -2021</t>
  </si>
  <si>
    <t>CUATRIENAL</t>
  </si>
  <si>
    <t>información sobre los documentos der archivo que deben ser eliminados cumplidos sus tiempos de retención documental establecidos en la TRD</t>
  </si>
  <si>
    <t>Información de las solcitudes y comunicaciones oficiales emitidas por la entida o en respuesta a las solicitudes realizadas por ciudadanos o entidades o entidades públicas o privadas</t>
  </si>
  <si>
    <t>Contiene la información requerida por la normativa vigentes sobre los tiempos de respuesta y cantidades de peticiones realizadas a la entidad</t>
  </si>
  <si>
    <t>Contiene la información sobre las series y subseries documentales que produce la entidad, su descripción y dispocisión final estabelcida en la TRD</t>
  </si>
  <si>
    <t>Contiene la relación de los documentos o expedientes documentales (carpetas), que se tienen o administran en las diferentes etapas del ciclo vital del documentos</t>
  </si>
  <si>
    <t>Contiene la planeación anual de las actividades desarrolladas por el proceso de gestión documental, sus objetivos, actividades y tiermpos de ejecución.</t>
  </si>
  <si>
    <t>Contiene los lineamientos que sedeben seguir para la adecuada producción documetal  basada en los 8 procesos archivístcos establecidos por la nortmativa vigente</t>
  </si>
  <si>
    <t>Contiene el listado de series y subseries documentales, junto con la tipos documentales (documentos de archivo), que produce la entidad, sus tiempos de retención y dispocisión final, dentro del ciclo vital del documento.</t>
  </si>
  <si>
    <t>Contiene las activiades y la idetificación de las series o agrupaciones documentales objeto de dispcision final de conservación su tratamiento y estado de trasnferencias documentales secundarias.</t>
  </si>
  <si>
    <t>Contiene los linemientos institucionales para la conservación y presenvación de documental a largo plazo, su tratamiento y estrategias</t>
  </si>
  <si>
    <t>Contiene los lineamientos, cronogramas y requisitos para la elaboración de los inventarios documentales de transferencias primarias de los archivos de gestión</t>
  </si>
  <si>
    <t>Contiene los lineamientos, cronogramas y requisitos para la elaboración de los inventarios documentales de transferencias secundarias del archivo central</t>
  </si>
  <si>
    <t>Contiene el desarrollo e implementacion del SGDEA de la entidad desde su etapa diagnóstica hasta su actualización, desarrollo, funcionamiento y maduración</t>
  </si>
  <si>
    <t xml:space="preserve">Contiene el detalle de los prestamos de documentación física o electrónica realizados pro funcionarios </t>
  </si>
  <si>
    <t>Contienen los inventarios documentales y las actas de transferencias documentales primarias realizadas durante una vigencia</t>
  </si>
  <si>
    <t>Contiene la TRD publicadas y vigentes de la entidad, detallando series documentales, tiempos de retención y dispocision final de los documentos</t>
  </si>
  <si>
    <t>Contiene la planeación anual de las actividades desarrolladas por el proceso de gestión documental, sus objetivos, actividades y tiermpos de ejecución, como requisito del SG de la entidad y transparencia</t>
  </si>
  <si>
    <t>Contiene los lineamientos que sedeben seguir para la adecuada producción documetal  basada en los 8 procesos archivístcos establecidos por la nortmativa vigente, como requisito del SG de la entidad y transparencia</t>
  </si>
  <si>
    <t>Contienen los inventarios documentales  de la documentación que ha cumplido sus tiermpos de retención aprobados por el CIGD y publicados por 60 días habiles según lo establece la normativa vigente.</t>
  </si>
  <si>
    <t>Contiene la definición de los roles y permisos del equipo de gestión documental para la admistración de los miduloes definidos para el proceso de gestión documental en el SEA</t>
  </si>
  <si>
    <t>Contiene el cronograma de transferecias documentales definido para una vigencia y los responsables de su gestion en las dependencias</t>
  </si>
  <si>
    <t>Contiene los parametros de administración documental para la administración del archivo central de la entidad</t>
  </si>
  <si>
    <t>Contiene los datos sobre solicitudes de prestamos documentales electrónicos solciatados por funcionarios de la entidad</t>
  </si>
  <si>
    <t>Contiene los datos sobre los posibles documentos de archivos para una transferencia documental secundaria</t>
  </si>
  <si>
    <t>Contiene los datos sobre la ubidación topográfica de las cajas, carpetas y documentos que se encuentran bajo custodia del archivo central de la entidad.</t>
  </si>
  <si>
    <t>Contiene la descripción normalizada de los documentos sujetos de transferencias documentales secundarias bajo la nirma internacional de descripción archvística ISADG</t>
  </si>
  <si>
    <t>ESTRATEGICOS</t>
  </si>
  <si>
    <t>PLANEACIÓN ESTRATÉGICA Y CONTROL</t>
  </si>
  <si>
    <t>CONCEPTOS</t>
  </si>
  <si>
    <r>
      <rPr>
        <sz val="10"/>
        <color rgb="FF000000"/>
        <rFont val="Arial"/>
        <family val="2"/>
      </rPr>
      <t xml:space="preserve">Proyectos de cooperación </t>
    </r>
    <r>
      <rPr>
        <sz val="10"/>
        <color rgb="FFFF0000"/>
        <rFont val="Arial"/>
        <family val="2"/>
      </rPr>
      <t>institucional</t>
    </r>
  </si>
  <si>
    <t>Conceptos técnicos de gestión intersectorial</t>
  </si>
  <si>
    <r>
      <rPr>
        <sz val="10"/>
        <color rgb="FF000000"/>
        <rFont val="Arial"/>
        <family val="2"/>
      </rPr>
      <t xml:space="preserve">Conceptos técnicos de iniciativas de cooperación </t>
    </r>
    <r>
      <rPr>
        <sz val="10"/>
        <color rgb="FFFF0000"/>
        <rFont val="Arial"/>
        <family val="2"/>
      </rPr>
      <t>institucional</t>
    </r>
  </si>
  <si>
    <r>
      <rPr>
        <sz val="10"/>
        <color rgb="FF000000"/>
        <rFont val="Arial"/>
        <family val="2"/>
      </rPr>
      <t xml:space="preserve">Informes técnicos de cooperación </t>
    </r>
    <r>
      <rPr>
        <sz val="10"/>
        <color rgb="FFFF0000"/>
        <rFont val="Arial"/>
        <family val="2"/>
      </rPr>
      <t>institucional</t>
    </r>
  </si>
  <si>
    <t xml:space="preserve">Asesora Técnica </t>
  </si>
  <si>
    <t>Informes técnicos de gestión intersectorial</t>
  </si>
  <si>
    <t>La cooperación institucional en el marco del Plan Nacional de Desarrollo 2022 –​​ 2026 “Colombia Potencia Mundial de la Vida” y el Plan Estratégico Institucional 2023-2026,, reconoce la cooperación como una estrategia que c​omplementa el desarrollo de acciones que responden a las prioridades de la planificación rural agropecuaria con actores nacionales e internacionales. Corresponden a acciones que se realizan de manera conjunta y coordinada en el marco de un convenio o acuerdo suscrito entre las partes, regulando las condiciones, los alcances y el otorgamiento y recepción de la acción.</t>
  </si>
  <si>
    <t>Refleja los conceptos emitidos por la dependencia, para prestar asistencia a las demás áreas funcionales con relación a la gestión intersectorial</t>
  </si>
  <si>
    <r>
      <rPr>
        <sz val="10"/>
        <color rgb="FF000000"/>
        <rFont val="Arial"/>
        <family val="2"/>
      </rPr>
      <t xml:space="preserve">Refleja los conceptos emitidos por la dependencia, para prestar asistencia a las demás áreas funcionales con relación a las iniciativas de cooperación </t>
    </r>
    <r>
      <rPr>
        <sz val="10"/>
        <color rgb="FFFF0000"/>
        <rFont val="Arial"/>
        <family val="2"/>
      </rPr>
      <t>institucional</t>
    </r>
    <r>
      <rPr>
        <sz val="10"/>
        <color rgb="FF000000"/>
        <rFont val="Arial"/>
        <family val="2"/>
      </rPr>
      <t>.</t>
    </r>
  </si>
  <si>
    <t>Documento que presenta la gestión adelantada en el desarrollo de la implementación de la estrategia institucional de cooperación.</t>
  </si>
  <si>
    <t>Persona que brinda asesoría técnica a la Dirección General  mediante el acompañamiento de su equipo técnico y la articulación interna con todas las direcciones y oficinas de la entidad.</t>
  </si>
  <si>
    <t>Documento que contiene la gestión adelantada con otros sectores para el uso eficiente del suelo rural agropecuario.</t>
  </si>
  <si>
    <t>CASTELLANO</t>
  </si>
  <si>
    <t xml:space="preserve">Directivos y Asesoría Técnica 
</t>
  </si>
  <si>
    <t>Planes de Divulgación y Comunicaciones</t>
  </si>
  <si>
    <t xml:space="preserve">Matriz de seguimiento al plan de comunicaciones </t>
  </si>
  <si>
    <t>Informe de Resultados de la Encuesta de Satisfacción</t>
  </si>
  <si>
    <t>PRODUCTOS DE DISEÑO, PUBLICACIÓN Y COMUNICACIÓN</t>
  </si>
  <si>
    <t>INFORMES MAC</t>
  </si>
  <si>
    <t>PLAN DE GESTIÓN DEL CONOCIMIENTO</t>
  </si>
  <si>
    <t>ACTAS DE REUNIÓN</t>
  </si>
  <si>
    <t>INFORME ACTIVOS DEL CONOCIMIENTO</t>
  </si>
  <si>
    <t>MAPAS DE ACTIVOS DEL CONOCIMIENTO</t>
  </si>
  <si>
    <t>Profesional Especializado - Grado 17</t>
  </si>
  <si>
    <t xml:space="preserve">NOTICIAS SITIO WEB </t>
  </si>
  <si>
    <t>UPRA niños</t>
  </si>
  <si>
    <t>Asesor de Comunicaciones</t>
  </si>
  <si>
    <t xml:space="preserve">Plan de divulgación y comunicaciones, que contiene las actividades de comunicación y divulgación que se realizarán durante el año. </t>
  </si>
  <si>
    <t>Matriz de seguimiento al plan de comunicaciones, el cual contiene el seguimiento a las actividades de comunicación y divulgación que se plantearon en el plan de comunicaciones para la vigencia.</t>
  </si>
  <si>
    <t>Informe de los resultados de la encuesta de satisfacción sobre productos de la UPRA.</t>
  </si>
  <si>
    <t>Piezas de comunicación finales (audiovisual, gráfico, publicaciones), realizadas para la vigencia.</t>
  </si>
  <si>
    <t>Reporte de solicitudes recibidas de piezas de comunicación y eventos.</t>
  </si>
  <si>
    <t>Informes de evaluación de los eventos realizados.</t>
  </si>
  <si>
    <t>Informes con los resultados del diagnóstico de los mapas de activos de conocimiento por procesos.</t>
  </si>
  <si>
    <t>Documento que incluye las estrategias y actividades a desarrollar durante la vigencia por el equipo, en concordancia con los ejes del MIPG y los lineamientos de la Dirección.</t>
  </si>
  <si>
    <t>Actas de seguimiento al Cronograma, actividades desarrolladas y compromisos del equipo de Gestión del Conocimiento.</t>
  </si>
  <si>
    <t>documento que contiene las recomendaciones obtenidas del diagnóstico realizado a los equipos a los cuales se les hace acompañamiento en la vigencia</t>
  </si>
  <si>
    <t>Matriz con la información del conocimiento tácito y explíto de los equipos a los cuales se les hace acompañamiento en la vigencia</t>
  </si>
  <si>
    <t>Gestiona las actividades de documentación que se deriva del cumplimiento del proceso y del plan de gestión del conocimiento; así mismo realiza los reportes requeridos para riesgos, indicadores, metas físicas y FURAG.</t>
  </si>
  <si>
    <t>Publicación de noticias sobre eventos, actividades y avances logrados por la entidad en el desarrollo de su misionalidad o de relevancia para el sector agropecuario. Allí se publican noticias a medida que van surgiendo.</t>
  </si>
  <si>
    <t>Información publicada en el Sitio web dirigida a niños, niñas y adolescentes relacionada con la misión de la entidad.</t>
  </si>
  <si>
    <t>Asesorar a la Dirección general en la formulación e implementación de la estrategia de comunicación, la divulgación de la información de los procesos institucionales y el manejo de las comunicaciones internas y externas de la UPRA.</t>
  </si>
  <si>
    <t>Gestión del Conocimiento y Comunicaciones</t>
  </si>
  <si>
    <t>TRD y Sharepoint</t>
  </si>
  <si>
    <t>Página WEB</t>
  </si>
  <si>
    <t>Html</t>
  </si>
  <si>
    <t>https://upra.gov.co/es-co/Paginas/upra-ninos.aspx</t>
  </si>
  <si>
    <t>30/9/2014</t>
  </si>
  <si>
    <t>31/12/2015</t>
  </si>
  <si>
    <t>31/12/2014</t>
  </si>
  <si>
    <t xml:space="preserve">GESTIÓN DEL CONOCIMIENTO Y COMUNICACIONES </t>
  </si>
  <si>
    <t xml:space="preserve">  </t>
  </si>
  <si>
    <t xml:space="preserve">SECRETARÍA GENERAL -OFICINA TIC (UATI) </t>
  </si>
  <si>
    <t>GESTIÓN DEL CONOCIMIENTO Y COMUNICACIONES 
GESTIÓN DOCUMENTAL</t>
  </si>
  <si>
    <t xml:space="preserve">SECRETARÍA GENERAL </t>
  </si>
  <si>
    <t xml:space="preserve">GESTIÓN DEL CONOCIMIENTO Y COMUNICACIONES 
OFICINA TIC 
</t>
  </si>
  <si>
    <t xml:space="preserve">GESTIÓN DEL CONOCIMIENTO Y COMUNICACIONES 
</t>
  </si>
  <si>
    <t>Almacena las estrategias y actividades que se desarrollarán en la vigencia</t>
  </si>
  <si>
    <t>El contenido de las reuniones de seguimiento al plan de Gestión del conocimiento y los compromisos interno y los adquiridos con otras áreas.</t>
  </si>
  <si>
    <t>Información resultado del acompañamiento a los equipos que incluye, recomendaciones y hallazgos desde el enfoque documental</t>
  </si>
  <si>
    <t>Información del conocimiento tácito y explíto de los equipos a los cuales se les hace acompañamiento en la vigencia</t>
  </si>
  <si>
    <t>Planeación y Gestión integral del proceso de Gestión del Conocimiento.</t>
  </si>
  <si>
    <t>Bianual</t>
  </si>
  <si>
    <t>Diana Ivonne Benavides</t>
  </si>
  <si>
    <t>Actas del comité de coordinación de control interno</t>
  </si>
  <si>
    <t>Informes de requerimiento legal para control interno</t>
  </si>
  <si>
    <t>Informes de auditoría interna</t>
  </si>
  <si>
    <t>Informes de auditoría externa</t>
  </si>
  <si>
    <t>Informes de Seguimiento Especial</t>
  </si>
  <si>
    <t>Actividades de Fortalecimiento, Prevención y Asesoría</t>
  </si>
  <si>
    <t>Plan Anual de Auditoría</t>
  </si>
  <si>
    <t>Token USB</t>
  </si>
  <si>
    <t>Sistema para la Eficiencia Administrativa relacionados con Control Interno</t>
  </si>
  <si>
    <t>Asesor de Control Interno</t>
  </si>
  <si>
    <t>Conjunto de documentos en los cuales se evidencia el proceso de seguimiento y revisión del sistema de Control Interno por parte del equipo Directivo de la UPRA.</t>
  </si>
  <si>
    <t>Conjunto de documentos en los cuales se evidencia el proceso de seguimiento del sistema de Control Interno por parte de la Asesoría de control interno según lo que establece el Decreto 648 de 2017 Informes obligatorios.</t>
  </si>
  <si>
    <t>Conjunto de documentos en los cuales se evidencia el proceso de evaluación de una unidad auditable definida en el Plan Anual de auditoría de la vigencia.</t>
  </si>
  <si>
    <t>Conjunto de documentos en los cuales se evidencia el proceso de evaluación de una unidad auditable por parte de una entidad externa, durante la vigencia.</t>
  </si>
  <si>
    <t>Conjunto de documentos en los cuales se evidencia el proceso de seguimiento de una unidad auditable definida en el Plan Anual de Auditoría de la vigencia o a solicitud de la Alta Dirección.</t>
  </si>
  <si>
    <t>Conjunto de registros en los cuales se evidencia la ejecución de actividades de promoción de la cultura de control y asesoría realizadas al personal de entidad por la Asesoría de Control Interno.</t>
  </si>
  <si>
    <t>Conjunto de documentos en los cuales se evidencia el paso a paso para establecer el Plan Anual de Auditoría de la vigencia</t>
  </si>
  <si>
    <t>Dispositivo usado para realizar consultas en SIIF Nación.</t>
  </si>
  <si>
    <t>Sistema que permite la gestión de información en desarrollo de las actividades del proceso Evaluación Independiente.</t>
  </si>
  <si>
    <t>Persona que asesora  a la entidad en todos los temas que tienen que ver con el proceso de control interno  de la entidad.</t>
  </si>
  <si>
    <t>Archivo de gestión y central de la UPRA
Carpeta Compartida - Servicios Tecnológicos ( Apoyo TRD)
SEA</t>
  </si>
  <si>
    <t>Archivo de gestión y central de la UPRA
Carpeta Compartida - Servicios Tecnológicos ( Apoyo TRD)</t>
  </si>
  <si>
    <t xml:space="preserve">Alta Dirección - Control Interno - Gestión Documental </t>
  </si>
  <si>
    <t>Disponible. Información que se puede consultar por solicitud en el archivo central o en página web.</t>
  </si>
  <si>
    <t>EVALUACIÓN INDEPENDIENTE
GESTIÓN DOCUMENTAL</t>
  </si>
  <si>
    <t>DIRECCIÓN GENERAL 
EVALUACIÓN INDEPENDIENTE</t>
  </si>
  <si>
    <t>Información presentada y analizada en el Comité de Coordinación de Control Interno</t>
  </si>
  <si>
    <t xml:space="preserve">Contienen información del cumplimiento del requerimiento legal y recomendaciones del seguimiento realizado, si es pertinente, así como información sobre las acciones o gestión que se ha realizado. </t>
  </si>
  <si>
    <t xml:space="preserve">Contienen información de observaciones y recomendaciones de la evaluación realizada, así como información sobre los riesgos, las acciones que se han tomado y los planes de mejora. </t>
  </si>
  <si>
    <t>Documento formal que describe los resultados de la evluación frente a la gestión fiscal de la entidad. Puede incluir: Hallazgos administrativos, fiscales o disciplinarios, Recomendaciones de mejora, Problemas detectados, Observaciones administrativas, concepto de plan de mejoramiento, Descripción de procedimientos y pruebas aplicadas.</t>
  </si>
  <si>
    <t>Contienen información de observaciones y recomendaciones del seguimiento o verificación realizada, así como información sobre las acciones que se han tomado.</t>
  </si>
  <si>
    <t>Soportes o papeles de trabajo de las actividades realizadas para fortalecer la cultura de autocontrol en la entidad.</t>
  </si>
  <si>
    <t>Descripción de las actividades planeadas para cada vigencia en el marco del proceso de Evaluación Independiente.</t>
  </si>
  <si>
    <t xml:space="preserve">EVALUACIÓN INDEPENDIENTE </t>
  </si>
  <si>
    <t>Asesor y Profesionales del proceso</t>
  </si>
  <si>
    <t>MISIONALES</t>
  </si>
  <si>
    <t>ESTUDIOS</t>
  </si>
  <si>
    <t>INFORMES DE SEGUIMIENTO Y EVALUACIÓN</t>
  </si>
  <si>
    <t>INFORMES DE SLGIMIENTO Y SEGUIMIENTO</t>
  </si>
  <si>
    <t>INSTRUMENTOS DE DISTRIBUCIÓN</t>
  </si>
  <si>
    <t>INSTRUMENTOS DE REGULARIZACIÓN</t>
  </si>
  <si>
    <t>LINEAMIENTOS Y CRITERIOS</t>
  </si>
  <si>
    <t>Estudios de distribución y tenencia de tierras rurales</t>
  </si>
  <si>
    <t xml:space="preserve">Estudios de gestión territorial
</t>
  </si>
  <si>
    <t xml:space="preserve">Estudios de mercado de tierras
</t>
  </si>
  <si>
    <t xml:space="preserve">Estudios de regularización de la propiedad y acceso a tierras rurales.
</t>
  </si>
  <si>
    <t xml:space="preserve">Informes técnicos de ordenamiento de la propiedad y mercado de tierra
</t>
  </si>
  <si>
    <t xml:space="preserve">Informes de evaluación de políticas públicas
</t>
  </si>
  <si>
    <t xml:space="preserve">Informes de seguimiento a políticas públicas
</t>
  </si>
  <si>
    <t xml:space="preserve">Instrumentos de distribución y tenencia de tierras rurales
</t>
  </si>
  <si>
    <t xml:space="preserve">Instrumentos de gestión territorial
</t>
  </si>
  <si>
    <t xml:space="preserve">Instrumentos de mercado de tierras
</t>
  </si>
  <si>
    <t xml:space="preserve">Instrumentos de regularización de la propiedad y acceso a tierras rurales
</t>
  </si>
  <si>
    <t xml:space="preserve">Lineamientos y criterios de distribución y tenencia de tierras rurales
</t>
  </si>
  <si>
    <t xml:space="preserve">Lineamientos y criterios de gestión territorial 
</t>
  </si>
  <si>
    <t xml:space="preserve">Lineamientos y criterios de mercado de tierras
</t>
  </si>
  <si>
    <t xml:space="preserve">Lineamientos y criterios de regularización de la propiedad y acceso a tierras rurales
</t>
  </si>
  <si>
    <t>Estudios de distribución y tenencia de tierras rurales: Estudios de la caracterización de los fenómenos de concentración y fraccionamiento de la propiedad y evalúan la estructura de la tenencia de tierras rurales.</t>
  </si>
  <si>
    <t>Estudios realizados por equipos de trabajo de la Dirección de Ordenamiento de la Propiedad y Mercado de Tierras en temáticas asociadas con gestión territorial.</t>
  </si>
  <si>
    <t>Estudios realizados por equipos de trabajo de la Dirección de Ordenamiento de la Propiedad y Mercado de Tierras en temáticas asociadas con mercado de tierras.</t>
  </si>
  <si>
    <t>Estudios realizados por equipos de trabajo de la Dirección de Ordenamiento de la Propiedad y Mercado de Tierras en temáticas asociadas con regularización de la propiedad y acceso a tierras rurales.</t>
  </si>
  <si>
    <t>Informes realizados por equipos de trabajo de la Dirección de Ordenamiento de la Propiedad y Mercado de Tierras en temáticas asociadas con las funciones del Ordenamiento Social de la propiedad (OSP).</t>
  </si>
  <si>
    <t>Informes de evaluación de políticas públicas sectoriales realizados por equipos de trabajo de la Dirección de Ordenamiento de la Propiedad y Mercado de Tierras, algunas veces con la participación de consultores externos.</t>
  </si>
  <si>
    <t>Informes de seguimiento de políticas públicas sectoriales realizados por equipos de trabajo de la Dirección de Ordenamiento de la Propiedad y Mercado de Tierras, algunas veces con la participación de consultores externos.</t>
  </si>
  <si>
    <t>Instrumentos desarrollados por equipos de trabajo de la Dirección de Ordenamiento de la Propiedad y Mercado de Tierras en temáticas asociadas con Distribución y Tenencia de Tierras Rurales</t>
  </si>
  <si>
    <t>Instrumentos desarrollados por equipos de trabajo de la Dirección de Ordenamiento de la Propiedad y Mercado de Tierras en temáticas asociadas con gestión territorial.</t>
  </si>
  <si>
    <t>Instrumentos desarrollados por equipos de trabajo de la Dirección de Ordenamiento de la Propiedad y Mercado de Tierras en temáticas asociadas con mercado de tierras.</t>
  </si>
  <si>
    <t>Instrumentos desarrollados por equipos de trabajo de la Dirección de Ordenamiento de la Propiedad y Mercado de Tierras en temáticas asociadas con Regularización de la Propiedad y Acceso a Tierras Rurales.</t>
  </si>
  <si>
    <t>Lineamientos y criterios formulados por equipos de trabajo de la Dirección de Ordenamiento de la Propiedad y Mercado de Tierras en temáticas asociadas con Distribución y Tenencia de Tierras Rurales</t>
  </si>
  <si>
    <t>Lineamientos y criterios formulados por equipos de trabajo de la Dirección de Ordenamiento de la Propiedad y Mercado de Tierras en temáticas asociadas a gestión territorial.</t>
  </si>
  <si>
    <t>Lineamientos y criterios formulados por equipos de trabajo de la Dirección de Ordenamiento de la Propiedad y Mercado de Tierras en temáticas asociadas con mercado de tierras.</t>
  </si>
  <si>
    <t>Lineamientos y criterios formulados por equipos de trabajo de la Dirección de Ordenamiento de la Propiedad y Mercado de Tierras en temáticas asociadas con  Regularización de la Propiedad y Acceso a Tierras Rurales.</t>
  </si>
  <si>
    <t>xlsx, docx</t>
  </si>
  <si>
    <t>Proceso ( personas autorizadas)</t>
  </si>
  <si>
    <t>Directivos, Funcionarios y Colaboradores (autorizados)
Ciudadanía (Se publica la versión final)</t>
  </si>
  <si>
    <t>Directivos, Funcionarios y Colaboradores
Ciudadanía (Tienen acceso solo a los resultados)</t>
  </si>
  <si>
    <t xml:space="preserve">Directivos, Funcionarios, Colaboradores y Planeación Estratégica  </t>
  </si>
  <si>
    <t>22/04/2013</t>
  </si>
  <si>
    <t>03/02/2014</t>
  </si>
  <si>
    <t>02/09/2013</t>
  </si>
  <si>
    <t>30/06/2014</t>
  </si>
  <si>
    <t>14/01/2014</t>
  </si>
  <si>
    <t>DIRECCIÓN TÉCNICA DE ORDENAMIENTO DE LA PROPIEDAD Y MERCADO DE TIERRAS</t>
  </si>
  <si>
    <t xml:space="preserve">
DIRECCIÓN TÉCNICA DE ORDENAMIENTO DE LA PROPIEDAD Y MERCADO DE TIERRAS
GESTIÓN DOCUMENTAL</t>
  </si>
  <si>
    <t xml:space="preserve">
DIRECCIÓN TÉCNICA DE ORDENAMIENTO DE LA PROPIEDAD Y MERCADO DE TIERRAS
PLANEACIÓN ESTRATÉGICA </t>
  </si>
  <si>
    <t>Informacion relacionada con el analisis del comportamiento del mercado de tierras</t>
  </si>
  <si>
    <t>Información relacionada con los instrumentos necesarios para el abordaje del analisis del comportamineto del mercado de tierras</t>
  </si>
  <si>
    <t>Documento relacionado con los lineamientos para ser empleados en el mercado de tierras</t>
  </si>
  <si>
    <t xml:space="preserve">Documento Técnico de Análisis de determinantes ambientales  </t>
  </si>
  <si>
    <t>Informes de seguimiento y evaluación del plan de ordenamiento productivo y de propiedad</t>
  </si>
  <si>
    <t xml:space="preserve">Informes de seguimiento y evaluación para adecuación de tierras </t>
  </si>
  <si>
    <t>Instrumentos para el ordenamiento productivo</t>
  </si>
  <si>
    <t>Instrumentos para la adecuación de tierras</t>
  </si>
  <si>
    <t>Lineamientos y criterios para la adecuación de tierras</t>
  </si>
  <si>
    <t>Lineamientos y criterios para el ordenamiento productivo</t>
  </si>
  <si>
    <t>Estudios para el ordenamiento productivo</t>
  </si>
  <si>
    <t>Estudios para la Adecuación de Tierras</t>
  </si>
  <si>
    <t xml:space="preserve">Informes de Gestión
</t>
  </si>
  <si>
    <t>Actas seguimiento de los proyectos de la  Dirección UESAT </t>
  </si>
  <si>
    <t xml:space="preserve">Documento que contiene el seguimiento y la evaluación a los Planes de Ordenamiento productivo que brinda los criterios básicos y los elementos técnicos a tener en cuenta para las siguientes formulaciones de instrumentos que potencialicen las cadenas productivas. </t>
  </si>
  <si>
    <t xml:space="preserve">Análisis de determinantes ambientales, para los núcleos priorizados para la declaratoria de áreas de protección para la producción de alimentos (APPA).   </t>
  </si>
  <si>
    <t>Son los documentos que analizan información estratégica para efectos de brindar elementos en la toma de decisiones de la política pública de ADT, midiendo el avance y cumplimiento de las intervenciones de política pública propuesta y su efectividad para solucionar las necesidades frente a la adecuación de tierras, la cual contiene dos fases diferenciadas: 
-Seguimiento, entendido como una actividad sistemática permanente que recoge datos sobre indicadores para medir su cambio en el tiempo.
-Evaluación, entendida como una valoración objetiva del diseño, ejecución y efectos de una intervención de política pública.</t>
  </si>
  <si>
    <t>Registra los instrumentos para realizar el ordenamiento productivo y para apoyar los informes de seguimiento del plan de ordenamiento productivo, esto en cumplimiento de la Ley 1454 de 2011.</t>
  </si>
  <si>
    <t>Son los documentos de planificación que orientan la aplicación y/o ejecución de la política publica de adecuación de tierras en las diferentes etapas del proceso de ADT, en coherencia con la normatividad vigente y el ordenamiento territorial.</t>
  </si>
  <si>
    <t>Son los documentos que establecen los criterios técnicos, ambientales, sociales, jurídicos y  económicos, orientados a una adecuada y/o correcta planeación y prestación del servicio público de ADT de manera integral.</t>
  </si>
  <si>
    <t xml:space="preserve">Conjunto de documentos que orientan la toma de decisiones en el ordenamiento productivo a nivel Nacional.
</t>
  </si>
  <si>
    <t xml:space="preserve">Conjunto de documentos que contienen estudios y análisis para el ordenamiento Productivo. 
</t>
  </si>
  <si>
    <t>Son los documentos y/o archivos resultado de los estudios e investigaciones que permiten establecer la conveniencia en la implementación de proyectos de adecuación de tierras de pequeña, mediana y gran escala, en el marco de criterios técnicos,  ambientales, sociales, jurídicos y económicos.</t>
  </si>
  <si>
    <t>Es un instrumento de consolidación de la información general de la dirección, el cual puede incluir: logros, resultados, metas y oportunidades de mejora de la gestión en un período determinado de tiempo.</t>
  </si>
  <si>
    <t>Documento que establece el avance, dificultades, estrategias de solución, lecciones aprendidas, metas y retos de los proyectos de cada anualidad de la DUESAT  </t>
  </si>
  <si>
    <t>xlsx, docx, pdf, gdb</t>
  </si>
  <si>
    <t>xlsx, docx, pdf. Gdb</t>
  </si>
  <si>
    <t xml:space="preserve">Directivos, Funcionarios y Colaboradores 
</t>
  </si>
  <si>
    <t xml:space="preserve">Funcionarios y Colaboradores 
</t>
  </si>
  <si>
    <t>24/11/2018</t>
  </si>
  <si>
    <t>01/01/2016</t>
  </si>
  <si>
    <t>26/12/2013</t>
  </si>
  <si>
    <t>SECRETARÍA GENERAL
DIRECCIÓN DEL USO EFICIENTE DEL SUELO Y ADECUACIÓN DE TIERRAS</t>
  </si>
  <si>
    <t xml:space="preserve">
GESTIÓN DOCUMENTAL</t>
  </si>
  <si>
    <t>GESTIÓN DOCUMENTAL
DIRECCIÓN DEL USO EFICIENTE DEL SUELO Y ADECUACIÓN DE TIERRAS</t>
  </si>
  <si>
    <t>Recopila datos personales de los usuarios del DAT e información que da cuenta de la operación y administración del DAT que puede considerarse reservada.</t>
  </si>
  <si>
    <t>Presenta información para la gestión e implementación de política pública de adecuación de tierras en las diferentes etapas del proceso de ADT, dirigido a todo público interesado.</t>
  </si>
  <si>
    <t>Presenta criterios técnicos, ambientales, sociales, jurídicos y  económicos, para la correcta planeación y prestación del servicio público de ADT, dirigido a todo público interesado.</t>
  </si>
  <si>
    <t>Recopila información personal y datos de predios de los potenciales beneficiarios del proyecto de DAT.</t>
  </si>
  <si>
    <t>Siempre</t>
  </si>
  <si>
    <t xml:space="preserve">Encuentros de Valor </t>
  </si>
  <si>
    <t xml:space="preserve">Documento de Seguimiento de Requerimientos al Equipo </t>
  </si>
  <si>
    <t xml:space="preserve">Gestor de Contenido de las atenciones de Requerimientos al Grupo
 ( Sharepoint ) </t>
  </si>
  <si>
    <t xml:space="preserve">Profesional Especializado Uso y Apropiación </t>
  </si>
  <si>
    <t>Plan estrategico de Uso y Apropiacion</t>
  </si>
  <si>
    <t>Sitio en sharepoint de Experiencia de usuario</t>
  </si>
  <si>
    <t>Sitio en Sharepoint  que contiene un conjunto de archivos que dan cuenta de actividades de fortalecimiento de capacidades que propician el uso y apropiación de tecnologías de información.</t>
  </si>
  <si>
    <t>Documento que contiene las actividades ejecutadas para cada atención.</t>
  </si>
  <si>
    <t xml:space="preserve">Gestor de contenido interno y conjunto de carpetas que contienen material generado como resultado de las actividades a cargo del grupo de uso y apropiación. </t>
  </si>
  <si>
    <t xml:space="preserve">Persona que implementa el plan estrategico de Uso y Apropiación enmarcado en los lineamientos normativos y de procedimiento vigente.   </t>
  </si>
  <si>
    <t>Documento  que contiene la descripcion de las estrategias, alcance y actividades de Uso y Apropiacion para la vigencia correspondiente.</t>
  </si>
  <si>
    <t>Sitio en Sharepoint que contiene informacion  y productos de las atenciones a cargo de la linea de servicio de Experiencia de Usuario del equipo UATI</t>
  </si>
  <si>
    <t>Sharepoint</t>
  </si>
  <si>
    <t>PC</t>
  </si>
  <si>
    <t xml:space="preserve">Sharepoint </t>
  </si>
  <si>
    <t>xlsx, docx, pdf, mp4, png, pptx</t>
  </si>
  <si>
    <t>docx, pdf,jpg,png, pptx. Xls</t>
  </si>
  <si>
    <t xml:space="preserve">Proceso Uso y Apropiación
</t>
  </si>
  <si>
    <t>Uso y Apropiación</t>
  </si>
  <si>
    <t xml:space="preserve">Directivos, Funcionarios y Colaboradores  </t>
  </si>
  <si>
    <t>Relaciona la informacion generada en el desarrollo de los encuentros de valor realizados desde su primera version en 2020 hasta la vigencia actual. En el se encuentran videos, presentaciones, documentos de apoyo y foros.</t>
  </si>
  <si>
    <t>En este sitio se consolida la informacion que se produce en la ejecucion de las actividades a cargo de Uso y Apropiación</t>
  </si>
  <si>
    <t>El profesional a cargo de uso y apropiacion TI,  gestiona y reporta la informacion para el cumplimiento de riesgos, indicadores,  actividades consignadas en el plan de acción de la entidad, FURAG, PETI e informes de gestión.</t>
  </si>
  <si>
    <t>Descripción de las estrategias, alcance y actividades a cargo del equipo de Uso y Apropiación para cada vigencia.</t>
  </si>
  <si>
    <t>Se encuentra la informacion generada por la línea de servicio de experiencia de usuario de Uso y Apropiación. En el site se relacionan investigaciones de usuario, informes tecnológicos, reportes de recomendaciones, heurísticas, entre otros.</t>
  </si>
  <si>
    <t>Anual</t>
  </si>
  <si>
    <t>CONCILIACIONES FINANCIERAS</t>
  </si>
  <si>
    <t>OBLIGACIONES TRIBUTARIAS</t>
  </si>
  <si>
    <t>ÓRDENES DE PAGO</t>
  </si>
  <si>
    <t>PROGRAMAS MENSUALIZADOS DE CAJA - PAC</t>
  </si>
  <si>
    <t xml:space="preserve">Actas de Comité de Sostenibilidad Contable </t>
  </si>
  <si>
    <t>Estados Financieros</t>
  </si>
  <si>
    <t>Acta resultantes de las reuniones de los Comités de Sostenibilidad Contable.</t>
  </si>
  <si>
    <t>Las conciliaciones financieras son el resultado de comparar la información registrada en contabilidad frente a la información reportada por las diferentes áreas proveedoras de información y en caso de encontrarse diferencias realizar los ajustes correspondientes. De tal forma se lleva un registro preciso de la información financiera que se reflejará en los Estados financieros.</t>
  </si>
  <si>
    <t>Los estados financieros son el reflejo de la contabilidad de la entidad y muestran su estructura económica.</t>
  </si>
  <si>
    <t>Carpeta que contiene las declaraciones de Retención en la Fuente mensual y declaración de Rete-ICA bimestral.</t>
  </si>
  <si>
    <t>Es la que hace una persona física o jurídica (ordenante) a su entidad bancaria, para que inmediatamente ponga a disposición de un tercero una cuantía determinada</t>
  </si>
  <si>
    <t>Documento por el cual se programa, administra, verifica y aprueba el monto máximo mensual de fondos disponibles para el gasto en cualquier entidad financiada con recursos Públicos.</t>
  </si>
  <si>
    <t>Archivo de gestión</t>
  </si>
  <si>
    <t>HOJA DE CALCULO
PDF</t>
  </si>
  <si>
    <t>CONTABILIDAD</t>
  </si>
  <si>
    <t>CIUDADANIA</t>
  </si>
  <si>
    <t>NA</t>
  </si>
  <si>
    <t>https://upra.gov.co/es-co/Paginas/gestion-financiera.aspx</t>
  </si>
  <si>
    <t>GESTION CONTABLE</t>
  </si>
  <si>
    <t>SECRETARÍA GENERAL
PAGADURÍA</t>
  </si>
  <si>
    <t>SITUACIÓN ECONOMICA DE LA ENTIDAD</t>
  </si>
  <si>
    <t>Relación de los pagos que ha efectuado la Entidad a personas naturales y jurídicas, que han interactuado con la Entidad,  permitiendo llevar a cabo el desarrollo del objeto social de UPRA</t>
  </si>
  <si>
    <t>Muestra los valores que se solicitan al MINISTERIO DE HACIENDA, y los valores que son aprobados mes a mes, que permiten a la Entidad desarrollar su objeto social.</t>
  </si>
  <si>
    <t>Profesional Especializado
Elizabeth Cubides</t>
  </si>
  <si>
    <t>JAIRO ARTURO ROMERO</t>
  </si>
  <si>
    <t>Proyectos de cooperación institucional</t>
  </si>
  <si>
    <t>Conceptos técnicos de iniciativas de cooperación institucional</t>
  </si>
  <si>
    <t>Refleja los conceptos emitidos por la dependencia, para prestar asistencia a las demás áreas funcionales con relación a las iniciativas de cooperación institucional.</t>
  </si>
  <si>
    <t>Informes técnicos de cooperación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</si>
</sst>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rgb="FF242BB9"/>
      <name val="Calibri"/>
      <family val="2"/>
      <scheme val="minor"/>
    </font>
    <font>
      <b/>
      <sz val="14"/>
      <color theme="0"/>
      <name val="Calibri"/>
      <family val="2"/>
      <scheme val="minor"/>
    </font>
    <font>
      <i/>
      <sz val="11"/>
      <color rgb="FF242BB9"/>
      <name val="Calibri"/>
      <family val="2"/>
      <scheme val="minor"/>
    </font>
    <font>
      <b/>
      <sz val="11"/>
      <name val="Arial"/>
      <family val="2"/>
    </font>
    <font>
      <b/>
      <sz val="14"/>
      <color rgb="FF242BB9"/>
      <name val="Calibri"/>
      <family val="2"/>
      <scheme val="minor"/>
    </font>
    <font>
      <b/>
      <sz val="11"/>
      <color rgb="FFFFFFFF"/>
      <name val="Calibri"/>
      <family val="2"/>
      <scheme val="minor"/>
    </font>
    <font>
      <b/>
      <sz val="11"/>
      <color rgb="FF000000"/>
      <name val="Calibri"/>
      <family val="2"/>
      <scheme val="minor"/>
    </font>
    <font>
      <b/>
      <sz val="12"/>
      <color theme="0"/>
      <name val="Calibri"/>
      <family val="2"/>
      <scheme val="minor"/>
    </font>
    <font>
      <sz val="11"/>
      <color rgb="FF242BB9"/>
      <name val="Calibri"/>
      <family val="2"/>
      <scheme val="minor"/>
    </font>
    <font>
      <b/>
      <sz val="11"/>
      <name val="Calibri"/>
      <family val="2"/>
      <scheme val="minor"/>
    </font>
    <font>
      <sz val="9"/>
      <color theme="1"/>
      <name val="Arial"/>
      <family val="2"/>
    </font>
    <font>
      <sz val="12"/>
      <color theme="1"/>
      <name val="Calibri"/>
      <family val="2"/>
      <scheme val="minor"/>
    </font>
    <font>
      <sz val="10"/>
      <color rgb="FF242BB9"/>
      <name val="Calibri"/>
      <family val="2"/>
      <scheme val="minor"/>
    </font>
    <font>
      <sz val="11"/>
      <color rgb="FF002060"/>
      <name val="Calibri"/>
      <family val="2"/>
      <scheme val="minor"/>
    </font>
    <font>
      <sz val="12"/>
      <color rgb="FF002060"/>
      <name val="Calibri"/>
      <family val="2"/>
      <scheme val="minor"/>
    </font>
    <font>
      <b/>
      <sz val="18"/>
      <color rgb="FF002060"/>
      <name val="Calibri"/>
      <family val="2"/>
      <scheme val="minor"/>
    </font>
    <font>
      <sz val="12"/>
      <color theme="3"/>
      <name val="Calibri"/>
      <family val="2"/>
      <scheme val="minor"/>
    </font>
    <font>
      <sz val="11"/>
      <color theme="3"/>
      <name val="Calibri"/>
      <family val="2"/>
      <scheme val="minor"/>
    </font>
    <font>
      <b/>
      <sz val="9"/>
      <color theme="0"/>
      <name val="Calibri"/>
      <family val="2"/>
      <scheme val="minor"/>
    </font>
    <font>
      <sz val="11"/>
      <color indexed="8"/>
      <name val="Calibri"/>
      <family val="2"/>
      <scheme val="minor"/>
    </font>
    <font>
      <b/>
      <sz val="16"/>
      <color theme="0"/>
      <name val="Calibri"/>
      <family val="2"/>
      <scheme val="minor"/>
    </font>
    <font>
      <sz val="10"/>
      <color theme="0"/>
      <name val="Calibri"/>
      <family val="2"/>
      <scheme val="minor"/>
    </font>
    <font>
      <sz val="8"/>
      <name val="Calibri"/>
      <family val="2"/>
      <scheme val="minor"/>
    </font>
    <font>
      <sz val="11"/>
      <color theme="1"/>
      <name val="Calibri"/>
      <family val="2"/>
    </font>
    <font>
      <sz val="11"/>
      <color rgb="FF000000"/>
      <name val="Arial"/>
      <family val="2"/>
    </font>
    <font>
      <sz val="10"/>
      <color theme="1"/>
      <name val="Arial"/>
      <family val="2"/>
    </font>
    <font>
      <b/>
      <sz val="10"/>
      <color theme="1"/>
      <name val="Arial"/>
      <family val="2"/>
    </font>
    <font>
      <sz val="10"/>
      <name val="Arial"/>
      <family val="2"/>
    </font>
    <font>
      <sz val="11"/>
      <color theme="1"/>
      <name val="Arial"/>
      <family val="2"/>
    </font>
    <font>
      <sz val="12"/>
      <color rgb="FF000000"/>
      <name val="Arial"/>
      <family val="2"/>
    </font>
    <font>
      <b/>
      <sz val="11"/>
      <color theme="1"/>
      <name val="Calibri"/>
      <family val="2"/>
    </font>
    <font>
      <b/>
      <sz val="11"/>
      <color theme="1"/>
      <name val="Arial"/>
      <family val="2"/>
    </font>
    <font>
      <sz val="9"/>
      <name val="Arial"/>
      <family val="2"/>
    </font>
    <font>
      <sz val="9"/>
      <color rgb="FFFF0000"/>
      <name val="Arial"/>
      <family val="2"/>
    </font>
    <font>
      <b/>
      <sz val="9"/>
      <color theme="1"/>
      <name val="Arial"/>
      <family val="2"/>
    </font>
    <font>
      <b/>
      <sz val="14"/>
      <color rgb="FF000000"/>
      <name val="Arial"/>
      <family val="2"/>
    </font>
    <font>
      <b/>
      <sz val="9"/>
      <color theme="9" tint="-0.249977111117893"/>
      <name val="Arial"/>
      <family val="2"/>
    </font>
    <font>
      <b/>
      <sz val="12"/>
      <color theme="0"/>
      <name val="Arial"/>
      <family val="2"/>
    </font>
    <font>
      <b/>
      <sz val="14"/>
      <color theme="1"/>
      <name val="Arial"/>
      <family val="2"/>
    </font>
    <font>
      <b/>
      <sz val="9"/>
      <color theme="0"/>
      <name val="Arial"/>
      <family val="2"/>
    </font>
    <font>
      <b/>
      <sz val="10"/>
      <color theme="0"/>
      <name val="Arial"/>
      <family val="2"/>
    </font>
    <font>
      <sz val="12"/>
      <color theme="1"/>
      <name val="Arial"/>
      <family val="2"/>
    </font>
    <font>
      <b/>
      <sz val="9"/>
      <name val="Arial"/>
      <family val="2"/>
    </font>
    <font>
      <b/>
      <sz val="18"/>
      <color theme="1"/>
      <name val="Arial"/>
      <family val="2"/>
    </font>
    <font>
      <sz val="7"/>
      <color theme="1"/>
      <name val="Arial"/>
      <family val="2"/>
    </font>
    <font>
      <b/>
      <sz val="7"/>
      <color theme="0"/>
      <name val="Arial"/>
      <family val="2"/>
    </font>
    <font>
      <b/>
      <i/>
      <sz val="10"/>
      <name val="Arial"/>
      <family val="2"/>
    </font>
    <font>
      <sz val="9"/>
      <color indexed="81"/>
      <name val="Tahoma"/>
      <family val="2"/>
    </font>
    <font>
      <b/>
      <sz val="9"/>
      <color indexed="81"/>
      <name val="Tahoma"/>
      <family val="2"/>
    </font>
    <font>
      <b/>
      <sz val="11"/>
      <color rgb="FFFF0000"/>
      <name val="Arial"/>
      <family val="2"/>
    </font>
    <font>
      <sz val="10"/>
      <color rgb="FFFF0000"/>
      <name val="Arial"/>
      <family val="2"/>
    </font>
    <font>
      <sz val="10"/>
      <color rgb="FFFFC000"/>
      <name val="Arial"/>
      <family val="2"/>
    </font>
    <font>
      <sz val="10"/>
      <color rgb="FF000000"/>
      <name val="Arial"/>
      <family val="2"/>
    </font>
    <font>
      <sz val="8"/>
      <name val="Arial"/>
      <family val="2"/>
    </font>
    <font>
      <u/>
      <sz val="11"/>
      <color theme="10"/>
      <name val="Calibri"/>
      <family val="2"/>
      <scheme val="minor"/>
    </font>
  </fonts>
  <fills count="35">
    <fill>
      <patternFill patternType="none"/>
    </fill>
    <fill>
      <patternFill patternType="gray125"/>
    </fill>
    <fill>
      <patternFill patternType="solid">
        <fgColor theme="9"/>
      </patternFill>
    </fill>
    <fill>
      <patternFill patternType="solid">
        <fgColor theme="0"/>
        <bgColor indexed="64"/>
      </patternFill>
    </fill>
    <fill>
      <patternFill patternType="solid">
        <fgColor theme="1" tint="0.34998626667073579"/>
        <bgColor indexed="64"/>
      </patternFill>
    </fill>
    <fill>
      <patternFill patternType="solid">
        <fgColor rgb="FFD0CECE"/>
        <bgColor indexed="64"/>
      </patternFill>
    </fill>
    <fill>
      <patternFill patternType="solid">
        <fgColor rgb="FF242BB9"/>
        <bgColor indexed="64"/>
      </patternFill>
    </fill>
    <fill>
      <patternFill patternType="solid">
        <fgColor rgb="FFFFBB02"/>
        <bgColor indexed="64"/>
      </patternFill>
    </fill>
    <fill>
      <patternFill patternType="solid">
        <fgColor rgb="FF008CB9"/>
        <bgColor indexed="64"/>
      </patternFill>
    </fill>
    <fill>
      <patternFill patternType="solid">
        <fgColor indexed="65"/>
        <bgColor indexed="64"/>
      </patternFill>
    </fill>
    <fill>
      <patternFill patternType="solid">
        <fgColor rgb="FFFFFF00"/>
        <bgColor indexed="64"/>
      </patternFill>
    </fill>
    <fill>
      <patternFill patternType="solid">
        <fgColor theme="9" tint="-0.249977111117893"/>
        <bgColor indexed="64"/>
      </patternFill>
    </fill>
    <fill>
      <patternFill patternType="solid">
        <fgColor theme="9"/>
        <bgColor indexed="64"/>
      </patternFill>
    </fill>
    <fill>
      <patternFill patternType="solid">
        <fgColor theme="5" tint="0.39997558519241921"/>
        <bgColor indexed="64"/>
      </patternFill>
    </fill>
    <fill>
      <patternFill patternType="solid">
        <fgColor rgb="FF00B050"/>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rgb="FFC00000"/>
        <bgColor indexed="64"/>
      </patternFill>
    </fill>
    <fill>
      <patternFill patternType="solid">
        <fgColor rgb="FFFFC000"/>
        <bgColor indexed="64"/>
      </patternFill>
    </fill>
    <fill>
      <patternFill patternType="solid">
        <fgColor theme="5"/>
        <bgColor indexed="64"/>
      </patternFill>
    </fill>
    <fill>
      <patternFill patternType="solid">
        <fgColor rgb="FFE26B0A"/>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E2EFDA"/>
        <bgColor indexed="64"/>
      </patternFill>
    </fill>
    <fill>
      <patternFill patternType="solid">
        <fgColor rgb="FFD9D9D9"/>
        <bgColor indexed="64"/>
      </patternFill>
    </fill>
    <fill>
      <patternFill patternType="solid">
        <fgColor rgb="FF00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4" tint="0.79998168889431442"/>
        <bgColor indexed="64"/>
      </patternFill>
    </fill>
  </fills>
  <borders count="7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548235"/>
      </left>
      <right style="thin">
        <color rgb="FF548235"/>
      </right>
      <top style="thin">
        <color rgb="FF548235"/>
      </top>
      <bottom style="thin">
        <color rgb="FF548235"/>
      </bottom>
      <diagonal/>
    </border>
    <border>
      <left style="thin">
        <color rgb="FF548235"/>
      </left>
      <right/>
      <top style="thin">
        <color rgb="FF548235"/>
      </top>
      <bottom/>
      <diagonal/>
    </border>
    <border>
      <left/>
      <right/>
      <top style="thin">
        <color rgb="FF548235"/>
      </top>
      <bottom/>
      <diagonal/>
    </border>
    <border>
      <left/>
      <right style="thin">
        <color rgb="FF548235"/>
      </right>
      <top style="thin">
        <color rgb="FF548235"/>
      </top>
      <bottom/>
      <diagonal/>
    </border>
    <border>
      <left style="thin">
        <color rgb="FF548235"/>
      </left>
      <right style="thin">
        <color rgb="FF548235"/>
      </right>
      <top style="thin">
        <color rgb="FF548235"/>
      </top>
      <bottom/>
      <diagonal/>
    </border>
    <border>
      <left style="thin">
        <color rgb="FF548235"/>
      </left>
      <right/>
      <top/>
      <bottom/>
      <diagonal/>
    </border>
    <border>
      <left/>
      <right style="thin">
        <color rgb="FF548235"/>
      </right>
      <top/>
      <bottom/>
      <diagonal/>
    </border>
    <border>
      <left style="thin">
        <color rgb="FF548235"/>
      </left>
      <right/>
      <top/>
      <bottom style="thin">
        <color rgb="FF548235"/>
      </bottom>
      <diagonal/>
    </border>
    <border>
      <left/>
      <right/>
      <top/>
      <bottom style="thin">
        <color rgb="FF548235"/>
      </bottom>
      <diagonal/>
    </border>
    <border>
      <left/>
      <right style="thin">
        <color rgb="FF548235"/>
      </right>
      <top/>
      <bottom style="thin">
        <color rgb="FF548235"/>
      </bottom>
      <diagonal/>
    </border>
    <border>
      <left style="thin">
        <color rgb="FF548235"/>
      </left>
      <right style="thin">
        <color rgb="FF548235"/>
      </right>
      <top/>
      <bottom style="thin">
        <color rgb="FF548235"/>
      </bottom>
      <diagonal/>
    </border>
    <border>
      <left style="thin">
        <color rgb="FF548235"/>
      </left>
      <right/>
      <top style="thin">
        <color rgb="FF548235"/>
      </top>
      <bottom style="thin">
        <color rgb="FF548235"/>
      </bottom>
      <diagonal/>
    </border>
    <border>
      <left/>
      <right/>
      <top style="thin">
        <color rgb="FF548235"/>
      </top>
      <bottom style="thin">
        <color rgb="FF548235"/>
      </bottom>
      <diagonal/>
    </border>
    <border>
      <left/>
      <right style="thin">
        <color rgb="FF548235"/>
      </right>
      <top style="thin">
        <color rgb="FF548235"/>
      </top>
      <bottom style="thin">
        <color rgb="FF548235"/>
      </bottom>
      <diagonal/>
    </border>
    <border>
      <left/>
      <right style="thin">
        <color indexed="64"/>
      </right>
      <top/>
      <bottom style="thin">
        <color indexed="6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0"/>
      </left>
      <right style="thin">
        <color theme="0"/>
      </right>
      <top style="thin">
        <color theme="9" tint="-0.24994659260841701"/>
      </top>
      <bottom style="thin">
        <color theme="9" tint="-0.24994659260841701"/>
      </bottom>
      <diagonal/>
    </border>
    <border>
      <left style="thin">
        <color theme="0"/>
      </left>
      <right style="thin">
        <color theme="9" tint="-0.24994659260841701"/>
      </right>
      <top style="thin">
        <color theme="9" tint="-0.24994659260841701"/>
      </top>
      <bottom style="thin">
        <color theme="9" tint="-0.24994659260841701"/>
      </bottom>
      <diagonal/>
    </border>
    <border>
      <left style="thin">
        <color theme="9" tint="-0.24994659260841701"/>
      </left>
      <right/>
      <top style="thin">
        <color theme="9" tint="-0.24994659260841701"/>
      </top>
      <bottom/>
      <diagonal/>
    </border>
    <border>
      <left/>
      <right style="thin">
        <color theme="9" tint="-0.24994659260841701"/>
      </right>
      <top/>
      <bottom/>
      <diagonal/>
    </border>
    <border>
      <left/>
      <right/>
      <top/>
      <bottom style="thin">
        <color theme="9" tint="-0.24994659260841701"/>
      </bottom>
      <diagonal/>
    </border>
    <border>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style="thin">
        <color indexed="64"/>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theme="9" tint="-0.24994659260841701"/>
      </left>
      <right/>
      <top style="thin">
        <color theme="9" tint="-0.24994659260841701"/>
      </top>
      <bottom style="thin">
        <color theme="9" tint="-0.24994659260841701"/>
      </bottom>
      <diagonal/>
    </border>
    <border>
      <left style="thin">
        <color theme="9" tint="-0.24994659260841701"/>
      </left>
      <right style="thin">
        <color theme="9" tint="-0.24994659260841701"/>
      </right>
      <top/>
      <bottom style="thin">
        <color theme="9" tint="-0.24994659260841701"/>
      </bottom>
      <diagonal/>
    </border>
    <border>
      <left/>
      <right style="thin">
        <color theme="9" tint="-0.24994659260841701"/>
      </right>
      <top/>
      <bottom style="thin">
        <color indexed="64"/>
      </bottom>
      <diagonal/>
    </border>
    <border>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style="thin">
        <color theme="9" tint="-0.24994659260841701"/>
      </left>
      <right/>
      <top/>
      <bottom style="thin">
        <color theme="9" tint="-0.24994659260841701"/>
      </bottom>
      <diagonal/>
    </border>
  </borders>
  <cellStyleXfs count="8">
    <xf numFmtId="0" fontId="0" fillId="0" borderId="0"/>
    <xf numFmtId="9" fontId="1" fillId="0" borderId="0" applyFont="0" applyFill="0" applyBorder="0" applyAlignment="0" applyProtection="0"/>
    <xf numFmtId="0" fontId="4" fillId="2" borderId="0" applyNumberFormat="0" applyBorder="0" applyAlignment="0" applyProtection="0"/>
    <xf numFmtId="0" fontId="24" fillId="0" borderId="0"/>
    <xf numFmtId="0" fontId="32" fillId="0" borderId="0"/>
    <xf numFmtId="0" fontId="1" fillId="0" borderId="0"/>
    <xf numFmtId="0" fontId="1" fillId="0" borderId="0"/>
    <xf numFmtId="0" fontId="59" fillId="0" borderId="0" applyNumberFormat="0" applyFill="0" applyBorder="0" applyAlignment="0" applyProtection="0"/>
  </cellStyleXfs>
  <cellXfs count="358">
    <xf numFmtId="0" fontId="0" fillId="0" borderId="0" xfId="0"/>
    <xf numFmtId="0" fontId="0" fillId="0" borderId="0" xfId="0" applyAlignment="1">
      <alignment wrapText="1"/>
    </xf>
    <xf numFmtId="0" fontId="0" fillId="0" borderId="1"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8" fillId="3" borderId="0" xfId="0" applyFont="1" applyFill="1" applyAlignment="1">
      <alignment horizontal="center" vertical="center" wrapText="1"/>
    </xf>
    <xf numFmtId="0" fontId="10" fillId="6" borderId="6" xfId="0" applyFont="1" applyFill="1" applyBorder="1" applyAlignment="1">
      <alignment horizontal="left" vertical="center" wrapText="1"/>
    </xf>
    <xf numFmtId="0" fontId="11" fillId="7" borderId="6" xfId="0" applyFont="1" applyFill="1" applyBorder="1" applyAlignment="1">
      <alignment horizontal="left" vertical="center" wrapText="1"/>
    </xf>
    <xf numFmtId="0" fontId="10" fillId="8" borderId="6" xfId="0" applyFont="1" applyFill="1" applyBorder="1" applyAlignment="1">
      <alignment horizontal="left" vertical="center" wrapText="1"/>
    </xf>
    <xf numFmtId="0" fontId="13" fillId="0" borderId="0" xfId="0" applyFont="1" applyAlignment="1">
      <alignment wrapText="1"/>
    </xf>
    <xf numFmtId="0" fontId="0" fillId="0" borderId="10" xfId="0" applyBorder="1" applyAlignment="1">
      <alignment wrapText="1"/>
    </xf>
    <xf numFmtId="0" fontId="0" fillId="0" borderId="12" xfId="0" applyBorder="1" applyAlignment="1">
      <alignment wrapText="1"/>
    </xf>
    <xf numFmtId="0" fontId="0" fillId="0" borderId="2" xfId="0" applyBorder="1" applyAlignment="1">
      <alignment wrapText="1"/>
    </xf>
    <xf numFmtId="0" fontId="6" fillId="4" borderId="6" xfId="0" applyFont="1" applyFill="1" applyBorder="1" applyAlignment="1">
      <alignment horizontal="center" vertical="center" wrapText="1"/>
    </xf>
    <xf numFmtId="0" fontId="0" fillId="0" borderId="11" xfId="0" applyBorder="1"/>
    <xf numFmtId="0" fontId="0" fillId="0" borderId="11" xfId="0" applyBorder="1" applyAlignment="1">
      <alignment wrapText="1"/>
    </xf>
    <xf numFmtId="0" fontId="18" fillId="0" borderId="0" xfId="0" applyFont="1" applyAlignment="1">
      <alignment horizontal="left" vertical="center"/>
    </xf>
    <xf numFmtId="0" fontId="19" fillId="0" borderId="0" xfId="0" applyFont="1" applyAlignment="1">
      <alignment horizontal="center" vertical="center"/>
    </xf>
    <xf numFmtId="0" fontId="16" fillId="0" borderId="0" xfId="0" applyFont="1" applyAlignment="1">
      <alignment horizontal="center" vertical="center" wrapText="1"/>
    </xf>
    <xf numFmtId="0" fontId="20" fillId="0" borderId="0" xfId="0" applyFont="1" applyAlignment="1">
      <alignment horizontal="center" vertical="center" wrapText="1"/>
    </xf>
    <xf numFmtId="9" fontId="20" fillId="0" borderId="0" xfId="1" applyFont="1" applyAlignment="1">
      <alignment horizontal="center" vertical="center" wrapText="1"/>
    </xf>
    <xf numFmtId="0" fontId="12" fillId="6" borderId="0" xfId="2" applyFont="1" applyFill="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xf>
    <xf numFmtId="0" fontId="0" fillId="0" borderId="0" xfId="0" applyAlignment="1">
      <alignment horizontal="center" vertical="center"/>
    </xf>
    <xf numFmtId="0" fontId="23" fillId="6" borderId="6" xfId="2" applyFont="1" applyFill="1" applyBorder="1" applyAlignment="1">
      <alignment horizontal="center" vertical="center" wrapText="1"/>
    </xf>
    <xf numFmtId="0" fontId="23" fillId="6" borderId="0" xfId="2" applyFont="1" applyFill="1" applyAlignment="1">
      <alignment horizontal="center" vertical="center" wrapText="1"/>
    </xf>
    <xf numFmtId="9" fontId="0" fillId="0" borderId="0" xfId="1" applyFont="1" applyAlignment="1">
      <alignment horizontal="center" vertical="center"/>
    </xf>
    <xf numFmtId="0" fontId="3" fillId="7" borderId="6" xfId="0" applyFont="1" applyFill="1" applyBorder="1" applyAlignment="1">
      <alignment horizontal="left" vertical="center" wrapText="1"/>
    </xf>
    <xf numFmtId="0" fontId="2" fillId="8" borderId="6" xfId="2" applyFont="1" applyFill="1" applyBorder="1" applyAlignment="1">
      <alignment horizontal="left" vertical="center" wrapText="1"/>
    </xf>
    <xf numFmtId="0" fontId="14" fillId="3" borderId="6" xfId="0" applyFont="1" applyFill="1" applyBorder="1" applyAlignment="1">
      <alignment horizontal="left" vertical="center" wrapText="1"/>
    </xf>
    <xf numFmtId="0" fontId="2" fillId="3" borderId="6" xfId="0" applyFont="1" applyFill="1" applyBorder="1" applyAlignment="1">
      <alignment horizontal="left" vertical="center" wrapText="1"/>
    </xf>
    <xf numFmtId="0" fontId="9" fillId="5" borderId="6" xfId="0" applyFont="1" applyFill="1" applyBorder="1" applyAlignment="1">
      <alignment horizontal="center" vertical="center" wrapText="1"/>
    </xf>
    <xf numFmtId="0" fontId="12" fillId="6" borderId="6" xfId="2" applyFont="1" applyFill="1" applyBorder="1" applyAlignment="1">
      <alignment horizontal="center" vertical="center" wrapText="1"/>
    </xf>
    <xf numFmtId="0" fontId="4" fillId="18" borderId="0" xfId="0" applyFont="1" applyFill="1"/>
    <xf numFmtId="0" fontId="25" fillId="0" borderId="17" xfId="0" applyFont="1" applyBorder="1" applyAlignment="1">
      <alignment vertical="center"/>
    </xf>
    <xf numFmtId="0" fontId="12" fillId="18" borderId="9" xfId="2" applyFont="1" applyFill="1" applyBorder="1" applyAlignment="1">
      <alignment horizontal="center" vertical="center" wrapText="1"/>
    </xf>
    <xf numFmtId="0" fontId="26" fillId="18" borderId="9" xfId="0" applyFont="1" applyFill="1" applyBorder="1" applyAlignment="1">
      <alignment horizontal="center" vertical="center" wrapText="1"/>
    </xf>
    <xf numFmtId="0" fontId="31" fillId="25" borderId="27" xfId="0" applyFont="1" applyFill="1" applyBorder="1" applyAlignment="1">
      <alignment horizontal="center" vertical="center" wrapText="1"/>
    </xf>
    <xf numFmtId="0" fontId="31" fillId="25" borderId="26" xfId="0" applyFont="1" applyFill="1" applyBorder="1" applyAlignment="1">
      <alignment horizontal="center" vertical="center" wrapText="1"/>
    </xf>
    <xf numFmtId="0" fontId="31" fillId="22" borderId="29" xfId="0" applyFont="1" applyFill="1" applyBorder="1" applyAlignment="1">
      <alignment horizontal="center" vertical="center"/>
    </xf>
    <xf numFmtId="0" fontId="30" fillId="0" borderId="12" xfId="0" applyFont="1" applyBorder="1" applyAlignment="1">
      <alignment horizontal="justify" vertical="center" wrapText="1"/>
    </xf>
    <xf numFmtId="0" fontId="31" fillId="19" borderId="29" xfId="0" applyFont="1" applyFill="1" applyBorder="1" applyAlignment="1">
      <alignment horizontal="center" vertical="center"/>
    </xf>
    <xf numFmtId="0" fontId="31" fillId="26" borderId="29" xfId="0" applyFont="1" applyFill="1" applyBorder="1" applyAlignment="1">
      <alignment horizontal="center" vertical="center"/>
    </xf>
    <xf numFmtId="0" fontId="31" fillId="25" borderId="29" xfId="0" applyFont="1" applyFill="1" applyBorder="1" applyAlignment="1">
      <alignment horizontal="center" vertical="center" wrapText="1"/>
    </xf>
    <xf numFmtId="0" fontId="31" fillId="25" borderId="12" xfId="0" applyFont="1" applyFill="1" applyBorder="1" applyAlignment="1">
      <alignment horizontal="center" vertical="center" wrapText="1"/>
    </xf>
    <xf numFmtId="0" fontId="33" fillId="0" borderId="30" xfId="5" applyFont="1" applyBorder="1" applyAlignment="1">
      <alignment horizontal="center" vertical="center"/>
    </xf>
    <xf numFmtId="0" fontId="33" fillId="24" borderId="30" xfId="5" applyFont="1" applyFill="1" applyBorder="1" applyAlignment="1">
      <alignment horizontal="center" vertical="center"/>
    </xf>
    <xf numFmtId="0" fontId="33" fillId="0" borderId="30" xfId="6" applyFont="1" applyBorder="1" applyAlignment="1">
      <alignment horizontal="center" vertical="center"/>
    </xf>
    <xf numFmtId="14" fontId="33" fillId="0" borderId="30" xfId="6" applyNumberFormat="1" applyFont="1" applyBorder="1" applyAlignment="1">
      <alignment horizontal="center" vertical="center"/>
    </xf>
    <xf numFmtId="0" fontId="30" fillId="0" borderId="0" xfId="0" applyFont="1" applyAlignment="1">
      <alignment vertical="top"/>
    </xf>
    <xf numFmtId="0" fontId="32" fillId="0" borderId="0" xfId="4" applyAlignment="1">
      <alignment horizontal="justify" vertical="top" wrapText="1"/>
    </xf>
    <xf numFmtId="0" fontId="30" fillId="0" borderId="0" xfId="4" applyFont="1" applyAlignment="1">
      <alignment horizontal="justify" vertical="top" wrapText="1"/>
    </xf>
    <xf numFmtId="0" fontId="17" fillId="0" borderId="9" xfId="0" applyFont="1" applyBorder="1" applyAlignment="1">
      <alignment horizontal="center" vertical="center" wrapText="1"/>
    </xf>
    <xf numFmtId="0" fontId="29" fillId="27" borderId="45" xfId="0" applyFont="1" applyFill="1" applyBorder="1" applyAlignment="1">
      <alignment horizontal="center" vertical="center" wrapText="1"/>
    </xf>
    <xf numFmtId="0" fontId="29" fillId="0" borderId="45" xfId="0" applyFont="1" applyBorder="1" applyAlignment="1">
      <alignment horizontal="center" vertical="center" wrapText="1"/>
    </xf>
    <xf numFmtId="0" fontId="17" fillId="0" borderId="45" xfId="0" applyFont="1" applyBorder="1" applyAlignment="1">
      <alignment horizontal="left" vertical="center" wrapText="1"/>
    </xf>
    <xf numFmtId="0" fontId="17" fillId="0" borderId="45" xfId="0" quotePrefix="1" applyFont="1" applyBorder="1" applyAlignment="1">
      <alignment horizontal="left" vertical="center" wrapText="1"/>
    </xf>
    <xf numFmtId="0" fontId="17" fillId="0" borderId="45" xfId="0" applyFont="1" applyBorder="1" applyAlignment="1">
      <alignment horizontal="center" vertical="center" wrapText="1"/>
    </xf>
    <xf numFmtId="0" fontId="15" fillId="24" borderId="34" xfId="5" applyFont="1" applyFill="1" applyBorder="1" applyAlignment="1">
      <alignment horizontal="center" vertical="center"/>
    </xf>
    <xf numFmtId="0" fontId="15" fillId="0" borderId="30" xfId="5" applyFont="1" applyBorder="1" applyAlignment="1">
      <alignment horizontal="center" vertical="center"/>
    </xf>
    <xf numFmtId="0" fontId="15" fillId="24" borderId="30" xfId="5" applyFont="1" applyFill="1" applyBorder="1" applyAlignment="1">
      <alignment horizontal="center" vertical="center"/>
    </xf>
    <xf numFmtId="0" fontId="15" fillId="0" borderId="30" xfId="6" applyFont="1" applyBorder="1" applyAlignment="1">
      <alignment horizontal="center" vertical="center"/>
    </xf>
    <xf numFmtId="0" fontId="15" fillId="24" borderId="40" xfId="5" applyFont="1" applyFill="1" applyBorder="1" applyAlignment="1">
      <alignment horizontal="center" vertical="center"/>
    </xf>
    <xf numFmtId="14" fontId="15" fillId="0" borderId="30" xfId="6" applyNumberFormat="1" applyFont="1" applyBorder="1" applyAlignment="1">
      <alignment horizontal="center" vertical="center"/>
    </xf>
    <xf numFmtId="0" fontId="34" fillId="27" borderId="45" xfId="0" applyFont="1" applyFill="1" applyBorder="1" applyAlignment="1">
      <alignment horizontal="center" vertical="center"/>
    </xf>
    <xf numFmtId="0" fontId="42" fillId="11" borderId="46" xfId="2" applyFont="1" applyFill="1" applyBorder="1" applyAlignment="1">
      <alignment horizontal="center" vertical="center" wrapText="1"/>
    </xf>
    <xf numFmtId="0" fontId="42" fillId="11" borderId="47" xfId="2" applyFont="1" applyFill="1" applyBorder="1" applyAlignment="1">
      <alignment horizontal="center" vertical="center" wrapText="1"/>
    </xf>
    <xf numFmtId="0" fontId="15" fillId="0" borderId="6" xfId="0" applyFont="1" applyBorder="1" applyAlignment="1">
      <alignment horizontal="center" vertical="center" wrapText="1"/>
    </xf>
    <xf numFmtId="0" fontId="15" fillId="0" borderId="6" xfId="0" applyFont="1" applyBorder="1" applyAlignment="1">
      <alignment horizontal="left" vertical="center" wrapText="1"/>
    </xf>
    <xf numFmtId="0" fontId="15" fillId="3" borderId="6" xfId="0" applyFont="1" applyFill="1" applyBorder="1" applyAlignment="1">
      <alignment horizontal="left" vertical="center" wrapText="1"/>
    </xf>
    <xf numFmtId="0" fontId="15" fillId="0" borderId="6" xfId="0" applyFont="1" applyBorder="1" applyAlignment="1">
      <alignment horizontal="justify" vertical="center" wrapText="1"/>
    </xf>
    <xf numFmtId="0" fontId="15" fillId="0" borderId="6" xfId="0" applyFont="1" applyBorder="1" applyAlignment="1">
      <alignment horizontal="left" vertical="center"/>
    </xf>
    <xf numFmtId="0" fontId="15" fillId="0" borderId="6" xfId="0" applyFont="1" applyBorder="1" applyAlignment="1">
      <alignment horizontal="center" vertical="center"/>
    </xf>
    <xf numFmtId="0" fontId="15" fillId="0" borderId="6" xfId="0" applyFont="1" applyBorder="1" applyAlignment="1">
      <alignment horizontal="justify" vertical="center"/>
    </xf>
    <xf numFmtId="0" fontId="44" fillId="12" borderId="6" xfId="2" applyFont="1" applyFill="1" applyBorder="1" applyAlignment="1">
      <alignment horizontal="center" vertical="center" wrapText="1"/>
    </xf>
    <xf numFmtId="0" fontId="44" fillId="6" borderId="6" xfId="2" applyFont="1" applyFill="1" applyBorder="1" applyAlignment="1">
      <alignment horizontal="center" vertical="center" wrapText="1"/>
    </xf>
    <xf numFmtId="0" fontId="37" fillId="9" borderId="6" xfId="0" applyFont="1" applyFill="1" applyBorder="1" applyAlignment="1">
      <alignment horizontal="center" vertical="center" wrapText="1"/>
    </xf>
    <xf numFmtId="0" fontId="39" fillId="10" borderId="0" xfId="0" applyFont="1" applyFill="1" applyAlignment="1">
      <alignment horizontal="center" vertical="center"/>
    </xf>
    <xf numFmtId="0" fontId="39" fillId="10" borderId="18" xfId="0" applyFont="1" applyFill="1" applyBorder="1" applyAlignment="1">
      <alignment horizontal="center" vertical="center"/>
    </xf>
    <xf numFmtId="0" fontId="39" fillId="0" borderId="13" xfId="0" applyFont="1" applyBorder="1" applyAlignment="1">
      <alignment horizontal="center" vertical="center" wrapText="1"/>
    </xf>
    <xf numFmtId="0" fontId="15" fillId="14" borderId="7" xfId="0" applyFont="1" applyFill="1" applyBorder="1" applyAlignment="1">
      <alignment vertical="center"/>
    </xf>
    <xf numFmtId="0" fontId="15" fillId="14" borderId="19" xfId="0" applyFont="1" applyFill="1" applyBorder="1" applyAlignment="1">
      <alignment vertical="center" wrapText="1"/>
    </xf>
    <xf numFmtId="0" fontId="39" fillId="17" borderId="27" xfId="0" applyFont="1" applyFill="1" applyBorder="1" applyAlignment="1">
      <alignment horizontal="center" vertical="center" wrapText="1"/>
    </xf>
    <xf numFmtId="0" fontId="15" fillId="16" borderId="7" xfId="0" applyFont="1" applyFill="1" applyBorder="1" applyAlignment="1">
      <alignment vertical="center"/>
    </xf>
    <xf numFmtId="0" fontId="15" fillId="14" borderId="20" xfId="0" applyFont="1" applyFill="1" applyBorder="1" applyAlignment="1">
      <alignment vertical="center" wrapText="1"/>
    </xf>
    <xf numFmtId="0" fontId="39" fillId="10" borderId="24" xfId="0" applyFont="1" applyFill="1" applyBorder="1" applyAlignment="1">
      <alignment horizontal="center" vertical="center" wrapText="1"/>
    </xf>
    <xf numFmtId="0" fontId="15" fillId="10" borderId="7" xfId="0" applyFont="1" applyFill="1" applyBorder="1" applyAlignment="1">
      <alignment vertical="center"/>
    </xf>
    <xf numFmtId="0" fontId="39" fillId="15" borderId="16" xfId="0" applyFont="1" applyFill="1" applyBorder="1" applyAlignment="1">
      <alignment horizontal="center" vertical="center" wrapText="1"/>
    </xf>
    <xf numFmtId="0" fontId="15" fillId="20" borderId="7" xfId="0" applyFont="1" applyFill="1" applyBorder="1" applyAlignment="1">
      <alignment vertical="center"/>
    </xf>
    <xf numFmtId="0" fontId="15" fillId="16" borderId="20" xfId="0" applyFont="1" applyFill="1" applyBorder="1" applyAlignment="1">
      <alignment vertical="center" wrapText="1"/>
    </xf>
    <xf numFmtId="0" fontId="39" fillId="16" borderId="24" xfId="0" applyFont="1" applyFill="1" applyBorder="1" applyAlignment="1">
      <alignment horizontal="center" vertical="center" wrapText="1"/>
    </xf>
    <xf numFmtId="0" fontId="39" fillId="3" borderId="25" xfId="0" applyFont="1" applyFill="1" applyBorder="1" applyAlignment="1">
      <alignment horizontal="center" vertical="center" wrapText="1"/>
    </xf>
    <xf numFmtId="0" fontId="15" fillId="10" borderId="20" xfId="0" applyFont="1" applyFill="1" applyBorder="1" applyAlignment="1">
      <alignment vertical="center" wrapText="1"/>
    </xf>
    <xf numFmtId="0" fontId="15" fillId="10" borderId="22" xfId="0" applyFont="1" applyFill="1" applyBorder="1" applyAlignment="1">
      <alignment horizontal="left" vertical="center" wrapText="1"/>
    </xf>
    <xf numFmtId="0" fontId="39" fillId="0" borderId="0" xfId="0" applyFont="1" applyAlignment="1">
      <alignment horizontal="center" vertical="center" wrapText="1"/>
    </xf>
    <xf numFmtId="0" fontId="15" fillId="0" borderId="0" xfId="0" applyFont="1" applyAlignment="1">
      <alignment horizontal="center" vertical="center" wrapText="1"/>
    </xf>
    <xf numFmtId="0" fontId="15" fillId="10" borderId="21" xfId="0" applyFont="1" applyFill="1" applyBorder="1" applyAlignment="1">
      <alignment vertical="center" wrapText="1"/>
    </xf>
    <xf numFmtId="0" fontId="15" fillId="10" borderId="19" xfId="0" applyFont="1" applyFill="1" applyBorder="1" applyAlignment="1">
      <alignment horizontal="left" vertical="center" wrapText="1"/>
    </xf>
    <xf numFmtId="0" fontId="15" fillId="10" borderId="20" xfId="0" applyFont="1" applyFill="1" applyBorder="1" applyAlignment="1">
      <alignment horizontal="left" vertical="center" wrapText="1"/>
    </xf>
    <xf numFmtId="0" fontId="15" fillId="21" borderId="20" xfId="0" applyFont="1" applyFill="1" applyBorder="1" applyAlignment="1">
      <alignment horizontal="left" vertical="center" wrapText="1"/>
    </xf>
    <xf numFmtId="0" fontId="15" fillId="16" borderId="6"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28" xfId="0" applyFont="1" applyFill="1" applyBorder="1" applyAlignment="1">
      <alignment horizontal="center" vertical="center" wrapText="1"/>
    </xf>
    <xf numFmtId="0" fontId="15" fillId="13" borderId="19" xfId="0" applyFont="1" applyFill="1" applyBorder="1" applyAlignment="1">
      <alignment horizontal="center" vertical="center" wrapText="1"/>
    </xf>
    <xf numFmtId="0" fontId="15" fillId="13" borderId="20" xfId="0" applyFont="1" applyFill="1" applyBorder="1" applyAlignment="1">
      <alignment horizontal="left" vertical="center" wrapText="1"/>
    </xf>
    <xf numFmtId="0" fontId="15" fillId="13" borderId="21" xfId="0" applyFont="1" applyFill="1" applyBorder="1" applyAlignment="1">
      <alignment horizontal="left" vertical="center" wrapText="1"/>
    </xf>
    <xf numFmtId="0" fontId="45" fillId="6" borderId="54" xfId="2" applyFont="1" applyFill="1" applyBorder="1" applyAlignment="1">
      <alignment horizontal="center" vertical="center" wrapText="1"/>
    </xf>
    <xf numFmtId="0" fontId="44" fillId="6" borderId="59" xfId="0" applyFont="1" applyFill="1" applyBorder="1" applyAlignment="1">
      <alignment horizontal="center" vertical="center"/>
    </xf>
    <xf numFmtId="0" fontId="44" fillId="6" borderId="60" xfId="0" applyFont="1" applyFill="1" applyBorder="1" applyAlignment="1">
      <alignment horizontal="center" vertical="center"/>
    </xf>
    <xf numFmtId="0" fontId="44" fillId="6" borderId="61" xfId="0" applyFont="1" applyFill="1" applyBorder="1" applyAlignment="1">
      <alignment horizontal="center" vertical="center"/>
    </xf>
    <xf numFmtId="0" fontId="44" fillId="6" borderId="64" xfId="0" applyFont="1" applyFill="1" applyBorder="1" applyAlignment="1">
      <alignment horizontal="center" vertical="center" wrapText="1"/>
    </xf>
    <xf numFmtId="0" fontId="44" fillId="6" borderId="65" xfId="0" applyFont="1" applyFill="1" applyBorder="1" applyAlignment="1">
      <alignment horizontal="center" vertical="center" wrapText="1"/>
    </xf>
    <xf numFmtId="14" fontId="28" fillId="0" borderId="45" xfId="0" applyNumberFormat="1" applyFont="1" applyBorder="1" applyAlignment="1">
      <alignment horizontal="center" vertical="center"/>
    </xf>
    <xf numFmtId="0" fontId="46" fillId="24" borderId="45" xfId="0" applyFont="1" applyFill="1" applyBorder="1" applyAlignment="1" applyProtection="1">
      <alignment horizontal="center" vertical="center"/>
      <protection locked="0"/>
    </xf>
    <xf numFmtId="0" fontId="33" fillId="0" borderId="0" xfId="0" applyFont="1" applyProtection="1">
      <protection locked="0"/>
    </xf>
    <xf numFmtId="0" fontId="32" fillId="0" borderId="45" xfId="0" applyFont="1" applyBorder="1" applyAlignment="1" applyProtection="1">
      <alignment horizontal="center" vertical="center" wrapText="1"/>
      <protection locked="0"/>
    </xf>
    <xf numFmtId="14" fontId="32" fillId="0" borderId="45" xfId="0" applyNumberFormat="1" applyFont="1" applyBorder="1" applyAlignment="1" applyProtection="1">
      <alignment horizontal="center" vertical="center" wrapText="1"/>
      <protection locked="0"/>
    </xf>
    <xf numFmtId="0" fontId="30" fillId="0" borderId="0" xfId="0" applyFont="1" applyAlignment="1" applyProtection="1">
      <alignment horizontal="center" vertical="center"/>
      <protection locked="0"/>
    </xf>
    <xf numFmtId="0" fontId="15" fillId="0" borderId="0" xfId="0" applyFont="1" applyProtection="1">
      <protection locked="0"/>
    </xf>
    <xf numFmtId="0" fontId="38" fillId="0" borderId="0" xfId="0" applyFont="1" applyProtection="1">
      <protection locked="0"/>
    </xf>
    <xf numFmtId="0" fontId="44" fillId="0" borderId="6" xfId="2" applyFont="1" applyFill="1" applyBorder="1" applyAlignment="1">
      <alignment horizontal="center" vertical="center" wrapText="1"/>
    </xf>
    <xf numFmtId="0" fontId="32" fillId="0" borderId="45" xfId="0" quotePrefix="1" applyFont="1" applyBorder="1" applyAlignment="1">
      <alignment horizontal="center" vertical="center" wrapText="1"/>
    </xf>
    <xf numFmtId="0" fontId="32" fillId="0" borderId="45" xfId="0" applyFont="1" applyBorder="1" applyAlignment="1">
      <alignment horizontal="center" vertical="center" wrapText="1"/>
    </xf>
    <xf numFmtId="0" fontId="39" fillId="29" borderId="0" xfId="0" applyFont="1" applyFill="1" applyAlignment="1">
      <alignment horizontal="center" vertical="center"/>
    </xf>
    <xf numFmtId="0" fontId="15" fillId="10" borderId="6" xfId="0" applyFont="1" applyFill="1" applyBorder="1" applyAlignment="1">
      <alignment horizontal="left" vertical="center" wrapText="1"/>
    </xf>
    <xf numFmtId="0" fontId="15" fillId="13" borderId="6" xfId="0" applyFont="1" applyFill="1" applyBorder="1" applyAlignment="1">
      <alignment horizontal="left" vertical="center" wrapText="1"/>
    </xf>
    <xf numFmtId="0" fontId="15" fillId="13" borderId="6" xfId="0" applyFont="1" applyFill="1" applyBorder="1" applyAlignment="1">
      <alignment horizontal="justify" vertical="center" wrapText="1"/>
    </xf>
    <xf numFmtId="0" fontId="15" fillId="0" borderId="0" xfId="0" applyFont="1" applyAlignment="1">
      <alignment vertical="center" wrapText="1"/>
    </xf>
    <xf numFmtId="0" fontId="39" fillId="30" borderId="0" xfId="0" applyFont="1" applyFill="1" applyAlignment="1">
      <alignment horizontal="center" vertical="center" wrapText="1"/>
    </xf>
    <xf numFmtId="0" fontId="47" fillId="30" borderId="14" xfId="0" applyFont="1" applyFill="1" applyBorder="1" applyAlignment="1">
      <alignment horizontal="center" vertical="center" wrapText="1"/>
    </xf>
    <xf numFmtId="0" fontId="47" fillId="30" borderId="16" xfId="0" applyFont="1" applyFill="1" applyBorder="1" applyAlignment="1">
      <alignment horizontal="center" vertical="center" wrapText="1"/>
    </xf>
    <xf numFmtId="0" fontId="15" fillId="13" borderId="68" xfId="0" applyFont="1" applyFill="1" applyBorder="1" applyAlignment="1">
      <alignment horizontal="justify" vertical="center" wrapText="1"/>
    </xf>
    <xf numFmtId="0" fontId="32" fillId="0" borderId="69" xfId="0" applyFont="1" applyBorder="1" applyAlignment="1" applyProtection="1">
      <alignment horizontal="center" vertical="center" wrapText="1"/>
      <protection locked="0"/>
    </xf>
    <xf numFmtId="0" fontId="32" fillId="0" borderId="52" xfId="0" applyFont="1" applyBorder="1" applyAlignment="1" applyProtection="1">
      <alignment horizontal="center" vertical="center" wrapText="1"/>
      <protection locked="0"/>
    </xf>
    <xf numFmtId="14" fontId="32" fillId="0" borderId="52" xfId="0" applyNumberFormat="1" applyFont="1" applyBorder="1" applyAlignment="1" applyProtection="1">
      <alignment horizontal="center" vertical="center" wrapText="1"/>
      <protection locked="0"/>
    </xf>
    <xf numFmtId="0" fontId="32" fillId="0" borderId="52" xfId="0" quotePrefix="1" applyFont="1" applyBorder="1" applyAlignment="1">
      <alignment horizontal="center" vertical="center" wrapText="1"/>
    </xf>
    <xf numFmtId="0" fontId="32" fillId="0" borderId="52" xfId="0" applyFont="1" applyBorder="1" applyAlignment="1">
      <alignment horizontal="center" vertical="center" wrapText="1"/>
    </xf>
    <xf numFmtId="0" fontId="32" fillId="0" borderId="48" xfId="0" applyFont="1" applyBorder="1" applyAlignment="1" applyProtection="1">
      <alignment horizontal="center" vertical="center" wrapText="1"/>
      <protection locked="0"/>
    </xf>
    <xf numFmtId="0" fontId="32" fillId="0" borderId="45" xfId="0" applyFont="1" applyBorder="1" applyAlignment="1" applyProtection="1">
      <alignment horizontal="center" vertical="center" wrapText="1"/>
      <protection locked="0" hidden="1"/>
    </xf>
    <xf numFmtId="0" fontId="32" fillId="0" borderId="51" xfId="0" applyFont="1" applyBorder="1" applyAlignment="1" applyProtection="1">
      <alignment horizontal="center" vertical="center" wrapText="1"/>
      <protection locked="0"/>
    </xf>
    <xf numFmtId="0" fontId="32" fillId="0" borderId="70" xfId="0" applyFont="1" applyBorder="1" applyAlignment="1" applyProtection="1">
      <alignment horizontal="center" vertical="center" wrapText="1"/>
      <protection locked="0"/>
    </xf>
    <xf numFmtId="0" fontId="32" fillId="0" borderId="70" xfId="0" applyFont="1" applyBorder="1" applyAlignment="1" applyProtection="1">
      <alignment horizontal="center" vertical="center" wrapText="1"/>
      <protection locked="0" hidden="1"/>
    </xf>
    <xf numFmtId="0" fontId="32" fillId="0" borderId="70" xfId="0" quotePrefix="1" applyFont="1" applyBorder="1" applyAlignment="1">
      <alignment horizontal="center" vertical="center" wrapText="1"/>
    </xf>
    <xf numFmtId="0" fontId="32" fillId="0" borderId="70" xfId="0" applyFont="1" applyBorder="1" applyAlignment="1">
      <alignment horizontal="center" vertical="center" wrapText="1"/>
    </xf>
    <xf numFmtId="0" fontId="46" fillId="24" borderId="69" xfId="0" applyFont="1" applyFill="1" applyBorder="1" applyAlignment="1" applyProtection="1">
      <alignment horizontal="center" vertical="center"/>
      <protection locked="0"/>
    </xf>
    <xf numFmtId="0" fontId="46" fillId="24" borderId="48" xfId="0" applyFont="1" applyFill="1" applyBorder="1" applyAlignment="1" applyProtection="1">
      <alignment horizontal="center" vertical="center"/>
      <protection locked="0"/>
    </xf>
    <xf numFmtId="0" fontId="46" fillId="0" borderId="31" xfId="5" applyFont="1" applyBorder="1" applyAlignment="1" applyProtection="1">
      <alignment horizontal="center" vertical="center"/>
      <protection locked="0"/>
    </xf>
    <xf numFmtId="0" fontId="46" fillId="0" borderId="6" xfId="0" applyFont="1" applyBorder="1" applyAlignment="1" applyProtection="1">
      <alignment horizontal="center" vertical="center"/>
      <protection locked="0"/>
    </xf>
    <xf numFmtId="14" fontId="46" fillId="0" borderId="6" xfId="0" applyNumberFormat="1" applyFont="1" applyBorder="1" applyAlignment="1" applyProtection="1">
      <alignment horizontal="center" vertical="center"/>
      <protection locked="0"/>
    </xf>
    <xf numFmtId="0" fontId="39" fillId="24" borderId="30" xfId="5" applyFont="1" applyFill="1" applyBorder="1" applyAlignment="1">
      <alignment horizontal="center" vertical="center"/>
    </xf>
    <xf numFmtId="0" fontId="45" fillId="6" borderId="53" xfId="2" applyFont="1" applyFill="1" applyBorder="1" applyAlignment="1">
      <alignment horizontal="center" vertical="center" wrapText="1"/>
    </xf>
    <xf numFmtId="0" fontId="44" fillId="6" borderId="63" xfId="0" applyFont="1" applyFill="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33" fillId="0" borderId="0" xfId="0" applyFont="1" applyAlignment="1">
      <alignment vertical="center"/>
    </xf>
    <xf numFmtId="0" fontId="15" fillId="0" borderId="14" xfId="0" applyFont="1" applyBorder="1" applyAlignment="1">
      <alignment horizontal="center" vertical="center" wrapText="1"/>
    </xf>
    <xf numFmtId="0" fontId="15" fillId="0" borderId="14" xfId="0" applyFont="1" applyBorder="1" applyAlignment="1">
      <alignment horizontal="left" vertical="center" wrapText="1"/>
    </xf>
    <xf numFmtId="0" fontId="15" fillId="28" borderId="14" xfId="0" applyFont="1" applyFill="1" applyBorder="1" applyAlignment="1">
      <alignment horizontal="justify" vertical="center" wrapText="1"/>
    </xf>
    <xf numFmtId="0" fontId="15" fillId="28" borderId="14" xfId="0" applyFont="1" applyFill="1" applyBorder="1" applyAlignment="1">
      <alignment horizontal="left" vertical="center" wrapText="1"/>
    </xf>
    <xf numFmtId="0" fontId="15" fillId="10" borderId="6" xfId="0" applyFont="1" applyFill="1" applyBorder="1" applyAlignment="1">
      <alignment horizontal="justify" vertical="center" wrapText="1"/>
    </xf>
    <xf numFmtId="0" fontId="15" fillId="10" borderId="66" xfId="0" applyFont="1" applyFill="1" applyBorder="1" applyAlignment="1">
      <alignment horizontal="justify" vertical="center" wrapText="1"/>
    </xf>
    <xf numFmtId="0" fontId="15" fillId="10" borderId="16" xfId="0" applyFont="1" applyFill="1" applyBorder="1" applyAlignment="1">
      <alignment horizontal="justify" vertical="center" wrapText="1"/>
    </xf>
    <xf numFmtId="0" fontId="15" fillId="10" borderId="0" xfId="0" applyFont="1" applyFill="1" applyAlignment="1">
      <alignment horizontal="justify" vertical="center" wrapText="1"/>
    </xf>
    <xf numFmtId="0" fontId="15" fillId="10" borderId="67" xfId="0" applyFont="1" applyFill="1" applyBorder="1" applyAlignment="1">
      <alignment horizontal="justify" vertical="center" wrapText="1"/>
    </xf>
    <xf numFmtId="0" fontId="15" fillId="13" borderId="0" xfId="0" applyFont="1" applyFill="1" applyAlignment="1">
      <alignment horizontal="justify" vertical="center" wrapText="1"/>
    </xf>
    <xf numFmtId="0" fontId="15" fillId="10" borderId="7" xfId="0" applyFont="1" applyFill="1" applyBorder="1" applyAlignment="1">
      <alignment horizontal="justify" vertical="center" wrapText="1"/>
    </xf>
    <xf numFmtId="0" fontId="15" fillId="3" borderId="6" xfId="0" applyFont="1" applyFill="1" applyBorder="1" applyAlignment="1">
      <alignment horizontal="justify" vertical="center" wrapText="1"/>
    </xf>
    <xf numFmtId="0" fontId="15" fillId="0" borderId="55" xfId="0" applyFont="1" applyBorder="1" applyAlignment="1">
      <alignment vertical="center" wrapText="1"/>
    </xf>
    <xf numFmtId="0" fontId="15" fillId="10" borderId="6" xfId="0" applyFont="1" applyFill="1" applyBorder="1" applyAlignment="1">
      <alignment horizontal="center" vertical="center" wrapText="1"/>
    </xf>
    <xf numFmtId="0" fontId="15" fillId="17" borderId="27" xfId="0" applyFont="1" applyFill="1" applyBorder="1" applyAlignment="1">
      <alignment vertical="center" wrapText="1"/>
    </xf>
    <xf numFmtId="0" fontId="15" fillId="23" borderId="0" xfId="0" applyFont="1" applyFill="1" applyAlignment="1">
      <alignment vertical="center"/>
    </xf>
    <xf numFmtId="0" fontId="15" fillId="21" borderId="0" xfId="0" applyFont="1" applyFill="1" applyAlignment="1">
      <alignment vertical="center" wrapText="1"/>
    </xf>
    <xf numFmtId="0" fontId="49" fillId="0" borderId="0" xfId="0" applyFont="1" applyAlignment="1">
      <alignment vertical="center"/>
    </xf>
    <xf numFmtId="0" fontId="30" fillId="0" borderId="0" xfId="0" applyFont="1" applyAlignment="1">
      <alignment vertical="center"/>
    </xf>
    <xf numFmtId="0" fontId="50" fillId="11" borderId="6" xfId="0" applyFont="1" applyFill="1" applyBorder="1" applyAlignment="1">
      <alignment horizontal="center" vertical="center"/>
    </xf>
    <xf numFmtId="0" fontId="49" fillId="0" borderId="6" xfId="0" applyFont="1" applyBorder="1" applyAlignment="1">
      <alignment vertical="center"/>
    </xf>
    <xf numFmtId="0" fontId="49" fillId="0" borderId="6" xfId="0" applyFont="1" applyBorder="1" applyAlignment="1">
      <alignment vertical="center" wrapText="1"/>
    </xf>
    <xf numFmtId="0" fontId="30" fillId="0" borderId="30" xfId="0" applyFont="1" applyBorder="1" applyAlignment="1">
      <alignment vertical="center" wrapText="1"/>
    </xf>
    <xf numFmtId="0" fontId="30" fillId="0" borderId="30" xfId="6" applyFont="1" applyBorder="1" applyAlignment="1">
      <alignment horizontal="center" vertical="center" wrapText="1"/>
    </xf>
    <xf numFmtId="1" fontId="30" fillId="0" borderId="30" xfId="6" applyNumberFormat="1" applyFont="1" applyBorder="1" applyAlignment="1">
      <alignment horizontal="center" vertical="center" wrapText="1"/>
    </xf>
    <xf numFmtId="49" fontId="30" fillId="0" borderId="0" xfId="6" applyNumberFormat="1" applyFont="1" applyAlignment="1">
      <alignment horizontal="center" vertical="center" wrapText="1"/>
    </xf>
    <xf numFmtId="0" fontId="30" fillId="0" borderId="0" xfId="0" applyFont="1" applyAlignment="1">
      <alignment horizontal="center" vertical="center"/>
    </xf>
    <xf numFmtId="0" fontId="31" fillId="0" borderId="0" xfId="5" applyFont="1" applyAlignment="1">
      <alignment horizontal="center" vertical="center"/>
    </xf>
    <xf numFmtId="0" fontId="32" fillId="0" borderId="0" xfId="4" applyAlignment="1">
      <alignment vertical="center" wrapText="1"/>
    </xf>
    <xf numFmtId="0" fontId="15" fillId="10" borderId="6" xfId="0" applyFont="1" applyFill="1" applyBorder="1" applyAlignment="1">
      <alignment vertical="center" wrapText="1"/>
    </xf>
    <xf numFmtId="0" fontId="12" fillId="11" borderId="63" xfId="2" applyFont="1" applyFill="1" applyBorder="1" applyAlignment="1">
      <alignment horizontal="center" vertical="center" wrapText="1"/>
    </xf>
    <xf numFmtId="0" fontId="36" fillId="31" borderId="6" xfId="2" applyFont="1" applyFill="1" applyBorder="1" applyAlignment="1" applyProtection="1">
      <alignment horizontal="center" vertical="center" wrapText="1"/>
    </xf>
    <xf numFmtId="0" fontId="36" fillId="12" borderId="6" xfId="2" applyFont="1" applyFill="1" applyBorder="1" applyAlignment="1" applyProtection="1">
      <alignment horizontal="center" vertical="center" wrapText="1"/>
    </xf>
    <xf numFmtId="0" fontId="36" fillId="13" borderId="6" xfId="0" applyFont="1" applyFill="1" applyBorder="1" applyAlignment="1">
      <alignment horizontal="center" vertical="center" wrapText="1"/>
    </xf>
    <xf numFmtId="0" fontId="36" fillId="13" borderId="6" xfId="2" applyFont="1" applyFill="1" applyBorder="1" applyAlignment="1" applyProtection="1">
      <alignment horizontal="center" vertical="center" wrapText="1"/>
    </xf>
    <xf numFmtId="0" fontId="36" fillId="32" borderId="6" xfId="0" applyFont="1" applyFill="1" applyBorder="1" applyAlignment="1">
      <alignment horizontal="center" vertical="center" wrapText="1"/>
    </xf>
    <xf numFmtId="0" fontId="36" fillId="32" borderId="6" xfId="2" applyFont="1" applyFill="1" applyBorder="1" applyAlignment="1" applyProtection="1">
      <alignment horizontal="center" vertical="center" wrapText="1"/>
    </xf>
    <xf numFmtId="0" fontId="36" fillId="32" borderId="7" xfId="2" applyFont="1" applyFill="1" applyBorder="1" applyAlignment="1" applyProtection="1">
      <alignment horizontal="center" vertical="center" wrapText="1"/>
    </xf>
    <xf numFmtId="0" fontId="32" fillId="0" borderId="70" xfId="0" applyFont="1" applyBorder="1" applyAlignment="1" applyProtection="1">
      <alignment horizontal="center" vertical="center" wrapText="1"/>
      <protection hidden="1"/>
    </xf>
    <xf numFmtId="0" fontId="32" fillId="0" borderId="45" xfId="0" applyFont="1" applyBorder="1" applyAlignment="1" applyProtection="1">
      <alignment horizontal="center" vertical="center" wrapText="1"/>
      <protection hidden="1"/>
    </xf>
    <xf numFmtId="0" fontId="46" fillId="0" borderId="6" xfId="5" applyFont="1" applyBorder="1" applyAlignment="1" applyProtection="1">
      <alignment horizontal="center" vertical="center"/>
      <protection locked="0"/>
    </xf>
    <xf numFmtId="0" fontId="32" fillId="0" borderId="45" xfId="0" applyFont="1" applyBorder="1" applyAlignment="1">
      <alignment horizontal="left" vertical="center" wrapText="1"/>
    </xf>
    <xf numFmtId="0" fontId="32" fillId="0" borderId="45" xfId="0" applyFont="1" applyBorder="1" applyAlignment="1">
      <alignment horizontal="justify" vertical="center" wrapText="1"/>
    </xf>
    <xf numFmtId="14" fontId="32" fillId="0" borderId="45" xfId="0" applyNumberFormat="1" applyFont="1" applyBorder="1" applyAlignment="1">
      <alignment horizontal="center" vertical="center" wrapText="1"/>
    </xf>
    <xf numFmtId="0" fontId="36" fillId="13" borderId="6" xfId="0" applyFont="1" applyFill="1" applyBorder="1" applyAlignment="1" applyProtection="1">
      <alignment horizontal="center" vertical="center" wrapText="1"/>
      <protection locked="0"/>
    </xf>
    <xf numFmtId="0" fontId="32" fillId="27" borderId="45" xfId="0" applyFont="1" applyFill="1" applyBorder="1" applyAlignment="1">
      <alignment horizontal="center" vertical="center" wrapText="1"/>
    </xf>
    <xf numFmtId="14" fontId="55" fillId="0" borderId="45" xfId="0" applyNumberFormat="1" applyFont="1" applyBorder="1" applyAlignment="1">
      <alignment horizontal="center" vertical="center" wrapText="1"/>
    </xf>
    <xf numFmtId="14" fontId="56" fillId="0" borderId="45" xfId="0" applyNumberFormat="1" applyFont="1" applyBorder="1" applyAlignment="1">
      <alignment horizontal="center" vertical="center" wrapText="1"/>
    </xf>
    <xf numFmtId="0" fontId="32" fillId="3" borderId="45" xfId="0" applyFont="1" applyFill="1" applyBorder="1" applyAlignment="1">
      <alignment horizontal="center" vertical="center" wrapText="1"/>
    </xf>
    <xf numFmtId="0" fontId="32" fillId="3" borderId="45" xfId="0" applyFont="1" applyFill="1" applyBorder="1" applyAlignment="1">
      <alignment horizontal="justify" vertical="center" wrapText="1"/>
    </xf>
    <xf numFmtId="14" fontId="32" fillId="3" borderId="45" xfId="0" applyNumberFormat="1" applyFont="1" applyFill="1" applyBorder="1" applyAlignment="1">
      <alignment horizontal="center" vertical="center" wrapText="1"/>
    </xf>
    <xf numFmtId="0" fontId="55" fillId="0" borderId="45" xfId="0" applyFont="1" applyBorder="1" applyAlignment="1">
      <alignment horizontal="justify" vertical="center" wrapText="1"/>
    </xf>
    <xf numFmtId="0" fontId="55" fillId="0" borderId="45" xfId="0" applyFont="1" applyBorder="1" applyAlignment="1">
      <alignment horizontal="center" vertical="center" wrapText="1"/>
    </xf>
    <xf numFmtId="0" fontId="32" fillId="10" borderId="45" xfId="0" applyFont="1" applyFill="1" applyBorder="1" applyAlignment="1">
      <alignment horizontal="center" vertical="center" wrapText="1"/>
    </xf>
    <xf numFmtId="0" fontId="55" fillId="0" borderId="45" xfId="0" applyFont="1" applyBorder="1" applyAlignment="1" applyProtection="1">
      <alignment horizontal="center" vertical="center" wrapText="1"/>
      <protection locked="0"/>
    </xf>
    <xf numFmtId="0" fontId="32" fillId="10" borderId="45" xfId="0" applyFont="1" applyFill="1" applyBorder="1" applyAlignment="1" applyProtection="1">
      <alignment horizontal="center" vertical="center" wrapText="1"/>
      <protection locked="0"/>
    </xf>
    <xf numFmtId="0" fontId="32" fillId="10" borderId="45" xfId="0" applyFont="1" applyFill="1" applyBorder="1" applyAlignment="1">
      <alignment horizontal="justify" vertical="center" wrapText="1"/>
    </xf>
    <xf numFmtId="0" fontId="55" fillId="0" borderId="45" xfId="0" quotePrefix="1" applyFont="1" applyBorder="1" applyAlignment="1">
      <alignment horizontal="justify" vertical="center" wrapText="1"/>
    </xf>
    <xf numFmtId="0" fontId="32" fillId="10" borderId="70" xfId="0" applyFont="1" applyFill="1" applyBorder="1" applyAlignment="1" applyProtection="1">
      <alignment horizontal="center" vertical="center" wrapText="1"/>
      <protection locked="0"/>
    </xf>
    <xf numFmtId="0" fontId="55" fillId="0" borderId="70" xfId="0" applyFont="1" applyBorder="1" applyAlignment="1" applyProtection="1">
      <alignment horizontal="center" vertical="center" wrapText="1"/>
      <protection locked="0"/>
    </xf>
    <xf numFmtId="0" fontId="30" fillId="0" borderId="0" xfId="0" applyFont="1" applyAlignment="1">
      <alignment horizontal="center" vertical="center" wrapText="1"/>
    </xf>
    <xf numFmtId="14" fontId="32" fillId="10" borderId="45" xfId="0" applyNumberFormat="1" applyFont="1" applyFill="1" applyBorder="1" applyAlignment="1">
      <alignment horizontal="center" vertical="center" wrapText="1"/>
    </xf>
    <xf numFmtId="14" fontId="55" fillId="0" borderId="45" xfId="0" applyNumberFormat="1" applyFont="1" applyBorder="1" applyAlignment="1" applyProtection="1">
      <alignment horizontal="center" vertical="center" wrapText="1"/>
      <protection locked="0"/>
    </xf>
    <xf numFmtId="0" fontId="32" fillId="0" borderId="45" xfId="0" applyFont="1" applyBorder="1" applyAlignment="1">
      <alignment horizontal="center" wrapText="1"/>
    </xf>
    <xf numFmtId="0" fontId="32" fillId="10" borderId="45" xfId="0" applyFont="1" applyFill="1" applyBorder="1" applyAlignment="1" applyProtection="1">
      <alignment horizontal="center" vertical="center" wrapText="1"/>
      <protection hidden="1"/>
    </xf>
    <xf numFmtId="0" fontId="55" fillId="0" borderId="45" xfId="0" applyFont="1" applyBorder="1" applyAlignment="1" applyProtection="1">
      <alignment horizontal="center" vertical="center" wrapText="1"/>
      <protection hidden="1"/>
    </xf>
    <xf numFmtId="14" fontId="32" fillId="0" borderId="70" xfId="0" applyNumberFormat="1" applyFont="1" applyBorder="1" applyAlignment="1" applyProtection="1">
      <alignment horizontal="center" vertical="center" wrapText="1"/>
      <protection locked="0"/>
    </xf>
    <xf numFmtId="14" fontId="32" fillId="10" borderId="45" xfId="0" applyNumberFormat="1" applyFont="1" applyFill="1" applyBorder="1" applyAlignment="1" applyProtection="1">
      <alignment horizontal="center" vertical="center" wrapText="1"/>
      <protection locked="0"/>
    </xf>
    <xf numFmtId="0" fontId="32" fillId="0" borderId="74" xfId="0" applyFont="1" applyBorder="1" applyAlignment="1" applyProtection="1">
      <alignment horizontal="center" vertical="center" wrapText="1"/>
      <protection locked="0"/>
    </xf>
    <xf numFmtId="0" fontId="32" fillId="10" borderId="69" xfId="0" applyFont="1" applyFill="1" applyBorder="1" applyAlignment="1" applyProtection="1">
      <alignment horizontal="center" vertical="center" wrapText="1"/>
      <protection locked="0"/>
    </xf>
    <xf numFmtId="0" fontId="55" fillId="0" borderId="69" xfId="0" applyFont="1" applyBorder="1" applyAlignment="1" applyProtection="1">
      <alignment horizontal="center" vertical="center" wrapText="1"/>
      <protection locked="0"/>
    </xf>
    <xf numFmtId="0" fontId="32" fillId="13" borderId="45" xfId="0" applyFont="1" applyFill="1" applyBorder="1" applyAlignment="1">
      <alignment horizontal="center" vertical="center" wrapText="1"/>
    </xf>
    <xf numFmtId="0" fontId="32" fillId="13" borderId="45" xfId="0" applyFont="1" applyFill="1" applyBorder="1" applyAlignment="1" applyProtection="1">
      <alignment horizontal="center" vertical="center" wrapText="1"/>
      <protection locked="0"/>
    </xf>
    <xf numFmtId="0" fontId="32" fillId="13" borderId="45" xfId="0" applyFont="1" applyFill="1" applyBorder="1" applyAlignment="1" applyProtection="1">
      <alignment horizontal="left" vertical="center" wrapText="1"/>
      <protection locked="0"/>
    </xf>
    <xf numFmtId="0" fontId="32" fillId="13" borderId="45" xfId="0" applyFont="1" applyFill="1" applyBorder="1" applyAlignment="1">
      <alignment horizontal="justify" vertical="center" wrapText="1"/>
    </xf>
    <xf numFmtId="14" fontId="32" fillId="13" borderId="45" xfId="0" applyNumberFormat="1" applyFont="1" applyFill="1" applyBorder="1" applyAlignment="1" applyProtection="1">
      <alignment horizontal="center" vertical="center" wrapText="1"/>
      <protection locked="0"/>
    </xf>
    <xf numFmtId="14" fontId="32" fillId="13" borderId="45" xfId="0" applyNumberFormat="1" applyFont="1" applyFill="1" applyBorder="1" applyAlignment="1">
      <alignment horizontal="center" vertical="center" wrapText="1"/>
    </xf>
    <xf numFmtId="0" fontId="32" fillId="13" borderId="70" xfId="0" applyFont="1" applyFill="1" applyBorder="1" applyAlignment="1" applyProtection="1">
      <alignment horizontal="center" vertical="center" wrapText="1"/>
      <protection locked="0"/>
    </xf>
    <xf numFmtId="0" fontId="32" fillId="13" borderId="45" xfId="0" applyFont="1" applyFill="1" applyBorder="1" applyAlignment="1" applyProtection="1">
      <alignment horizontal="center" vertical="center" wrapText="1"/>
      <protection hidden="1"/>
    </xf>
    <xf numFmtId="0" fontId="58" fillId="0" borderId="70" xfId="0" applyFont="1" applyBorder="1" applyAlignment="1" applyProtection="1">
      <alignment horizontal="center" vertical="center" wrapText="1"/>
      <protection locked="0"/>
    </xf>
    <xf numFmtId="0" fontId="58" fillId="0" borderId="45" xfId="0" applyFont="1" applyBorder="1" applyAlignment="1" applyProtection="1">
      <alignment horizontal="center" vertical="center" wrapText="1"/>
      <protection locked="0"/>
    </xf>
    <xf numFmtId="0" fontId="32" fillId="10" borderId="70" xfId="0" applyFont="1" applyFill="1" applyBorder="1" applyAlignment="1" applyProtection="1">
      <alignment horizontal="center" vertical="center" wrapText="1"/>
      <protection hidden="1"/>
    </xf>
    <xf numFmtId="0" fontId="32" fillId="32" borderId="45" xfId="0" applyFont="1" applyFill="1" applyBorder="1" applyAlignment="1">
      <alignment horizontal="center" vertical="center" wrapText="1"/>
    </xf>
    <xf numFmtId="0" fontId="32" fillId="32" borderId="45" xfId="0" applyFont="1" applyFill="1" applyBorder="1" applyAlignment="1">
      <alignment horizontal="justify" vertical="center" wrapText="1"/>
    </xf>
    <xf numFmtId="0" fontId="32" fillId="0" borderId="45" xfId="0" applyFont="1" applyBorder="1" applyAlignment="1">
      <alignment horizontal="justify" wrapText="1"/>
    </xf>
    <xf numFmtId="0" fontId="32" fillId="32" borderId="70" xfId="0" applyFont="1" applyFill="1" applyBorder="1" applyAlignment="1" applyProtection="1">
      <alignment horizontal="center" vertical="center" wrapText="1"/>
      <protection locked="0"/>
    </xf>
    <xf numFmtId="14" fontId="32" fillId="32" borderId="45" xfId="0" applyNumberFormat="1" applyFont="1" applyFill="1" applyBorder="1" applyAlignment="1">
      <alignment horizontal="center" vertical="center" wrapText="1"/>
    </xf>
    <xf numFmtId="0" fontId="55" fillId="34" borderId="45" xfId="0" applyFont="1" applyFill="1" applyBorder="1" applyAlignment="1">
      <alignment horizontal="center" vertical="center" wrapText="1"/>
    </xf>
    <xf numFmtId="0" fontId="32" fillId="0" borderId="45" xfId="0" applyFont="1" applyBorder="1" applyAlignment="1">
      <alignment horizontal="justify" vertical="center"/>
    </xf>
    <xf numFmtId="0" fontId="59" fillId="0" borderId="45" xfId="7" applyBorder="1" applyAlignment="1" applyProtection="1">
      <alignment horizontal="center" vertical="center" wrapText="1"/>
      <protection locked="0"/>
    </xf>
    <xf numFmtId="0" fontId="0" fillId="0" borderId="0" xfId="0" applyAlignment="1"/>
    <xf numFmtId="14" fontId="0" fillId="0" borderId="0" xfId="0" applyNumberFormat="1" applyAlignment="1"/>
    <xf numFmtId="0" fontId="0" fillId="0" borderId="0" xfId="0" applyAlignment="1">
      <alignment horizontal="left" vertical="center"/>
    </xf>
    <xf numFmtId="14" fontId="0" fillId="0" borderId="0" xfId="0" applyNumberFormat="1" applyAlignment="1">
      <alignment horizontal="left" vertical="center" wrapText="1"/>
    </xf>
    <xf numFmtId="0" fontId="0" fillId="0" borderId="0" xfId="0" applyAlignment="1">
      <alignment horizontal="left" vertical="center" wrapText="1"/>
    </xf>
    <xf numFmtId="14" fontId="0" fillId="0" borderId="0" xfId="0" applyNumberFormat="1" applyAlignment="1">
      <alignment horizontal="right" vertical="center"/>
    </xf>
    <xf numFmtId="0" fontId="17" fillId="0" borderId="70" xfId="0" applyFont="1" applyBorder="1" applyAlignment="1">
      <alignment horizontal="left" vertical="center"/>
    </xf>
    <xf numFmtId="0" fontId="17" fillId="0" borderId="70" xfId="0" quotePrefix="1" applyFont="1" applyBorder="1" applyAlignment="1">
      <alignment horizontal="left" vertical="center"/>
    </xf>
    <xf numFmtId="0" fontId="17" fillId="0" borderId="70" xfId="0" applyFont="1" applyBorder="1" applyAlignment="1">
      <alignment horizontal="center" vertical="center"/>
    </xf>
    <xf numFmtId="0" fontId="17" fillId="0" borderId="45" xfId="0" applyFont="1" applyBorder="1" applyAlignment="1">
      <alignment horizontal="left" vertical="center"/>
    </xf>
    <xf numFmtId="0" fontId="17" fillId="0" borderId="45" xfId="0" quotePrefix="1" applyFont="1" applyBorder="1" applyAlignment="1">
      <alignment horizontal="left" vertical="center"/>
    </xf>
    <xf numFmtId="0" fontId="17" fillId="0" borderId="45" xfId="0" applyFont="1" applyBorder="1" applyAlignment="1">
      <alignment horizontal="center" vertical="center"/>
    </xf>
    <xf numFmtId="14" fontId="0" fillId="0" borderId="0" xfId="0" applyNumberFormat="1" applyAlignment="1">
      <alignment horizontal="right" vertical="center" wrapText="1"/>
    </xf>
    <xf numFmtId="14" fontId="0" fillId="0" borderId="0" xfId="0" applyNumberFormat="1" applyAlignment="1">
      <alignment horizontal="right"/>
    </xf>
    <xf numFmtId="0" fontId="13" fillId="0" borderId="7" xfId="0" applyFont="1" applyBorder="1" applyAlignment="1">
      <alignment horizontal="left" vertical="center" wrapText="1"/>
    </xf>
    <xf numFmtId="0" fontId="13" fillId="0" borderId="9" xfId="0" applyFont="1" applyBorder="1" applyAlignment="1">
      <alignment horizontal="left"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6" fillId="4" borderId="0" xfId="0" applyFont="1" applyFill="1" applyAlignment="1">
      <alignment horizontal="center" wrapText="1"/>
    </xf>
    <xf numFmtId="0" fontId="7" fillId="0" borderId="0" xfId="0" applyFont="1" applyAlignment="1">
      <alignment horizontal="left" vertical="center" wrapText="1"/>
    </xf>
    <xf numFmtId="0" fontId="9" fillId="5"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6" fillId="4" borderId="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7" fillId="0" borderId="11" xfId="0" applyFont="1" applyBorder="1" applyAlignment="1">
      <alignment horizontal="left" vertical="center" wrapText="1"/>
    </xf>
    <xf numFmtId="0" fontId="32" fillId="3" borderId="30" xfId="4" applyFill="1" applyBorder="1" applyAlignment="1">
      <alignment horizontal="justify" vertical="top" wrapText="1"/>
    </xf>
    <xf numFmtId="0" fontId="41" fillId="0" borderId="30" xfId="4" applyFont="1" applyBorder="1" applyAlignment="1">
      <alignment horizontal="center" vertical="center" wrapText="1"/>
    </xf>
    <xf numFmtId="0" fontId="39" fillId="0" borderId="31" xfId="5" applyFont="1" applyBorder="1" applyAlignment="1">
      <alignment horizontal="center" vertical="center" wrapText="1"/>
    </xf>
    <xf numFmtId="0" fontId="39" fillId="0" borderId="32" xfId="5" applyFont="1" applyBorder="1" applyAlignment="1">
      <alignment horizontal="center" vertical="center" wrapText="1"/>
    </xf>
    <xf numFmtId="0" fontId="39" fillId="0" borderId="33" xfId="5" applyFont="1" applyBorder="1" applyAlignment="1">
      <alignment horizontal="center" vertical="center" wrapText="1"/>
    </xf>
    <xf numFmtId="0" fontId="39" fillId="0" borderId="35" xfId="5" applyFont="1" applyBorder="1" applyAlignment="1">
      <alignment horizontal="center" vertical="center" wrapText="1"/>
    </xf>
    <xf numFmtId="0" fontId="39" fillId="0" borderId="0" xfId="5" applyFont="1" applyAlignment="1">
      <alignment horizontal="center" vertical="center" wrapText="1"/>
    </xf>
    <xf numFmtId="0" fontId="39" fillId="0" borderId="36" xfId="5" applyFont="1" applyBorder="1" applyAlignment="1">
      <alignment horizontal="center" vertical="center" wrapText="1"/>
    </xf>
    <xf numFmtId="0" fontId="39" fillId="0" borderId="37" xfId="5" applyFont="1" applyBorder="1" applyAlignment="1">
      <alignment horizontal="center" vertical="center" wrapText="1"/>
    </xf>
    <xf numFmtId="0" fontId="39" fillId="0" borderId="38" xfId="5" applyFont="1" applyBorder="1" applyAlignment="1">
      <alignment horizontal="center" vertical="center" wrapText="1"/>
    </xf>
    <xf numFmtId="0" fontId="39" fillId="0" borderId="39" xfId="5" applyFont="1" applyBorder="1" applyAlignment="1">
      <alignment horizontal="center" vertical="center" wrapText="1"/>
    </xf>
    <xf numFmtId="0" fontId="39" fillId="24" borderId="41" xfId="5" applyFont="1" applyFill="1" applyBorder="1" applyAlignment="1">
      <alignment horizontal="center" vertical="center"/>
    </xf>
    <xf numFmtId="0" fontId="39" fillId="24" borderId="42" xfId="5" applyFont="1" applyFill="1" applyBorder="1" applyAlignment="1">
      <alignment horizontal="center" vertical="center"/>
    </xf>
    <xf numFmtId="0" fontId="39" fillId="24" borderId="43" xfId="5" applyFont="1" applyFill="1" applyBorder="1" applyAlignment="1">
      <alignment horizontal="center" vertical="center"/>
    </xf>
    <xf numFmtId="0" fontId="39" fillId="24" borderId="30" xfId="5" applyFont="1" applyFill="1" applyBorder="1" applyAlignment="1">
      <alignment horizontal="center" vertical="center"/>
    </xf>
    <xf numFmtId="0" fontId="32" fillId="3" borderId="30" xfId="4" applyFill="1" applyBorder="1" applyAlignment="1">
      <alignment horizontal="justify" vertical="top"/>
    </xf>
    <xf numFmtId="0" fontId="32" fillId="3" borderId="41" xfId="4" applyFill="1" applyBorder="1" applyAlignment="1">
      <alignment horizontal="justify" vertical="top" wrapText="1"/>
    </xf>
    <xf numFmtId="0" fontId="32" fillId="3" borderId="42" xfId="4" applyFill="1" applyBorder="1" applyAlignment="1">
      <alignment horizontal="justify" vertical="top" wrapText="1"/>
    </xf>
    <xf numFmtId="0" fontId="32" fillId="3" borderId="43" xfId="4" applyFill="1" applyBorder="1" applyAlignment="1">
      <alignment horizontal="justify" vertical="top" wrapText="1"/>
    </xf>
    <xf numFmtId="0" fontId="32" fillId="3" borderId="30" xfId="4" applyFill="1" applyBorder="1" applyAlignment="1">
      <alignment horizontal="left" vertical="top" wrapText="1"/>
    </xf>
    <xf numFmtId="0" fontId="32" fillId="3" borderId="41" xfId="4" applyFill="1" applyBorder="1" applyAlignment="1">
      <alignment horizontal="left" vertical="center" wrapText="1"/>
    </xf>
    <xf numFmtId="0" fontId="32" fillId="3" borderId="42" xfId="4" applyFill="1" applyBorder="1" applyAlignment="1">
      <alignment horizontal="left" vertical="center" wrapText="1"/>
    </xf>
    <xf numFmtId="0" fontId="32" fillId="3" borderId="43" xfId="4" applyFill="1" applyBorder="1" applyAlignment="1">
      <alignment horizontal="left" vertical="center" wrapText="1"/>
    </xf>
    <xf numFmtId="0" fontId="32" fillId="0" borderId="0" xfId="4" applyAlignment="1">
      <alignment horizontal="justify" vertical="top" wrapText="1"/>
    </xf>
    <xf numFmtId="0" fontId="31" fillId="0" borderId="0" xfId="5" applyFont="1" applyAlignment="1">
      <alignment horizontal="center" vertical="top"/>
    </xf>
    <xf numFmtId="0" fontId="32" fillId="0" borderId="0" xfId="4" applyAlignment="1">
      <alignment horizontal="justify" vertical="top"/>
    </xf>
    <xf numFmtId="0" fontId="15" fillId="0" borderId="0" xfId="0" applyFont="1" applyAlignment="1" applyProtection="1">
      <alignment horizontal="center"/>
      <protection locked="0"/>
    </xf>
    <xf numFmtId="0" fontId="15" fillId="0" borderId="49" xfId="0" applyFont="1" applyBorder="1" applyAlignment="1" applyProtection="1">
      <alignment horizontal="center"/>
      <protection locked="0"/>
    </xf>
    <xf numFmtId="0" fontId="15" fillId="0" borderId="50" xfId="0" applyFont="1" applyBorder="1" applyAlignment="1" applyProtection="1">
      <alignment horizontal="center"/>
      <protection locked="0"/>
    </xf>
    <xf numFmtId="0" fontId="15" fillId="0" borderId="51" xfId="0" applyFont="1" applyBorder="1" applyAlignment="1" applyProtection="1">
      <alignment horizontal="center"/>
      <protection locked="0"/>
    </xf>
    <xf numFmtId="0" fontId="33" fillId="0" borderId="0" xfId="0" applyFont="1" applyAlignment="1" applyProtection="1">
      <alignment horizontal="center" wrapText="1"/>
      <protection locked="0"/>
    </xf>
    <xf numFmtId="0" fontId="33" fillId="0" borderId="49" xfId="0" applyFont="1" applyBorder="1" applyAlignment="1" applyProtection="1">
      <alignment horizontal="center" wrapText="1"/>
      <protection locked="0"/>
    </xf>
    <xf numFmtId="0" fontId="33" fillId="0" borderId="16" xfId="0" applyFont="1" applyBorder="1" applyAlignment="1" applyProtection="1">
      <alignment horizontal="center" wrapText="1"/>
      <protection locked="0"/>
    </xf>
    <xf numFmtId="0" fontId="33" fillId="0" borderId="71" xfId="0" applyFont="1" applyBorder="1" applyAlignment="1" applyProtection="1">
      <alignment horizontal="center" wrapText="1"/>
      <protection locked="0"/>
    </xf>
    <xf numFmtId="0" fontId="48" fillId="0" borderId="0" xfId="0" applyFont="1" applyAlignment="1" applyProtection="1">
      <alignment horizontal="center" vertical="center"/>
      <protection locked="0"/>
    </xf>
    <xf numFmtId="0" fontId="48" fillId="0" borderId="16" xfId="0" applyFont="1" applyBorder="1" applyAlignment="1" applyProtection="1">
      <alignment horizontal="center" vertical="center"/>
      <protection locked="0"/>
    </xf>
    <xf numFmtId="0" fontId="12" fillId="6" borderId="7" xfId="2" applyFont="1" applyFill="1" applyBorder="1" applyAlignment="1">
      <alignment horizontal="center" vertical="center" wrapText="1"/>
    </xf>
    <xf numFmtId="0" fontId="12" fillId="6" borderId="8" xfId="2" applyFont="1" applyFill="1" applyBorder="1" applyAlignment="1">
      <alignment horizontal="center" vertical="center" wrapText="1"/>
    </xf>
    <xf numFmtId="0" fontId="12" fillId="6" borderId="9" xfId="2" applyFont="1" applyFill="1" applyBorder="1" applyAlignment="1">
      <alignment horizontal="center" vertical="center" wrapText="1"/>
    </xf>
    <xf numFmtId="0" fontId="28" fillId="0" borderId="45" xfId="0" applyFont="1" applyBorder="1" applyAlignment="1">
      <alignment horizontal="center" vertical="center"/>
    </xf>
    <xf numFmtId="0" fontId="40" fillId="0" borderId="45" xfId="0" applyFont="1" applyBorder="1" applyAlignment="1">
      <alignment horizontal="center" vertical="center" wrapText="1"/>
    </xf>
    <xf numFmtId="0" fontId="35" fillId="27" borderId="52" xfId="0" applyFont="1" applyFill="1" applyBorder="1" applyAlignment="1">
      <alignment horizontal="center" vertical="center"/>
    </xf>
    <xf numFmtId="0" fontId="8" fillId="33" borderId="72" xfId="0" applyFont="1" applyFill="1" applyBorder="1" applyAlignment="1">
      <alignment horizontal="center" vertical="center"/>
    </xf>
    <xf numFmtId="0" fontId="8" fillId="33" borderId="73" xfId="0" applyFont="1" applyFill="1" applyBorder="1" applyAlignment="1">
      <alignment horizontal="center" vertical="center"/>
    </xf>
    <xf numFmtId="0" fontId="33" fillId="0" borderId="45" xfId="0" applyFont="1" applyBorder="1" applyAlignment="1">
      <alignment horizontal="center" vertical="center"/>
    </xf>
    <xf numFmtId="0" fontId="40" fillId="0" borderId="45" xfId="0" applyFont="1" applyBorder="1" applyAlignment="1">
      <alignment horizontal="center" vertical="center"/>
    </xf>
    <xf numFmtId="0" fontId="29" fillId="0" borderId="45" xfId="0" applyFont="1" applyBorder="1" applyAlignment="1">
      <alignment horizontal="center" vertical="center"/>
    </xf>
    <xf numFmtId="14" fontId="29" fillId="0" borderId="45" xfId="0" applyNumberFormat="1" applyFont="1" applyBorder="1" applyAlignment="1">
      <alignment horizontal="center" vertical="center"/>
    </xf>
    <xf numFmtId="0" fontId="15" fillId="27" borderId="6" xfId="0" applyFont="1" applyFill="1" applyBorder="1" applyAlignment="1">
      <alignment horizontal="center" vertical="center"/>
    </xf>
    <xf numFmtId="0" fontId="15" fillId="27" borderId="7" xfId="0" applyFont="1" applyFill="1" applyBorder="1" applyAlignment="1">
      <alignment horizontal="center" vertical="center" wrapText="1"/>
    </xf>
    <xf numFmtId="0" fontId="15" fillId="27" borderId="9" xfId="0" applyFont="1" applyFill="1" applyBorder="1" applyAlignment="1">
      <alignment horizontal="center" vertical="center" wrapText="1"/>
    </xf>
    <xf numFmtId="0" fontId="44" fillId="6" borderId="15" xfId="0" applyFont="1" applyFill="1" applyBorder="1" applyAlignment="1">
      <alignment horizontal="center" vertical="center"/>
    </xf>
    <xf numFmtId="0" fontId="44" fillId="6" borderId="16" xfId="0" applyFont="1" applyFill="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15" fillId="0" borderId="0" xfId="0" applyFont="1" applyAlignment="1">
      <alignment horizontal="center" vertical="center"/>
    </xf>
    <xf numFmtId="0" fontId="39" fillId="0" borderId="23" xfId="0" applyFont="1" applyBorder="1" applyAlignment="1">
      <alignment horizontal="center" vertical="center" wrapText="1"/>
    </xf>
    <xf numFmtId="0" fontId="39" fillId="0" borderId="26" xfId="0" applyFont="1" applyBorder="1" applyAlignment="1">
      <alignment horizontal="center" vertical="center" wrapText="1"/>
    </xf>
    <xf numFmtId="0" fontId="15" fillId="0" borderId="15" xfId="0" applyFont="1" applyBorder="1" applyAlignment="1">
      <alignment horizontal="center" vertical="center"/>
    </xf>
    <xf numFmtId="0" fontId="15" fillId="0" borderId="44" xfId="0" applyFont="1" applyBorder="1" applyAlignment="1">
      <alignment horizontal="center" vertical="center"/>
    </xf>
    <xf numFmtId="0" fontId="15" fillId="28" borderId="6" xfId="0" applyFont="1" applyFill="1" applyBorder="1" applyAlignment="1">
      <alignment horizontal="center" vertical="center" wrapText="1"/>
    </xf>
    <xf numFmtId="0" fontId="15" fillId="18" borderId="6" xfId="0" applyFont="1" applyFill="1" applyBorder="1" applyAlignment="1">
      <alignment horizontal="center" vertical="center" wrapText="1"/>
    </xf>
    <xf numFmtId="0" fontId="44" fillId="6" borderId="7" xfId="2" applyFont="1" applyFill="1" applyBorder="1" applyAlignment="1">
      <alignment horizontal="center" vertical="center" wrapText="1"/>
    </xf>
    <xf numFmtId="0" fontId="44" fillId="6" borderId="8" xfId="2" applyFont="1" applyFill="1" applyBorder="1" applyAlignment="1">
      <alignment horizontal="center" vertical="center" wrapText="1"/>
    </xf>
    <xf numFmtId="0" fontId="44" fillId="6" borderId="9" xfId="2" applyFont="1" applyFill="1" applyBorder="1" applyAlignment="1">
      <alignment horizontal="center" vertical="center" wrapText="1"/>
    </xf>
    <xf numFmtId="0" fontId="44" fillId="6" borderId="62" xfId="0" applyFont="1" applyFill="1" applyBorder="1" applyAlignment="1">
      <alignment horizontal="center" vertical="center"/>
    </xf>
    <xf numFmtId="0" fontId="44" fillId="6" borderId="57" xfId="0" applyFont="1" applyFill="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44" fillId="6" borderId="63" xfId="0" applyFont="1" applyFill="1" applyBorder="1" applyAlignment="1">
      <alignment horizontal="center" vertical="center"/>
    </xf>
    <xf numFmtId="0" fontId="39" fillId="27" borderId="7" xfId="0" applyFont="1" applyFill="1" applyBorder="1" applyAlignment="1">
      <alignment horizontal="center" vertical="center"/>
    </xf>
    <xf numFmtId="0" fontId="39" fillId="27" borderId="9" xfId="0" applyFont="1" applyFill="1" applyBorder="1" applyAlignment="1">
      <alignment horizontal="center" vertical="center"/>
    </xf>
    <xf numFmtId="0" fontId="31" fillId="0" borderId="0" xfId="0" applyFont="1" applyAlignment="1">
      <alignment horizontal="center" vertical="center"/>
    </xf>
    <xf numFmtId="0" fontId="45" fillId="6" borderId="58" xfId="2" applyFont="1" applyFill="1" applyBorder="1" applyAlignment="1">
      <alignment horizontal="center" vertical="center" wrapText="1"/>
    </xf>
    <xf numFmtId="0" fontId="45" fillId="6" borderId="56" xfId="2" applyFont="1" applyFill="1" applyBorder="1" applyAlignment="1">
      <alignment horizontal="center" vertical="center" wrapText="1"/>
    </xf>
    <xf numFmtId="0" fontId="45" fillId="6" borderId="55" xfId="2" applyFont="1" applyFill="1" applyBorder="1" applyAlignment="1">
      <alignment horizontal="center" vertical="center" wrapText="1"/>
    </xf>
    <xf numFmtId="0" fontId="45" fillId="6" borderId="0" xfId="2" applyFont="1" applyFill="1" applyBorder="1" applyAlignment="1">
      <alignment horizontal="center" vertical="center" wrapText="1"/>
    </xf>
    <xf numFmtId="0" fontId="45" fillId="6" borderId="53" xfId="2" applyFont="1" applyFill="1" applyBorder="1" applyAlignment="1">
      <alignment horizontal="center" vertical="center" wrapText="1"/>
    </xf>
    <xf numFmtId="0" fontId="43" fillId="0" borderId="30" xfId="5" applyFont="1" applyBorder="1" applyAlignment="1">
      <alignment horizontal="center" vertical="center" wrapText="1"/>
    </xf>
    <xf numFmtId="0" fontId="33" fillId="0" borderId="31" xfId="0" applyFont="1" applyBorder="1" applyAlignment="1">
      <alignment horizontal="center" vertical="center"/>
    </xf>
    <xf numFmtId="0" fontId="33" fillId="0" borderId="33" xfId="0" applyFont="1" applyBorder="1" applyAlignment="1">
      <alignment horizontal="center" vertical="center"/>
    </xf>
    <xf numFmtId="0" fontId="33" fillId="0" borderId="35" xfId="0" applyFont="1" applyBorder="1" applyAlignment="1">
      <alignment horizontal="center" vertical="center"/>
    </xf>
    <xf numFmtId="0" fontId="33" fillId="0" borderId="36" xfId="0" applyFont="1" applyBorder="1" applyAlignment="1">
      <alignment horizontal="center" vertical="center"/>
    </xf>
    <xf numFmtId="0" fontId="33" fillId="0" borderId="37" xfId="0" applyFont="1" applyBorder="1" applyAlignment="1">
      <alignment horizontal="center" vertical="center"/>
    </xf>
    <xf numFmtId="0" fontId="33" fillId="0" borderId="39" xfId="0" applyFont="1" applyBorder="1" applyAlignment="1">
      <alignment horizontal="center" vertical="center"/>
    </xf>
  </cellXfs>
  <cellStyles count="8">
    <cellStyle name="Énfasis6" xfId="2" builtinId="49"/>
    <cellStyle name="Hipervínculo" xfId="7" builtinId="8"/>
    <cellStyle name="Normal" xfId="0" builtinId="0"/>
    <cellStyle name="Normal 2" xfId="3"/>
    <cellStyle name="Normal 2 2" xfId="4"/>
    <cellStyle name="Normal 3 2" xfId="6"/>
    <cellStyle name="Normal 4" xfId="5"/>
    <cellStyle name="Porcentaje" xfId="1" builtinId="5"/>
  </cellStyles>
  <dxfs count="176">
    <dxf>
      <fill>
        <patternFill>
          <bgColor rgb="FF92D050"/>
        </patternFill>
      </fill>
    </dxf>
    <dxf>
      <fill>
        <patternFill>
          <bgColor rgb="FFFFFF00"/>
        </patternFill>
      </fill>
    </dxf>
    <dxf>
      <font>
        <b/>
        <i val="0"/>
        <color theme="0"/>
      </font>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FF00"/>
        </patternFill>
      </fill>
    </dxf>
    <dxf>
      <font>
        <b/>
        <i val="0"/>
        <color theme="0"/>
      </font>
      <fill>
        <patternFill>
          <bgColor rgb="FFFF0000"/>
        </patternFill>
      </fill>
    </dxf>
    <dxf>
      <font>
        <b/>
        <i val="0"/>
        <color theme="0"/>
      </font>
      <fill>
        <patternFill>
          <bgColor rgb="FFFF0000"/>
        </patternFill>
      </fill>
    </dxf>
    <dxf>
      <fill>
        <patternFill>
          <bgColor rgb="FF92D050"/>
        </patternFill>
      </fill>
    </dxf>
    <dxf>
      <fill>
        <patternFill>
          <bgColor rgb="FFFFFF00"/>
        </patternFill>
      </fill>
    </dxf>
    <dxf>
      <font>
        <b/>
        <i val="0"/>
        <color theme="0"/>
      </font>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FF00"/>
        </patternFill>
      </fill>
    </dxf>
    <dxf>
      <font>
        <b/>
        <i val="0"/>
        <color theme="0"/>
      </font>
      <fill>
        <patternFill>
          <bgColor rgb="FFFF0000"/>
        </patternFill>
      </fill>
    </dxf>
    <dxf>
      <font>
        <b/>
        <i val="0"/>
        <color theme="0"/>
      </font>
      <fill>
        <patternFill>
          <bgColor rgb="FFFF0000"/>
        </patternFill>
      </fill>
    </dxf>
    <dxf>
      <fill>
        <patternFill>
          <bgColor rgb="FF92D050"/>
        </patternFill>
      </fill>
    </dxf>
    <dxf>
      <fill>
        <patternFill>
          <bgColor rgb="FFFFFF00"/>
        </patternFill>
      </fill>
    </dxf>
    <dxf>
      <font>
        <b/>
        <i val="0"/>
        <color theme="0"/>
      </font>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FF00"/>
        </patternFill>
      </fill>
    </dxf>
    <dxf>
      <font>
        <b/>
        <i val="0"/>
        <color theme="0"/>
      </font>
      <fill>
        <patternFill>
          <bgColor rgb="FFFF0000"/>
        </patternFill>
      </fill>
    </dxf>
    <dxf>
      <font>
        <b/>
        <i val="0"/>
        <color theme="0"/>
      </font>
      <fill>
        <patternFill>
          <bgColor rgb="FFFF0000"/>
        </patternFill>
      </fill>
    </dxf>
    <dxf>
      <fill>
        <patternFill>
          <bgColor rgb="FF92D050"/>
        </patternFill>
      </fill>
    </dxf>
    <dxf>
      <fill>
        <patternFill>
          <bgColor rgb="FFFFFF00"/>
        </patternFill>
      </fill>
    </dxf>
    <dxf>
      <font>
        <b/>
        <i val="0"/>
        <color theme="0"/>
      </font>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FF00"/>
        </patternFill>
      </fill>
    </dxf>
    <dxf>
      <font>
        <b/>
        <i val="0"/>
        <color theme="0"/>
      </font>
      <fill>
        <patternFill>
          <bgColor rgb="FFFF0000"/>
        </patternFill>
      </fill>
    </dxf>
    <dxf>
      <font>
        <b/>
        <i val="0"/>
        <color theme="0"/>
      </font>
      <fill>
        <patternFill>
          <bgColor rgb="FFFF0000"/>
        </patternFill>
      </fill>
    </dxf>
    <dxf>
      <fill>
        <patternFill>
          <bgColor rgb="FF92D050"/>
        </patternFill>
      </fill>
    </dxf>
    <dxf>
      <fill>
        <patternFill>
          <bgColor rgb="FFFFFF00"/>
        </patternFill>
      </fill>
    </dxf>
    <dxf>
      <font>
        <b/>
        <i val="0"/>
        <color theme="0"/>
      </font>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FF00"/>
        </patternFill>
      </fill>
    </dxf>
    <dxf>
      <font>
        <b/>
        <i val="0"/>
        <color theme="0"/>
      </font>
      <fill>
        <patternFill>
          <bgColor rgb="FFFF0000"/>
        </patternFill>
      </fill>
    </dxf>
    <dxf>
      <font>
        <b/>
        <i val="0"/>
        <color theme="0"/>
      </font>
      <fill>
        <patternFill>
          <bgColor rgb="FFFF0000"/>
        </patternFill>
      </fill>
    </dxf>
    <dxf>
      <font>
        <b val="0"/>
        <i val="0"/>
        <strike val="0"/>
        <condense val="0"/>
        <extend val="0"/>
        <outline val="0"/>
        <shadow val="0"/>
        <u val="none"/>
        <vertAlign val="baseline"/>
        <sz val="9"/>
        <color theme="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dxf>
    <dxf>
      <font>
        <b/>
        <i val="0"/>
        <strike val="0"/>
        <condense val="0"/>
        <extend val="0"/>
        <outline val="0"/>
        <shadow val="0"/>
        <u val="none"/>
        <vertAlign val="baseline"/>
        <sz val="9"/>
        <color theme="1"/>
        <name val="Arial"/>
        <scheme val="none"/>
      </font>
      <fill>
        <patternFill patternType="solid">
          <fgColor indexed="64"/>
          <bgColor theme="8" tint="0.3999755851924192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none"/>
      </font>
      <alignment vertical="center" textRotation="0" indent="0" justifyLastLine="0" shrinkToFit="0" readingOrder="0"/>
    </dxf>
    <dxf>
      <font>
        <b val="0"/>
        <i val="0"/>
        <strike val="0"/>
        <condense val="0"/>
        <extend val="0"/>
        <outline val="0"/>
        <shadow val="0"/>
        <u val="none"/>
        <vertAlign val="baseline"/>
        <sz val="9"/>
        <color theme="1"/>
        <name val="Arial"/>
        <scheme val="none"/>
      </font>
      <alignment vertical="center" textRotation="0" indent="0" justifyLastLine="0" shrinkToFit="0" readingOrder="0"/>
    </dxf>
    <dxf>
      <font>
        <b val="0"/>
        <i val="0"/>
        <strike val="0"/>
        <condense val="0"/>
        <extend val="0"/>
        <outline val="0"/>
        <shadow val="0"/>
        <u val="none"/>
        <vertAlign val="baseline"/>
        <sz val="9"/>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alignment vertical="center" textRotation="0" indent="0" justifyLastLine="0" shrinkToFit="0" readingOrder="0"/>
    </dxf>
    <dxf>
      <font>
        <b val="0"/>
        <i val="0"/>
        <strike val="0"/>
        <condense val="0"/>
        <extend val="0"/>
        <outline val="0"/>
        <shadow val="0"/>
        <u val="none"/>
        <vertAlign val="baseline"/>
        <sz val="9"/>
        <color theme="1"/>
        <name val="Arial"/>
        <scheme val="none"/>
      </font>
      <alignment vertical="center" textRotation="0" indent="0" justifyLastLine="0" shrinkToFit="0" readingOrder="0"/>
    </dxf>
    <dxf>
      <font>
        <b val="0"/>
        <i val="0"/>
        <strike val="0"/>
        <condense val="0"/>
        <extend val="0"/>
        <outline val="0"/>
        <shadow val="0"/>
        <u val="none"/>
        <vertAlign val="baseline"/>
        <sz val="9"/>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alignment vertical="center" textRotation="0" indent="0" justifyLastLine="0" shrinkToFit="0" readingOrder="0"/>
    </dxf>
    <dxf>
      <font>
        <b val="0"/>
        <i val="0"/>
        <strike val="0"/>
        <condense val="0"/>
        <extend val="0"/>
        <outline val="0"/>
        <shadow val="0"/>
        <u val="none"/>
        <vertAlign val="baseline"/>
        <sz val="9"/>
        <color theme="1"/>
        <name val="Arial"/>
        <scheme val="none"/>
      </font>
      <alignment vertical="center" textRotation="0" indent="0" justifyLastLine="0" shrinkToFit="0" readingOrder="0"/>
    </dxf>
    <dxf>
      <font>
        <b val="0"/>
        <i val="0"/>
        <strike val="0"/>
        <condense val="0"/>
        <extend val="0"/>
        <outline val="0"/>
        <shadow val="0"/>
        <u val="none"/>
        <vertAlign val="baseline"/>
        <sz val="9"/>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5" tint="0.39997558519241921"/>
        </patternFill>
      </fill>
      <alignment horizontal="justify" vertical="center" textRotation="0" wrapText="1" indent="0" justifyLastLine="0" shrinkToFit="0" readingOrder="0"/>
      <border diagonalUp="0" diagonalDown="0" outline="0">
        <left style="thin">
          <color indexed="64"/>
        </left>
        <right/>
        <top/>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fill>
        <patternFill patternType="solid">
          <fgColor indexed="64"/>
          <bgColor theme="5" tint="0.39997558519241921"/>
        </patternFill>
      </fill>
      <alignment horizontal="justify"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9"/>
        <color auto="1"/>
        <name val="Arial"/>
        <scheme val="none"/>
      </font>
      <fill>
        <patternFill patternType="solid">
          <fgColor indexed="64"/>
          <bgColor theme="7"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5" tint="0.39997558519241921"/>
        </patternFill>
      </fill>
      <alignment horizontal="justify" vertical="center" textRotation="0" wrapText="1" indent="0" justifyLastLine="0" shrinkToFit="0" readingOrder="0"/>
    </dxf>
    <dxf>
      <border outline="0">
        <left style="thin">
          <color indexed="64"/>
        </left>
        <right style="thin">
          <color indexed="64"/>
        </right>
        <bottom style="thin">
          <color indexed="64"/>
        </bottom>
      </border>
    </dxf>
    <dxf>
      <font>
        <b val="0"/>
        <i val="0"/>
        <strike val="0"/>
        <condense val="0"/>
        <extend val="0"/>
        <outline val="0"/>
        <shadow val="0"/>
        <u val="none"/>
        <vertAlign val="baseline"/>
        <sz val="9"/>
        <color theme="1"/>
        <name val="Arial"/>
        <scheme val="none"/>
      </font>
      <fill>
        <patternFill patternType="solid">
          <fgColor indexed="64"/>
          <bgColor theme="5" tint="0.39997558519241921"/>
        </patternFill>
      </fill>
      <alignment horizontal="justify"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9"/>
        <color auto="1"/>
        <name val="Arial"/>
        <scheme val="none"/>
      </font>
      <fill>
        <patternFill patternType="solid">
          <fgColor indexed="64"/>
          <bgColor theme="7"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5" tint="0.39997558519241921"/>
        </patternFill>
      </fill>
      <alignment horizontal="justify" vertical="center" textRotation="0" wrapText="1" indent="0" justifyLastLine="0" shrinkToFit="0" readingOrder="0"/>
      <border diagonalUp="0" diagonalDown="0" outline="0">
        <left style="thin">
          <color indexed="64"/>
        </left>
        <right/>
        <top/>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fill>
        <patternFill patternType="solid">
          <fgColor indexed="64"/>
          <bgColor theme="5" tint="0.39997558519241921"/>
        </patternFill>
      </fill>
      <alignment horizontal="justify"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9"/>
        <color auto="1"/>
        <name val="Arial"/>
        <scheme val="none"/>
      </font>
      <fill>
        <patternFill patternType="solid">
          <fgColor indexed="64"/>
          <bgColor theme="7"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5" tint="0.39997558519241921"/>
        </patternFill>
      </fill>
      <alignment horizontal="justify" vertical="center" textRotation="0" wrapText="1" indent="0" justifyLastLine="0" shrinkToFit="0" readingOrder="0"/>
    </dxf>
    <dxf>
      <border outline="0">
        <left style="thin">
          <color indexed="64"/>
        </left>
        <right style="thin">
          <color indexed="64"/>
        </right>
        <bottom style="thin">
          <color indexed="64"/>
        </bottom>
      </border>
    </dxf>
    <dxf>
      <font>
        <b val="0"/>
        <i val="0"/>
        <strike val="0"/>
        <condense val="0"/>
        <extend val="0"/>
        <outline val="0"/>
        <shadow val="0"/>
        <u val="none"/>
        <vertAlign val="baseline"/>
        <sz val="9"/>
        <color theme="1"/>
        <name val="Arial"/>
        <scheme val="none"/>
      </font>
      <fill>
        <patternFill patternType="solid">
          <fgColor indexed="64"/>
          <bgColor theme="5" tint="0.39997558519241921"/>
        </patternFill>
      </fill>
      <alignment horizontal="justify"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9"/>
        <color auto="1"/>
        <name val="Arial"/>
        <scheme val="none"/>
      </font>
      <fill>
        <patternFill patternType="solid">
          <fgColor indexed="64"/>
          <bgColor theme="7"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5" tint="0.39997558519241921"/>
        </patternFill>
      </fill>
      <alignment horizontal="justify" vertical="center" textRotation="0" wrapText="1" indent="0" justifyLastLine="0" shrinkToFit="0" readingOrder="0"/>
      <border diagonalUp="0" diagonalDown="0" outline="0">
        <left style="thin">
          <color indexed="64"/>
        </left>
        <right/>
        <top/>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fill>
        <patternFill patternType="solid">
          <fgColor indexed="64"/>
          <bgColor theme="5" tint="0.39997558519241921"/>
        </patternFill>
      </fill>
      <alignment horizontal="justify"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9"/>
        <color auto="1"/>
        <name val="Arial"/>
        <scheme val="none"/>
      </font>
      <fill>
        <patternFill patternType="solid">
          <fgColor indexed="64"/>
          <bgColor theme="7"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5" tint="0.39997558519241921"/>
        </patternFill>
      </fill>
      <alignment horizontal="justify" vertical="center" textRotation="0" wrapText="1" indent="0" justifyLastLine="0" shrinkToFit="0" readingOrder="0"/>
    </dxf>
    <dxf>
      <border outline="0">
        <left style="thin">
          <color indexed="64"/>
        </left>
        <right style="thin">
          <color indexed="64"/>
        </right>
        <bottom style="thin">
          <color indexed="64"/>
        </bottom>
      </border>
    </dxf>
    <dxf>
      <font>
        <b val="0"/>
        <i val="0"/>
        <strike val="0"/>
        <condense val="0"/>
        <extend val="0"/>
        <outline val="0"/>
        <shadow val="0"/>
        <u val="none"/>
        <vertAlign val="baseline"/>
        <sz val="9"/>
        <color theme="1"/>
        <name val="Arial"/>
        <scheme val="none"/>
      </font>
      <fill>
        <patternFill patternType="solid">
          <fgColor indexed="64"/>
          <bgColor theme="5" tint="0.39997558519241921"/>
        </patternFill>
      </fill>
      <alignment horizontal="justify"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9"/>
        <color auto="1"/>
        <name val="Arial"/>
        <scheme val="none"/>
      </font>
      <fill>
        <patternFill patternType="solid">
          <fgColor indexed="64"/>
          <bgColor theme="7"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5" tint="0.39997558519241921"/>
        </patternFill>
      </fill>
      <alignment horizontal="justify" vertical="center" textRotation="0" wrapText="1" indent="0" justifyLastLine="0" shrinkToFit="0" readingOrder="0"/>
      <border diagonalUp="0" diagonalDown="0" outline="0">
        <left style="thin">
          <color indexed="64"/>
        </left>
        <right/>
        <top/>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fill>
        <patternFill patternType="solid">
          <fgColor indexed="64"/>
          <bgColor theme="5" tint="0.39997558519241921"/>
        </patternFill>
      </fill>
      <alignment horizontal="justify"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9"/>
        <color auto="1"/>
        <name val="Arial"/>
        <scheme val="none"/>
      </font>
      <fill>
        <patternFill patternType="solid">
          <fgColor indexed="64"/>
          <bgColor theme="7"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5" tint="0.39997558519241921"/>
        </patternFill>
      </fill>
      <alignment horizontal="justify" vertical="center" textRotation="0" wrapText="1" indent="0" justifyLastLine="0" shrinkToFit="0" readingOrder="0"/>
    </dxf>
    <dxf>
      <border outline="0">
        <left style="thin">
          <color indexed="64"/>
        </left>
        <right style="thin">
          <color indexed="64"/>
        </right>
        <bottom style="thin">
          <color indexed="64"/>
        </bottom>
      </border>
    </dxf>
    <dxf>
      <font>
        <b val="0"/>
        <i val="0"/>
        <strike val="0"/>
        <condense val="0"/>
        <extend val="0"/>
        <outline val="0"/>
        <shadow val="0"/>
        <u val="none"/>
        <vertAlign val="baseline"/>
        <sz val="9"/>
        <color theme="1"/>
        <name val="Arial"/>
        <scheme val="none"/>
      </font>
      <fill>
        <patternFill patternType="solid">
          <fgColor indexed="64"/>
          <bgColor theme="5" tint="0.39997558519241921"/>
        </patternFill>
      </fill>
      <alignment horizontal="justify"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9"/>
        <color auto="1"/>
        <name val="Arial"/>
        <scheme val="none"/>
      </font>
      <fill>
        <patternFill patternType="solid">
          <fgColor indexed="64"/>
          <bgColor theme="7" tint="0.39997558519241921"/>
        </patternFill>
      </fill>
      <alignment horizontal="center" vertical="center" textRotation="0" wrapText="1" indent="0" justifyLastLine="0" shrinkToFit="0" readingOrder="0"/>
    </dxf>
    <dxf>
      <alignment vertical="center" textRotation="0" indent="0" justifyLastLine="0" shrinkToFit="0" readingOrder="0"/>
    </dxf>
    <dxf>
      <border outline="0">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9"/>
        <color auto="1"/>
        <name val="Arial"/>
        <scheme val="none"/>
      </font>
      <fill>
        <patternFill patternType="solid">
          <fgColor indexed="64"/>
          <bgColor theme="7"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rgb="FFFFFF00"/>
        </patternFill>
      </fill>
      <alignment horizontal="justify" vertical="center" textRotation="0" wrapText="1" indent="0" justifyLastLine="0" shrinkToFit="0" readingOrder="0"/>
    </dxf>
    <dxf>
      <border outline="0">
        <left style="thin">
          <color indexed="64"/>
        </left>
        <right style="thin">
          <color indexed="64"/>
        </right>
        <bottom style="thin">
          <color indexed="64"/>
        </bottom>
      </border>
    </dxf>
    <dxf>
      <font>
        <b val="0"/>
        <i val="0"/>
        <strike val="0"/>
        <condense val="0"/>
        <extend val="0"/>
        <outline val="0"/>
        <shadow val="0"/>
        <u val="none"/>
        <vertAlign val="baseline"/>
        <sz val="9"/>
        <color theme="1"/>
        <name val="Arial"/>
        <scheme val="none"/>
      </font>
      <fill>
        <patternFill patternType="solid">
          <fgColor indexed="64"/>
          <bgColor rgb="FFFFFF00"/>
        </patternFill>
      </fill>
      <alignment horizontal="justify"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9"/>
        <color auto="1"/>
        <name val="Arial"/>
        <scheme val="none"/>
      </font>
      <fill>
        <patternFill patternType="solid">
          <fgColor indexed="64"/>
          <bgColor theme="7"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rgb="FFFFFF00"/>
        </patternFill>
      </fill>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fill>
        <patternFill patternType="solid">
          <fgColor indexed="64"/>
          <bgColor rgb="FFFFFF00"/>
        </patternFill>
      </fill>
      <alignment horizontal="justify"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9"/>
        <color auto="1"/>
        <name val="Arial"/>
        <scheme val="none"/>
      </font>
      <fill>
        <patternFill patternType="solid">
          <fgColor indexed="64"/>
          <bgColor theme="7"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9"/>
        <color auto="1"/>
        <name val="Arial"/>
        <scheme val="none"/>
      </font>
      <fill>
        <patternFill patternType="solid">
          <fgColor indexed="64"/>
          <bgColor theme="7"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dxf>
    <dxf>
      <font>
        <b/>
        <i val="0"/>
        <strike val="0"/>
        <condense val="0"/>
        <extend val="0"/>
        <outline val="0"/>
        <shadow val="0"/>
        <u val="none"/>
        <vertAlign val="baseline"/>
        <sz val="9"/>
        <color theme="1"/>
        <name val="Arial"/>
        <scheme val="none"/>
      </font>
      <fill>
        <patternFill patternType="solid">
          <fgColor indexed="64"/>
          <bgColor theme="8" tint="0.3999755851924192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dxf>
    <dxf>
      <font>
        <b/>
        <i val="0"/>
        <strike val="0"/>
        <condense val="0"/>
        <extend val="0"/>
        <outline val="0"/>
        <shadow val="0"/>
        <u val="none"/>
        <vertAlign val="baseline"/>
        <sz val="9"/>
        <color theme="1"/>
        <name val="Arial"/>
        <scheme val="none"/>
      </font>
      <fill>
        <patternFill patternType="solid">
          <fgColor indexed="64"/>
          <bgColor theme="8" tint="0.3999755851924192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dxf>
    <dxf>
      <font>
        <b/>
        <i val="0"/>
        <strike val="0"/>
        <condense val="0"/>
        <extend val="0"/>
        <outline val="0"/>
        <shadow val="0"/>
        <u val="none"/>
        <vertAlign val="baseline"/>
        <sz val="9"/>
        <color theme="1"/>
        <name val="Arial"/>
        <scheme val="none"/>
      </font>
      <fill>
        <patternFill patternType="solid">
          <fgColor indexed="64"/>
          <bgColor theme="8" tint="0.3999755851924192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tint="-0.24994659260841701"/>
        </left>
        <right style="thin">
          <color theme="9" tint="-0.24994659260841701"/>
        </right>
        <top style="thin">
          <color theme="9" tint="-0.24994659260841701"/>
        </top>
        <bottom style="thin">
          <color theme="9" tint="-0.24994659260841701"/>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theme="9" tint="-0.24994659260841701"/>
        </right>
        <top style="thin">
          <color theme="9" tint="-0.24994659260841701"/>
        </top>
        <bottom style="thin">
          <color theme="9" tint="-0.24994659260841701"/>
        </bottom>
        <vertical/>
        <horizontal/>
      </border>
      <protection locked="0" hidden="0"/>
    </dxf>
    <dxf>
      <border outline="0">
        <top style="thin">
          <color theme="9" tint="-0.24994659260841701"/>
        </top>
      </border>
    </dxf>
    <dxf>
      <border outline="0">
        <left style="thin">
          <color theme="9" tint="-0.24994659260841701"/>
        </left>
        <right style="thin">
          <color theme="9" tint="-0.24994659260841701"/>
        </right>
        <bottom style="thin">
          <color theme="9" tint="-0.24994659260841701"/>
        </bottom>
      </border>
    </dxf>
    <dxf>
      <border>
        <bottom style="thin">
          <color indexed="64"/>
        </bottom>
      </border>
    </dxf>
    <dxf>
      <font>
        <b/>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ill>
        <patternFill patternType="solid">
          <fgColor rgb="FF00B050"/>
          <bgColor rgb="FF000000"/>
        </patternFill>
      </fill>
    </dxf>
  </dxfs>
  <tableStyles count="0" defaultTableStyle="TableStyleMedium2" defaultPivotStyle="PivotStyleLight16"/>
  <colors>
    <mruColors>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ES"/>
              <a:t>Activos de Información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Resultados!$C$2</c:f>
              <c:strCache>
                <c:ptCount val="1"/>
                <c:pt idx="0">
                  <c:v>ACTIVOS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Resultados!$B$3:$B$18</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Resultados!$C$3:$C$18</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B199-417D-8731-EEFE88B80A02}"/>
            </c:ext>
          </c:extLst>
        </c:ser>
        <c:ser>
          <c:idx val="1"/>
          <c:order val="1"/>
          <c:tx>
            <c:strRef>
              <c:f>Resultados!$D$2</c:f>
              <c:strCache>
                <c:ptCount val="1"/>
                <c:pt idx="0">
                  <c:v>PÚBLICA</c:v>
                </c:pt>
              </c:strCache>
            </c:strRef>
          </c:tx>
          <c:spPr>
            <a:solidFill>
              <a:schemeClr val="accent2">
                <a:alpha val="85000"/>
              </a:schemeClr>
            </a:solidFill>
            <a:ln w="9525" cap="flat" cmpd="sng" algn="ctr">
              <a:solidFill>
                <a:schemeClr val="lt1">
                  <a:alpha val="50000"/>
                </a:schemeClr>
              </a:solidFill>
              <a:round/>
            </a:ln>
            <a:effectLst/>
          </c:spPr>
          <c:invertIfNegative val="0"/>
          <c:dLbls>
            <c:delete val="1"/>
          </c:dLbls>
          <c:cat>
            <c:strRef>
              <c:f>Resultados!$B$3:$B$18</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Resultados!$D$3:$D$18</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B199-417D-8731-EEFE88B80A02}"/>
            </c:ext>
          </c:extLst>
        </c:ser>
        <c:ser>
          <c:idx val="2"/>
          <c:order val="2"/>
          <c:tx>
            <c:strRef>
              <c:f>Resultados!$E$2</c:f>
              <c:strCache>
                <c:ptCount val="1"/>
                <c:pt idx="0">
                  <c:v>CLASIFICADA</c:v>
                </c:pt>
              </c:strCache>
            </c:strRef>
          </c:tx>
          <c:spPr>
            <a:solidFill>
              <a:schemeClr val="accent3">
                <a:alpha val="85000"/>
              </a:schemeClr>
            </a:solidFill>
            <a:ln w="9525" cap="flat" cmpd="sng" algn="ctr">
              <a:solidFill>
                <a:schemeClr val="lt1">
                  <a:alpha val="50000"/>
                </a:schemeClr>
              </a:solidFill>
              <a:round/>
            </a:ln>
            <a:effectLst/>
          </c:spPr>
          <c:invertIfNegative val="0"/>
          <c:dLbls>
            <c:delete val="1"/>
          </c:dLbls>
          <c:cat>
            <c:strRef>
              <c:f>Resultados!$B$3:$B$18</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Resultados!$E$3:$E$18</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2-B199-417D-8731-EEFE88B80A02}"/>
            </c:ext>
          </c:extLst>
        </c:ser>
        <c:ser>
          <c:idx val="3"/>
          <c:order val="3"/>
          <c:tx>
            <c:strRef>
              <c:f>Resultados!$F$2</c:f>
              <c:strCache>
                <c:ptCount val="1"/>
                <c:pt idx="0">
                  <c:v>RESERVADA</c:v>
                </c:pt>
              </c:strCache>
            </c:strRef>
          </c:tx>
          <c:spPr>
            <a:solidFill>
              <a:schemeClr val="accent4">
                <a:alpha val="85000"/>
              </a:schemeClr>
            </a:solidFill>
            <a:ln w="9525" cap="flat" cmpd="sng" algn="ctr">
              <a:solidFill>
                <a:schemeClr val="lt1">
                  <a:alpha val="50000"/>
                </a:schemeClr>
              </a:solidFill>
              <a:round/>
            </a:ln>
            <a:effectLst/>
          </c:spPr>
          <c:invertIfNegative val="0"/>
          <c:dLbls>
            <c:delete val="1"/>
          </c:dLbls>
          <c:cat>
            <c:strRef>
              <c:f>Resultados!$B$3:$B$18</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Resultados!$F$3:$F$18</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3-B199-417D-8731-EEFE88B80A02}"/>
            </c:ext>
          </c:extLst>
        </c:ser>
        <c:dLbls>
          <c:dLblPos val="inEnd"/>
          <c:showLegendKey val="0"/>
          <c:showVal val="1"/>
          <c:showCatName val="0"/>
          <c:showSerName val="0"/>
          <c:showPercent val="0"/>
          <c:showBubbleSize val="0"/>
        </c:dLbls>
        <c:gapWidth val="65"/>
        <c:axId val="2134072880"/>
        <c:axId val="2134070160"/>
      </c:barChart>
      <c:catAx>
        <c:axId val="213407288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2134070160"/>
        <c:crosses val="autoZero"/>
        <c:auto val="1"/>
        <c:lblAlgn val="ctr"/>
        <c:lblOffset val="100"/>
        <c:noMultiLvlLbl val="0"/>
      </c:catAx>
      <c:valAx>
        <c:axId val="2134070160"/>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2134072880"/>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1"/>
          <c:order val="1"/>
          <c:tx>
            <c:strRef>
              <c:f>Resultados!$D$24</c:f>
              <c:strCache>
                <c:ptCount val="1"/>
                <c:pt idx="0">
                  <c:v>CONFIDENCIALIDAD</c:v>
                </c:pt>
              </c:strCache>
            </c:strRef>
          </c:tx>
          <c:spPr>
            <a:solidFill>
              <a:schemeClr val="accent2">
                <a:tint val="77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Resultados!$B$25:$B$40</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Resultados!$D$25:$D$40</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36C5-4C43-9842-75B92EB31313}"/>
            </c:ext>
          </c:extLst>
        </c:ser>
        <c:dLbls>
          <c:dLblPos val="inEnd"/>
          <c:showLegendKey val="0"/>
          <c:showVal val="1"/>
          <c:showCatName val="0"/>
          <c:showSerName val="0"/>
          <c:showPercent val="0"/>
          <c:showBubbleSize val="0"/>
        </c:dLbls>
        <c:gapWidth val="65"/>
        <c:axId val="2134074512"/>
        <c:axId val="2134075600"/>
        <c:extLst>
          <c:ext xmlns:c15="http://schemas.microsoft.com/office/drawing/2012/chart" uri="{02D57815-91ED-43cb-92C2-25804820EDAC}">
            <c15:filteredBarSeries>
              <c15:ser>
                <c:idx val="0"/>
                <c:order val="0"/>
                <c:tx>
                  <c:strRef>
                    <c:extLst>
                      <c:ext uri="{02D57815-91ED-43cb-92C2-25804820EDAC}">
                        <c15:formulaRef>
                          <c15:sqref>Resultados!$C$24</c15:sqref>
                        </c15:formulaRef>
                      </c:ext>
                    </c:extLst>
                    <c:strCache>
                      <c:ptCount val="1"/>
                    </c:strCache>
                  </c:strRef>
                </c:tx>
                <c:spPr>
                  <a:solidFill>
                    <a:schemeClr val="accent2">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Resultados!$B$25:$B$40</c15:sqref>
                        </c15:formulaRef>
                      </c:ext>
                    </c:extLst>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extLst>
                      <c:ext uri="{02D57815-91ED-43cb-92C2-25804820EDAC}">
                        <c15:formulaRef>
                          <c15:sqref>Resultados!$C$25:$C$40</c15:sqref>
                        </c15:formulaRef>
                      </c:ext>
                    </c:extLst>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36C5-4C43-9842-75B92EB31313}"/>
                  </c:ext>
                </c:extLst>
              </c15:ser>
            </c15:filteredBarSeries>
          </c:ext>
        </c:extLst>
      </c:barChart>
      <c:catAx>
        <c:axId val="213407451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2134075600"/>
        <c:crosses val="autoZero"/>
        <c:auto val="1"/>
        <c:lblAlgn val="ctr"/>
        <c:lblOffset val="100"/>
        <c:noMultiLvlLbl val="0"/>
      </c:catAx>
      <c:valAx>
        <c:axId val="2134075600"/>
        <c:scaling>
          <c:orientation val="minMax"/>
          <c:max val="1"/>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2134074512"/>
        <c:crosses val="autoZero"/>
        <c:crossBetween val="midCat"/>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1"/>
          <c:order val="1"/>
          <c:tx>
            <c:strRef>
              <c:f>Resultados!$E$24</c:f>
              <c:strCache>
                <c:ptCount val="1"/>
                <c:pt idx="0">
                  <c:v>DISPONIBILIDAD</c:v>
                </c:pt>
              </c:strCache>
            </c:strRef>
          </c:tx>
          <c:spPr>
            <a:solidFill>
              <a:schemeClr val="accent3">
                <a:tint val="77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Resultados!$B$25:$B$40</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Resultados!$E$25:$E$40</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73FD-4094-B6FF-DBBCDF35C6DA}"/>
            </c:ext>
          </c:extLst>
        </c:ser>
        <c:dLbls>
          <c:dLblPos val="inEnd"/>
          <c:showLegendKey val="0"/>
          <c:showVal val="1"/>
          <c:showCatName val="0"/>
          <c:showSerName val="0"/>
          <c:showPercent val="0"/>
          <c:showBubbleSize val="0"/>
        </c:dLbls>
        <c:gapWidth val="65"/>
        <c:axId val="2134079952"/>
        <c:axId val="2134078864"/>
        <c:extLst>
          <c:ext xmlns:c15="http://schemas.microsoft.com/office/drawing/2012/chart" uri="{02D57815-91ED-43cb-92C2-25804820EDAC}">
            <c15:filteredBarSeries>
              <c15:ser>
                <c:idx val="0"/>
                <c:order val="0"/>
                <c:tx>
                  <c:strRef>
                    <c:extLst>
                      <c:ext uri="{02D57815-91ED-43cb-92C2-25804820EDAC}">
                        <c15:formulaRef>
                          <c15:sqref>Resultados!$D$24</c15:sqref>
                        </c15:formulaRef>
                      </c:ext>
                    </c:extLst>
                    <c:strCache>
                      <c:ptCount val="1"/>
                      <c:pt idx="0">
                        <c:v>CONFIDENCIALIDAD</c:v>
                      </c:pt>
                    </c:strCache>
                  </c:strRef>
                </c:tx>
                <c:spPr>
                  <a:solidFill>
                    <a:schemeClr val="accent3">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Resultados!$B$25:$B$40</c15:sqref>
                        </c15:formulaRef>
                      </c:ext>
                    </c:extLst>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extLst>
                      <c:ext uri="{02D57815-91ED-43cb-92C2-25804820EDAC}">
                        <c15:formulaRef>
                          <c15:sqref>Resultados!$D$25:$D$40</c15:sqref>
                        </c15:formulaRef>
                      </c:ext>
                    </c:extLst>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73FD-4094-B6FF-DBBCDF35C6DA}"/>
                  </c:ext>
                </c:extLst>
              </c15:ser>
            </c15:filteredBarSeries>
          </c:ext>
        </c:extLst>
      </c:barChart>
      <c:catAx>
        <c:axId val="213407995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2134078864"/>
        <c:crosses val="autoZero"/>
        <c:auto val="1"/>
        <c:lblAlgn val="ctr"/>
        <c:lblOffset val="100"/>
        <c:noMultiLvlLbl val="0"/>
      </c:catAx>
      <c:valAx>
        <c:axId val="2134078864"/>
        <c:scaling>
          <c:orientation val="minMax"/>
          <c:max val="1"/>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2134079952"/>
        <c:crosses val="autoZero"/>
        <c:crossBetween val="midCat"/>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1"/>
          <c:order val="1"/>
          <c:tx>
            <c:strRef>
              <c:f>Resultados!$F$24</c:f>
              <c:strCache>
                <c:ptCount val="1"/>
                <c:pt idx="0">
                  <c:v>INTEGRIDAD</c:v>
                </c:pt>
              </c:strCache>
            </c:strRef>
          </c:tx>
          <c:spPr>
            <a:solidFill>
              <a:schemeClr val="accent4">
                <a:tint val="77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Resultados!$B$25:$B$40</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Resultados!$F$25:$F$40</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6756-4B84-8A91-963D101FEF69}"/>
            </c:ext>
          </c:extLst>
        </c:ser>
        <c:dLbls>
          <c:dLblPos val="inEnd"/>
          <c:showLegendKey val="0"/>
          <c:showVal val="1"/>
          <c:showCatName val="0"/>
          <c:showSerName val="0"/>
          <c:showPercent val="0"/>
          <c:showBubbleSize val="0"/>
        </c:dLbls>
        <c:gapWidth val="65"/>
        <c:axId val="1991155552"/>
        <c:axId val="63248800"/>
        <c:extLst>
          <c:ext xmlns:c15="http://schemas.microsoft.com/office/drawing/2012/chart" uri="{02D57815-91ED-43cb-92C2-25804820EDAC}">
            <c15:filteredBarSeries>
              <c15:ser>
                <c:idx val="0"/>
                <c:order val="0"/>
                <c:tx>
                  <c:strRef>
                    <c:extLst>
                      <c:ext uri="{02D57815-91ED-43cb-92C2-25804820EDAC}">
                        <c15:formulaRef>
                          <c15:sqref>Resultados!$E$24</c15:sqref>
                        </c15:formulaRef>
                      </c:ext>
                    </c:extLst>
                    <c:strCache>
                      <c:ptCount val="1"/>
                      <c:pt idx="0">
                        <c:v>DISPONIBILIDAD</c:v>
                      </c:pt>
                    </c:strCache>
                  </c:strRef>
                </c:tx>
                <c:spPr>
                  <a:solidFill>
                    <a:schemeClr val="accent4">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Resultados!$B$25:$B$40</c15:sqref>
                        </c15:formulaRef>
                      </c:ext>
                    </c:extLst>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extLst>
                      <c:ext uri="{02D57815-91ED-43cb-92C2-25804820EDAC}">
                        <c15:formulaRef>
                          <c15:sqref>Resultados!$E$25:$E$40</c15:sqref>
                        </c15:formulaRef>
                      </c:ext>
                    </c:extLst>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6756-4B84-8A91-963D101FEF69}"/>
                  </c:ext>
                </c:extLst>
              </c15:ser>
            </c15:filteredBarSeries>
          </c:ext>
        </c:extLst>
      </c:barChart>
      <c:catAx>
        <c:axId val="199115555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63248800"/>
        <c:crosses val="autoZero"/>
        <c:auto val="1"/>
        <c:lblAlgn val="ctr"/>
        <c:lblOffset val="100"/>
        <c:noMultiLvlLbl val="0"/>
      </c:catAx>
      <c:valAx>
        <c:axId val="63248800"/>
        <c:scaling>
          <c:orientation val="minMax"/>
          <c:max val="1"/>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991155552"/>
        <c:crosses val="autoZero"/>
        <c:crossBetween val="midCat"/>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SEGURIDAD</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1"/>
          <c:order val="1"/>
          <c:tx>
            <c:strRef>
              <c:f>Resultados!$D$24</c:f>
              <c:strCache>
                <c:ptCount val="1"/>
                <c:pt idx="0">
                  <c:v>CONFIDENCIALIDAD</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Resultados!$B$42</c:f>
              <c:strCache>
                <c:ptCount val="1"/>
                <c:pt idx="0">
                  <c:v>SEGURIDAD</c:v>
                </c:pt>
              </c:strCache>
            </c:strRef>
          </c:cat>
          <c:val>
            <c:numRef>
              <c:f>Resultados!$D$42</c:f>
              <c:numCache>
                <c:formatCode>0%</c:formatCode>
                <c:ptCount val="1"/>
                <c:pt idx="0">
                  <c:v>0</c:v>
                </c:pt>
              </c:numCache>
            </c:numRef>
          </c:val>
          <c:extLst>
            <c:ext xmlns:c16="http://schemas.microsoft.com/office/drawing/2014/chart" uri="{C3380CC4-5D6E-409C-BE32-E72D297353CC}">
              <c16:uniqueId val="{00000000-4BAF-4084-811E-1B2393FC6A5C}"/>
            </c:ext>
          </c:extLst>
        </c:ser>
        <c:ser>
          <c:idx val="2"/>
          <c:order val="2"/>
          <c:tx>
            <c:strRef>
              <c:f>Resultados!$E$24</c:f>
              <c:strCache>
                <c:ptCount val="1"/>
                <c:pt idx="0">
                  <c:v>DISPONIBILIDAD</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Resultados!$B$42</c:f>
              <c:strCache>
                <c:ptCount val="1"/>
                <c:pt idx="0">
                  <c:v>SEGURIDAD</c:v>
                </c:pt>
              </c:strCache>
            </c:strRef>
          </c:cat>
          <c:val>
            <c:numRef>
              <c:f>Resultados!$E$42</c:f>
              <c:numCache>
                <c:formatCode>0%</c:formatCode>
                <c:ptCount val="1"/>
                <c:pt idx="0">
                  <c:v>0</c:v>
                </c:pt>
              </c:numCache>
            </c:numRef>
          </c:val>
          <c:extLst>
            <c:ext xmlns:c16="http://schemas.microsoft.com/office/drawing/2014/chart" uri="{C3380CC4-5D6E-409C-BE32-E72D297353CC}">
              <c16:uniqueId val="{00000001-4BAF-4084-811E-1B2393FC6A5C}"/>
            </c:ext>
          </c:extLst>
        </c:ser>
        <c:ser>
          <c:idx val="3"/>
          <c:order val="3"/>
          <c:tx>
            <c:strRef>
              <c:f>Resultados!$F$24</c:f>
              <c:strCache>
                <c:ptCount val="1"/>
                <c:pt idx="0">
                  <c:v>INTEGRIDAD</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Resultados!$B$42</c:f>
              <c:strCache>
                <c:ptCount val="1"/>
                <c:pt idx="0">
                  <c:v>SEGURIDAD</c:v>
                </c:pt>
              </c:strCache>
            </c:strRef>
          </c:cat>
          <c:val>
            <c:numRef>
              <c:f>Resultados!$F$42</c:f>
              <c:numCache>
                <c:formatCode>0%</c:formatCode>
                <c:ptCount val="1"/>
                <c:pt idx="0">
                  <c:v>0</c:v>
                </c:pt>
              </c:numCache>
            </c:numRef>
          </c:val>
          <c:extLst>
            <c:ext xmlns:c16="http://schemas.microsoft.com/office/drawing/2014/chart" uri="{C3380CC4-5D6E-409C-BE32-E72D297353CC}">
              <c16:uniqueId val="{00000002-4BAF-4084-811E-1B2393FC6A5C}"/>
            </c:ext>
          </c:extLst>
        </c:ser>
        <c:dLbls>
          <c:dLblPos val="inEnd"/>
          <c:showLegendKey val="0"/>
          <c:showVal val="1"/>
          <c:showCatName val="0"/>
          <c:showSerName val="0"/>
          <c:showPercent val="0"/>
          <c:showBubbleSize val="0"/>
        </c:dLbls>
        <c:gapWidth val="65"/>
        <c:axId val="63255328"/>
        <c:axId val="63255872"/>
        <c:extLst>
          <c:ext xmlns:c15="http://schemas.microsoft.com/office/drawing/2012/chart" uri="{02D57815-91ED-43cb-92C2-25804820EDAC}">
            <c15:filteredBarSeries>
              <c15:ser>
                <c:idx val="0"/>
                <c:order val="0"/>
                <c:tx>
                  <c:strRef>
                    <c:extLst>
                      <c:ext uri="{02D57815-91ED-43cb-92C2-25804820EDAC}">
                        <c15:formulaRef>
                          <c15:sqref>Resultados!$C$24</c15:sqref>
                        </c15:formulaRef>
                      </c:ext>
                    </c:extLst>
                    <c:strCache>
                      <c:ptCount val="1"/>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Resultados!$B$42</c15:sqref>
                        </c15:formulaRef>
                      </c:ext>
                    </c:extLst>
                    <c:strCache>
                      <c:ptCount val="1"/>
                      <c:pt idx="0">
                        <c:v>SEGURIDAD</c:v>
                      </c:pt>
                    </c:strCache>
                  </c:strRef>
                </c:cat>
                <c:val>
                  <c:numRef>
                    <c:extLst>
                      <c:ext uri="{02D57815-91ED-43cb-92C2-25804820EDAC}">
                        <c15:formulaRef>
                          <c15:sqref>Resultados!$C$42</c15:sqref>
                        </c15:formulaRef>
                      </c:ext>
                    </c:extLst>
                    <c:numCache>
                      <c:formatCode>General</c:formatCode>
                      <c:ptCount val="1"/>
                    </c:numCache>
                  </c:numRef>
                </c:val>
                <c:extLst>
                  <c:ext xmlns:c16="http://schemas.microsoft.com/office/drawing/2014/chart" uri="{C3380CC4-5D6E-409C-BE32-E72D297353CC}">
                    <c16:uniqueId val="{00000003-4BAF-4084-811E-1B2393FC6A5C}"/>
                  </c:ext>
                </c:extLst>
              </c15:ser>
            </c15:filteredBarSeries>
          </c:ext>
        </c:extLst>
      </c:barChart>
      <c:catAx>
        <c:axId val="63255328"/>
        <c:scaling>
          <c:orientation val="minMax"/>
        </c:scaling>
        <c:delete val="1"/>
        <c:axPos val="b"/>
        <c:numFmt formatCode="General" sourceLinked="1"/>
        <c:majorTickMark val="none"/>
        <c:minorTickMark val="none"/>
        <c:tickLblPos val="nextTo"/>
        <c:crossAx val="63255872"/>
        <c:crosses val="autoZero"/>
        <c:auto val="1"/>
        <c:lblAlgn val="ctr"/>
        <c:lblOffset val="100"/>
        <c:noMultiLvlLbl val="0"/>
      </c:catAx>
      <c:valAx>
        <c:axId val="6325587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3255328"/>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Resultados!$B$20</c:f>
              <c:strCache>
                <c:ptCount val="1"/>
                <c:pt idx="0">
                  <c:v>Clasificación de la Información</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00C4-4C62-B74F-B875B53290D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00C4-4C62-B74F-B875B53290D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00C4-4C62-B74F-B875B53290D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Resultados!$D$19:$F$19</c:f>
              <c:strCache>
                <c:ptCount val="3"/>
                <c:pt idx="0">
                  <c:v>PÚBLICA</c:v>
                </c:pt>
                <c:pt idx="1">
                  <c:v>CLASIFICADA</c:v>
                </c:pt>
                <c:pt idx="2">
                  <c:v>RESERVADA</c:v>
                </c:pt>
              </c:strCache>
            </c:strRef>
          </c:cat>
          <c:val>
            <c:numRef>
              <c:f>Resultados!$D$20:$F$20</c:f>
              <c:numCache>
                <c:formatCode>General</c:formatCode>
                <c:ptCount val="3"/>
                <c:pt idx="0">
                  <c:v>0</c:v>
                </c:pt>
                <c:pt idx="1">
                  <c:v>0</c:v>
                </c:pt>
                <c:pt idx="2">
                  <c:v>0</c:v>
                </c:pt>
              </c:numCache>
            </c:numRef>
          </c:val>
          <c:extLst>
            <c:ext xmlns:c16="http://schemas.microsoft.com/office/drawing/2014/chart" uri="{C3380CC4-5D6E-409C-BE32-E72D297353CC}">
              <c16:uniqueId val="{00000006-00C4-4C62-B74F-B875B53290D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'Control Activos Calificados'!$C$2</c:f>
              <c:strCache>
                <c:ptCount val="1"/>
                <c:pt idx="0">
                  <c:v>ACTIVOS</c:v>
                </c:pt>
              </c:strCache>
            </c:strRef>
          </c:tx>
          <c:spPr>
            <a:solidFill>
              <a:schemeClr val="accent1"/>
            </a:solidFill>
            <a:ln>
              <a:noFill/>
            </a:ln>
            <a:effectLst/>
          </c:spPr>
          <c:invertIfNegative val="0"/>
          <c:cat>
            <c:strRef>
              <c:f>'Control Activos Calificados'!$B$3:$B$17</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'Control Activos Calificados'!$C$3:$C$17</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99A8-498E-8511-251C35AA4FED}"/>
            </c:ext>
          </c:extLst>
        </c:ser>
        <c:dLbls>
          <c:showLegendKey val="0"/>
          <c:showVal val="0"/>
          <c:showCatName val="0"/>
          <c:showSerName val="0"/>
          <c:showPercent val="0"/>
          <c:showBubbleSize val="0"/>
        </c:dLbls>
        <c:gapWidth val="182"/>
        <c:axId val="63246624"/>
        <c:axId val="63256416"/>
      </c:barChart>
      <c:catAx>
        <c:axId val="632466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256416"/>
        <c:crosses val="autoZero"/>
        <c:auto val="1"/>
        <c:lblAlgn val="ctr"/>
        <c:lblOffset val="100"/>
        <c:noMultiLvlLbl val="0"/>
      </c:catAx>
      <c:valAx>
        <c:axId val="632564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2466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284552</xdr:colOff>
      <xdr:row>0</xdr:row>
      <xdr:rowOff>32124</xdr:rowOff>
    </xdr:from>
    <xdr:to>
      <xdr:col>1</xdr:col>
      <xdr:colOff>1298576</xdr:colOff>
      <xdr:row>2</xdr:row>
      <xdr:rowOff>170780</xdr:rowOff>
    </xdr:to>
    <xdr:pic>
      <xdr:nvPicPr>
        <xdr:cNvPr id="2" name="Imagen 5" descr="C:\Users\ADMIN\AppData\Local\Microsoft\Windows\Temporary Internet Files\Content.Outlook\II0ZZWYG\logo upra.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552" y="32124"/>
          <a:ext cx="1395024" cy="576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368300</xdr:colOff>
      <xdr:row>25</xdr:row>
      <xdr:rowOff>323849</xdr:rowOff>
    </xdr:from>
    <xdr:to>
      <xdr:col>6</xdr:col>
      <xdr:colOff>576676</xdr:colOff>
      <xdr:row>25</xdr:row>
      <xdr:rowOff>2621982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2724150" y="10623549"/>
          <a:ext cx="5866226" cy="22981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1441450</xdr:colOff>
      <xdr:row>0</xdr:row>
      <xdr:rowOff>12700</xdr:rowOff>
    </xdr:from>
    <xdr:to>
      <xdr:col>1</xdr:col>
      <xdr:colOff>640748</xdr:colOff>
      <xdr:row>4</xdr:row>
      <xdr:rowOff>0</xdr:rowOff>
    </xdr:to>
    <xdr:pic>
      <xdr:nvPicPr>
        <xdr:cNvPr id="4" name="Imagen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stretch>
          <a:fillRect/>
        </a:stretch>
      </xdr:blipFill>
      <xdr:spPr>
        <a:xfrm>
          <a:off x="1441450" y="12700"/>
          <a:ext cx="915035" cy="1247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123824</xdr:colOff>
      <xdr:row>0</xdr:row>
      <xdr:rowOff>185737</xdr:rowOff>
    </xdr:from>
    <xdr:to>
      <xdr:col>14</xdr:col>
      <xdr:colOff>171449</xdr:colOff>
      <xdr:row>18</xdr:row>
      <xdr:rowOff>0</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219075</xdr:colOff>
      <xdr:row>22</xdr:row>
      <xdr:rowOff>4762</xdr:rowOff>
    </xdr:from>
    <xdr:to>
      <xdr:col>13</xdr:col>
      <xdr:colOff>171450</xdr:colOff>
      <xdr:row>30</xdr:row>
      <xdr:rowOff>47625</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200025</xdr:colOff>
      <xdr:row>30</xdr:row>
      <xdr:rowOff>152400</xdr:rowOff>
    </xdr:from>
    <xdr:to>
      <xdr:col>13</xdr:col>
      <xdr:colOff>142875</xdr:colOff>
      <xdr:row>40</xdr:row>
      <xdr:rowOff>104775</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276225</xdr:colOff>
      <xdr:row>22</xdr:row>
      <xdr:rowOff>19050</xdr:rowOff>
    </xdr:from>
    <xdr:to>
      <xdr:col>19</xdr:col>
      <xdr:colOff>276225</xdr:colOff>
      <xdr:row>30</xdr:row>
      <xdr:rowOff>66675</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285750</xdr:colOff>
      <xdr:row>30</xdr:row>
      <xdr:rowOff>166687</xdr:rowOff>
    </xdr:from>
    <xdr:to>
      <xdr:col>19</xdr:col>
      <xdr:colOff>285750</xdr:colOff>
      <xdr:row>40</xdr:row>
      <xdr:rowOff>147637</xdr:rowOff>
    </xdr:to>
    <xdr:graphicFrame macro="">
      <xdr:nvGraphicFramePr>
        <xdr:cNvPr id="6" name="Gráfico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384174</xdr:colOff>
      <xdr:row>0</xdr:row>
      <xdr:rowOff>171450</xdr:rowOff>
    </xdr:from>
    <xdr:to>
      <xdr:col>22</xdr:col>
      <xdr:colOff>488949</xdr:colOff>
      <xdr:row>17</xdr:row>
      <xdr:rowOff>273050</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171450</xdr:colOff>
      <xdr:row>1</xdr:row>
      <xdr:rowOff>90486</xdr:rowOff>
    </xdr:from>
    <xdr:to>
      <xdr:col>11</xdr:col>
      <xdr:colOff>647700</xdr:colOff>
      <xdr:row>16</xdr:row>
      <xdr:rowOff>257174</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1009650</xdr:colOff>
      <xdr:row>0</xdr:row>
      <xdr:rowOff>44450</xdr:rowOff>
    </xdr:from>
    <xdr:to>
      <xdr:col>1</xdr:col>
      <xdr:colOff>368299</xdr:colOff>
      <xdr:row>2</xdr:row>
      <xdr:rowOff>273051</xdr:rowOff>
    </xdr:to>
    <xdr:pic>
      <xdr:nvPicPr>
        <xdr:cNvPr id="3" name="Imagen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stretch>
          <a:fillRect/>
        </a:stretch>
      </xdr:blipFill>
      <xdr:spPr>
        <a:xfrm>
          <a:off x="1009650" y="44450"/>
          <a:ext cx="723899" cy="8890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646545</xdr:colOff>
      <xdr:row>0</xdr:row>
      <xdr:rowOff>23091</xdr:rowOff>
    </xdr:from>
    <xdr:to>
      <xdr:col>0</xdr:col>
      <xdr:colOff>1370444</xdr:colOff>
      <xdr:row>2</xdr:row>
      <xdr:rowOff>242456</xdr:rowOff>
    </xdr:to>
    <xdr:pic>
      <xdr:nvPicPr>
        <xdr:cNvPr id="4" name="Imagen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a:stretch>
          <a:fillRect/>
        </a:stretch>
      </xdr:blipFill>
      <xdr:spPr>
        <a:xfrm>
          <a:off x="646545" y="23091"/>
          <a:ext cx="723899" cy="8890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173426</xdr:colOff>
      <xdr:row>0</xdr:row>
      <xdr:rowOff>81111</xdr:rowOff>
    </xdr:from>
    <xdr:to>
      <xdr:col>2</xdr:col>
      <xdr:colOff>1750785</xdr:colOff>
      <xdr:row>2</xdr:row>
      <xdr:rowOff>263072</xdr:rowOff>
    </xdr:to>
    <xdr:pic>
      <xdr:nvPicPr>
        <xdr:cNvPr id="2" name="Imagen 5" descr="C:\Users\ADMIN\AppData\Local\Microsoft\Windows\Temporary Internet Files\Content.Outlook\II0ZZWYG\logo upra.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6069" y="81111"/>
          <a:ext cx="1577359" cy="807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61</xdr:row>
      <xdr:rowOff>0</xdr:rowOff>
    </xdr:from>
    <xdr:to>
      <xdr:col>7</xdr:col>
      <xdr:colOff>3233174</xdr:colOff>
      <xdr:row>63</xdr:row>
      <xdr:rowOff>609600</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8890000" y="50165000"/>
          <a:ext cx="7043174" cy="3200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gan/Music/Activos_informacion_Areas_Actualizado/02_formato-activos-v2_20250217_Estrategico_GEstionConocimientoyComuni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Instructivo"/>
      <sheetName val="Formato"/>
      <sheetName val="Resultados"/>
      <sheetName val="Control Activos Calificados"/>
      <sheetName val="Registro de Activos de Informac"/>
      <sheetName val="Indice"/>
      <sheetName val="Tipologias"/>
      <sheetName val="02_formato-activos-v2_20250217_"/>
    </sheetNames>
    <sheetDataSet>
      <sheetData sheetId="0" refreshError="1"/>
      <sheetData sheetId="1" refreshError="1"/>
      <sheetData sheetId="2"/>
      <sheetData sheetId="3" refreshError="1"/>
      <sheetData sheetId="4" refreshError="1"/>
      <sheetData sheetId="5" refreshError="1"/>
      <sheetData sheetId="6" refreshError="1"/>
      <sheetData sheetId="7"/>
      <sheetData sheetId="8" refreshError="1"/>
    </sheetDataSet>
  </externalBook>
</externalLink>
</file>

<file path=xl/tables/table1.xml><?xml version="1.0" encoding="utf-8"?>
<table xmlns="http://schemas.openxmlformats.org/spreadsheetml/2006/main" id="4" name="Tabla_Activos" displayName="Tabla_Activos" ref="A4:AL722" totalsRowShown="0" headerRowDxfId="174" headerRowBorderDxfId="173" tableBorderDxfId="172" totalsRowBorderDxfId="171" headerRowCellStyle="Énfasis6">
  <autoFilter ref="A4:AL722"/>
  <tableColumns count="38">
    <tableColumn id="1" name="1. Tipo de proceso" dataDxfId="170"/>
    <tableColumn id="2" name="2. Proceso" dataDxfId="169"/>
    <tableColumn id="3" name="3. Dirección" dataDxfId="168"/>
    <tableColumn id="4" name="4. Área administrativa / Grupo de Trabajo / Dominio" dataDxfId="167"/>
    <tableColumn id="5" name="5. Caracterización del activo" dataDxfId="166"/>
    <tableColumn id="6" name="6. Tipo de activo" dataDxfId="165"/>
    <tableColumn id="7" name="7. Serie" dataDxfId="164"/>
    <tableColumn id="8" name="8. Subserie / Nombre del activo de información" dataDxfId="163"/>
    <tableColumn id="9" name="9. Descripción del activo" dataDxfId="162"/>
    <tableColumn id="10" name="10. Idioma" dataDxfId="161"/>
    <tableColumn id="11" name="11. Medio de conservación y/o soporte" dataDxfId="160"/>
    <tableColumn id="12" name="12. Descripción del medio de conservación y/o soporte" dataDxfId="159"/>
    <tableColumn id="13" name="13. Formato_x000a_(forma, tamaño o modo en la que se presenta la información: hoja de cálculo, imagen, audio, video, documento de texto, base de datos, etc.)" dataDxfId="158"/>
    <tableColumn id="14" name="14. Disponible para (acceso)" dataDxfId="157"/>
    <tableColumn id="15" name="15. Publicada" dataDxfId="156"/>
    <tableColumn id="16" name="16. Fecha de generación del activo de información" dataDxfId="155"/>
    <tableColumn id="17" name="17. Frecuencia de actualización_x000a_(periodicidad con la que se debe actualizar la información)" dataDxfId="154"/>
    <tableColumn id="18" name="18. Responsable de la producción de la información_x000a_(Gerencias de primer nivel)" dataDxfId="153"/>
    <tableColumn id="19" name="19. Custodio_x000a_ (nombre del área, dependencia o unidad encargada de la custodia o control de la información para efectos de permitir su acceso.)" dataDxfId="152"/>
    <tableColumn id="20" name="20. El activo almacena o procesa información relacionada con: _x000a_para actualizar" dataDxfId="151"/>
    <tableColumn id="21" name="21. Clasificación del Activo_x000a_para actualizar" dataDxfId="150"/>
    <tableColumn id="39" name="Clasificación " dataDxfId="149">
      <calculatedColumnFormula>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calculatedColumnFormula>
    </tableColumn>
    <tableColumn id="40" name="22. Plazo de la clasificación o reserva_x000a_(El tiempo que cobija la clasificación o reserva)" dataDxfId="148"/>
    <tableColumn id="22" name="23.Excepción total o parcial._x000a_(integral o parcial la calificación, las partes o secciones clasificadas o reservadas)" dataDxfId="147"/>
    <tableColumn id="24" name="24. Objetivo legítimo de la excepción (identificación de la excepción que, dentro de las previstas en la Ley 1712 de 2014, cobija la calificación de información reservada o clasificada)" dataDxfId="146"/>
    <tableColumn id="25" name="Fundamento Jurídico Filter" dataDxfId="145">
      <calculatedColumnFormula>IFERROR(IF(Y5=Tipologias!$O$6,"Ley_1",IF(Y5=Tipologias!$P$6,"Ley_2",IF(Y5=Tipologias!$Q$6,"Ley_3",IF(Y5=Tipologias!$R$6,"Ley_4",IF(Y5=Tipologias!$S$6,"Ley_5",IF(Y5=Tipologias!$T$6,"Ley_6", IF(Y5=Tipologias!$U$6,"Ley_7", IF(Y5=Tipologias!$V$6,"Ley_8", IF(Y5=Tipologias!$W$6,"Ley_9", IF(Y5=Tipologias!$X$6,"Ley_10", IF(Y5=Tipologias!$Y$6,"Ley_11", IF(Y5=Tipologias!$Z$6,"Ley_12",IF(Y5="No Aplica","NoAplica",""))))))))))))),"")</calculatedColumnFormula>
    </tableColumn>
    <tableColumn id="26" name="25. Fundamento jurídico de la excepción_x000a_(norma jurídica que sirve como fundamento para la clasificación o reserva de la información)" dataDxfId="144"/>
    <tableColumn id="28" name="26.¿Qué impacto produciría para el proceso o el área, la pérdida de confidencialidad del Activo?_x000a_para actualizar" dataDxfId="143"/>
    <tableColumn id="29" name="26. Valor confidencialidad" dataDxfId="142">
      <calculatedColumnFormula>IF(OR(AB5=Tipologias!$F$51,AB5=Tipologias!$F$52,AB5=Tipologias!$F$53),Tipologias!$G$51,IF(AB5=Tipologias!$F$54,Tipologias!$G$54,IF(OR(AB5=Tipologias!$F$55,AB5=Tipologias!$F$56),Tipologias!$G$55,"")))</calculatedColumnFormula>
    </tableColumn>
    <tableColumn id="30" name="27. ¿Qué impacto produciría para el proceso o el área, la pérdida de integridad del Activo?_x000a_para actualizar" dataDxfId="141"/>
    <tableColumn id="31" name="28. Valor integridad" dataDxfId="140">
      <calculatedColumnFormula>IF(OR(AD5=Tipologias!$F$51,AD5=Tipologias!$F$52,AD5=Tipologias!$F$53),Tipologias!$G$51,IF(AD5=Tipologias!$F$54,Tipologias!$G$54,IF(OR(AD5=Tipologias!$F$55,AD5=Tipologias!$F$56),Tipologias!$G$55,"")))</calculatedColumnFormula>
    </tableColumn>
    <tableColumn id="32" name="28. ¿Qué impacto produciría para el proceso o el área, la pérdida de disponibilidad del Activo?_x000a_para actualizar" dataDxfId="139"/>
    <tableColumn id="33" name="30. Valor disponibilidad" dataDxfId="138">
      <calculatedColumnFormula>IF(OR(AF5=Tipologias!$F$51,AF5=Tipologias!$F$52,AF5=Tipologias!$F$53),Tipologias!$G$51,IF(AF5=Tipologias!$F$54,Tipologias!$G$54,IF(OR(AF5=Tipologias!$F$55,AF5=Tipologias!$F$56),Tipologias!$G$55,"")))</calculatedColumnFormula>
    </tableColumn>
    <tableColumn id="34" name="29. El tiempo máximo de recuperación aceptable es?" dataDxfId="137"/>
    <tableColumn id="35" name="30. Valoración del activo_x000a_Se diligencia automaticamente alimentado de otras columnas" dataDxfId="136">
      <calculatedColumnFormula>IF(OR(AC5="",AE5="",AG5=""),"",IF(OR(AND(AC5=Tipologias!$G$55,AE5=Tipologias!$G$55),AND(AC5=Tipologias!$G$55,AG5=Tipologias!$G$55),AND(AE5=Tipologias!$G$55,AG5=Tipologias!$G$55)),Tipologias!$G$55, IF(AND(AC5=Tipologias!$G$51,AE5=Tipologias!$G$51,AG5=Tipologias!$G$51),Tipologias!$G$51,Tipologias!$G$54)))</calculatedColumnFormula>
    </tableColumn>
    <tableColumn id="36" name="31. Nombre de quién responde la encuesta " dataDxfId="135"/>
    <tableColumn id="37" name="32. Fecha de calificación del activo" dataDxfId="134"/>
    <tableColumn id="38" name="33. Estado del activo" dataDxfId="133"/>
  </tableColumns>
  <tableStyleInfo showFirstColumn="0" showLastColumn="0" showRowStripes="1" showColumnStripes="0"/>
</table>
</file>

<file path=xl/tables/table10.xml><?xml version="1.0" encoding="utf-8"?>
<table xmlns="http://schemas.openxmlformats.org/spreadsheetml/2006/main" id="13" name="Ley_6" displayName="Ley_6" ref="T11:T12" totalsRowShown="0" headerRowDxfId="97" dataDxfId="95" headerRowBorderDxfId="96" tableBorderDxfId="94">
  <autoFilter ref="T11:T12"/>
  <tableColumns count="1">
    <tableColumn id="1" name="Ley_6" dataDxfId="93"/>
  </tableColumns>
  <tableStyleInfo name="TableStyleMedium2" showFirstColumn="0" showLastColumn="0" showRowStripes="1" showColumnStripes="0"/>
</table>
</file>

<file path=xl/tables/table11.xml><?xml version="1.0" encoding="utf-8"?>
<table xmlns="http://schemas.openxmlformats.org/spreadsheetml/2006/main" id="14" name="Ley_7" displayName="Ley_7" ref="U11:U12" totalsRowShown="0" headerRowDxfId="92" dataDxfId="90" headerRowBorderDxfId="91" tableBorderDxfId="89">
  <autoFilter ref="U11:U12"/>
  <tableColumns count="1">
    <tableColumn id="1" name="Ley_7" dataDxfId="88"/>
  </tableColumns>
  <tableStyleInfo name="TableStyleMedium2" showFirstColumn="0" showLastColumn="0" showRowStripes="1" showColumnStripes="0"/>
</table>
</file>

<file path=xl/tables/table12.xml><?xml version="1.0" encoding="utf-8"?>
<table xmlns="http://schemas.openxmlformats.org/spreadsheetml/2006/main" id="15" name="Ley_8" displayName="Ley_8" ref="V11:V12" totalsRowShown="0" headerRowDxfId="87" dataDxfId="85" headerRowBorderDxfId="86" tableBorderDxfId="84">
  <autoFilter ref="V11:V12"/>
  <tableColumns count="1">
    <tableColumn id="1" name="Ley_8" dataDxfId="83"/>
  </tableColumns>
  <tableStyleInfo name="TableStyleMedium2" showFirstColumn="0" showLastColumn="0" showRowStripes="1" showColumnStripes="0"/>
</table>
</file>

<file path=xl/tables/table13.xml><?xml version="1.0" encoding="utf-8"?>
<table xmlns="http://schemas.openxmlformats.org/spreadsheetml/2006/main" id="16" name="Ley_9" displayName="Ley_9" ref="W11:W12" totalsRowShown="0" headerRowDxfId="82" dataDxfId="80" headerRowBorderDxfId="81" tableBorderDxfId="79">
  <autoFilter ref="W11:W12"/>
  <tableColumns count="1">
    <tableColumn id="1" name="Ley_9" dataDxfId="78"/>
  </tableColumns>
  <tableStyleInfo name="TableStyleMedium2" showFirstColumn="0" showLastColumn="0" showRowStripes="1" showColumnStripes="0"/>
</table>
</file>

<file path=xl/tables/table14.xml><?xml version="1.0" encoding="utf-8"?>
<table xmlns="http://schemas.openxmlformats.org/spreadsheetml/2006/main" id="17" name="Ley_10" displayName="Ley_10" ref="X11:X12" totalsRowShown="0" headerRowDxfId="77" dataDxfId="75" headerRowBorderDxfId="76" tableBorderDxfId="74">
  <autoFilter ref="X11:X12"/>
  <tableColumns count="1">
    <tableColumn id="1" name="Ley_10" dataDxfId="73"/>
  </tableColumns>
  <tableStyleInfo name="TableStyleMedium2" showFirstColumn="0" showLastColumn="0" showRowStripes="1" showColumnStripes="0"/>
</table>
</file>

<file path=xl/tables/table15.xml><?xml version="1.0" encoding="utf-8"?>
<table xmlns="http://schemas.openxmlformats.org/spreadsheetml/2006/main" id="18" name="Ley_11" displayName="Ley_11" ref="Y11:Y12" totalsRowShown="0" headerRowDxfId="72" dataDxfId="70" headerRowBorderDxfId="71" tableBorderDxfId="69">
  <autoFilter ref="Y11:Y12"/>
  <tableColumns count="1">
    <tableColumn id="1" name="Ley_11" dataDxfId="68"/>
  </tableColumns>
  <tableStyleInfo name="TableStyleMedium2" showFirstColumn="0" showLastColumn="0" showRowStripes="1" showColumnStripes="0"/>
</table>
</file>

<file path=xl/tables/table16.xml><?xml version="1.0" encoding="utf-8"?>
<table xmlns="http://schemas.openxmlformats.org/spreadsheetml/2006/main" id="19" name="Ley_12" displayName="Ley_12" ref="Z11:Z12" totalsRowShown="0" headerRowDxfId="67" dataDxfId="65" headerRowBorderDxfId="66" tableBorderDxfId="64">
  <autoFilter ref="Z11:Z12"/>
  <tableColumns count="1">
    <tableColumn id="1" name="Ley_12" dataDxfId="63"/>
  </tableColumns>
  <tableStyleInfo name="TableStyleMedium2" showFirstColumn="0" showLastColumn="0" showRowStripes="1" showColumnStripes="0"/>
</table>
</file>

<file path=xl/tables/table17.xml><?xml version="1.0" encoding="utf-8"?>
<table xmlns="http://schemas.openxmlformats.org/spreadsheetml/2006/main" id="5" name="Público" displayName="Público" ref="AD11:AD12" totalsRowShown="0" headerRowDxfId="62" dataDxfId="61">
  <autoFilter ref="AD11:AD12"/>
  <tableColumns count="1">
    <tableColumn id="1" name="Público" dataDxfId="60"/>
  </tableColumns>
  <tableStyleInfo name="TableStyleMedium2" showFirstColumn="0" showLastColumn="0" showRowStripes="1" showColumnStripes="0"/>
</table>
</file>

<file path=xl/tables/table18.xml><?xml version="1.0" encoding="utf-8"?>
<table xmlns="http://schemas.openxmlformats.org/spreadsheetml/2006/main" id="6" name="Clasificada" displayName="Clasificada" ref="AE11:AE13" totalsRowShown="0" headerRowDxfId="59" dataDxfId="58">
  <autoFilter ref="AE11:AE13"/>
  <tableColumns count="1">
    <tableColumn id="1" name="Clasificada" dataDxfId="57"/>
  </tableColumns>
  <tableStyleInfo name="TableStyleMedium2" showFirstColumn="0" showLastColumn="0" showRowStripes="1" showColumnStripes="0"/>
</table>
</file>

<file path=xl/tables/table19.xml><?xml version="1.0" encoding="utf-8"?>
<table xmlns="http://schemas.openxmlformats.org/spreadsheetml/2006/main" id="7" name="Reservada" displayName="Reservada" ref="AF11:AF13" totalsRowShown="0" headerRowDxfId="56" dataDxfId="55">
  <autoFilter ref="AF11:AF13"/>
  <tableColumns count="1">
    <tableColumn id="1" name="Reservada" dataDxfId="54"/>
  </tableColumns>
  <tableStyleInfo name="TableStyleMedium2" showFirstColumn="0" showLastColumn="0" showRowStripes="1" showColumnStripes="0"/>
</table>
</file>

<file path=xl/tables/table2.xml><?xml version="1.0" encoding="utf-8"?>
<table xmlns="http://schemas.openxmlformats.org/spreadsheetml/2006/main" id="1" name="Pública" displayName="Pública" ref="K6:K7" totalsRowShown="0" headerRowDxfId="132" dataDxfId="131">
  <autoFilter ref="K6:K7"/>
  <tableColumns count="1">
    <tableColumn id="1" name="Pública" dataDxfId="130"/>
  </tableColumns>
  <tableStyleInfo name="TableStyleMedium2" showFirstColumn="0" showLastColumn="0" showRowStripes="1" showColumnStripes="0"/>
</table>
</file>

<file path=xl/tables/table20.xml><?xml version="1.0" encoding="utf-8"?>
<table xmlns="http://schemas.openxmlformats.org/spreadsheetml/2006/main" id="20" name="No_Aplica" displayName="No_Aplica" ref="AG11:AG12" totalsRowShown="0" headerRowDxfId="53" dataDxfId="52">
  <autoFilter ref="AG11:AG12"/>
  <tableColumns count="1">
    <tableColumn id="1" name="No_Aplica" dataDxfId="51"/>
  </tableColumns>
  <tableStyleInfo name="TableStyleMedium2" showFirstColumn="0" showLastColumn="0" showRowStripes="1" showColumnStripes="0"/>
</table>
</file>

<file path=xl/tables/table21.xml><?xml version="1.0" encoding="utf-8"?>
<table xmlns="http://schemas.openxmlformats.org/spreadsheetml/2006/main" id="21" name="No__Aplica" displayName="No__Aplica" ref="N6:N7" totalsRowShown="0" headerRowDxfId="50" dataDxfId="49">
  <autoFilter ref="N6:N7"/>
  <tableColumns count="1">
    <tableColumn id="1" name="No_Aplica" dataDxfId="48"/>
  </tableColumns>
  <tableStyleInfo name="TableStyleMedium2" showFirstColumn="0" showLastColumn="0" showRowStripes="1" showColumnStripes="0"/>
</table>
</file>

<file path=xl/tables/table22.xml><?xml version="1.0" encoding="utf-8"?>
<table xmlns="http://schemas.openxmlformats.org/spreadsheetml/2006/main" id="22" name="NoAplica" displayName="NoAplica" ref="AA11:AA12" totalsRowShown="0" headerRowDxfId="47" dataDxfId="46">
  <autoFilter ref="AA11:AA12"/>
  <tableColumns count="1">
    <tableColumn id="1" name="NoAplica" dataDxfId="45"/>
  </tableColumns>
  <tableStyleInfo name="TableStyleMedium2" showFirstColumn="0" showLastColumn="0" showRowStripes="1" showColumnStripes="0"/>
</table>
</file>

<file path=xl/tables/table3.xml><?xml version="1.0" encoding="utf-8"?>
<table xmlns="http://schemas.openxmlformats.org/spreadsheetml/2006/main" id="2" name="Pública_Clasificada" displayName="Pública_Clasificada" ref="L6:L9" totalsRowShown="0" headerRowDxfId="129" dataDxfId="128" tableBorderDxfId="127">
  <autoFilter ref="L6:L9"/>
  <tableColumns count="1">
    <tableColumn id="1" name="Pública_Clasificada" dataDxfId="126"/>
  </tableColumns>
  <tableStyleInfo name="TableStyleMedium2" showFirstColumn="0" showLastColumn="0" showRowStripes="1" showColumnStripes="0"/>
</table>
</file>

<file path=xl/tables/table4.xml><?xml version="1.0" encoding="utf-8"?>
<table xmlns="http://schemas.openxmlformats.org/spreadsheetml/2006/main" id="3" name="Pública_Reservada" displayName="Pública_Reservada" ref="M6:M16" totalsRowShown="0" headerRowDxfId="125" dataDxfId="124">
  <autoFilter ref="M6:M16"/>
  <tableColumns count="1">
    <tableColumn id="1" name="Pública_Reservada" dataDxfId="123"/>
  </tableColumns>
  <tableStyleInfo name="TableStyleMedium2" showFirstColumn="0" showLastColumn="0" showRowStripes="1" showColumnStripes="0"/>
</table>
</file>

<file path=xl/tables/table5.xml><?xml version="1.0" encoding="utf-8"?>
<table xmlns="http://schemas.openxmlformats.org/spreadsheetml/2006/main" id="8" name="Ley_1" displayName="Ley_1" ref="O11:O12" totalsRowShown="0" headerRowDxfId="122" dataDxfId="120" headerRowBorderDxfId="121" tableBorderDxfId="119">
  <autoFilter ref="O11:O12"/>
  <tableColumns count="1">
    <tableColumn id="1" name="Ley_1" dataDxfId="118"/>
  </tableColumns>
  <tableStyleInfo name="TableStyleMedium2" showFirstColumn="0" showLastColumn="0" showRowStripes="1" showColumnStripes="0"/>
</table>
</file>

<file path=xl/tables/table6.xml><?xml version="1.0" encoding="utf-8"?>
<table xmlns="http://schemas.openxmlformats.org/spreadsheetml/2006/main" id="9" name="Ley_2" displayName="Ley_2" ref="P11:P14" totalsRowShown="0" headerRowDxfId="117" dataDxfId="115" headerRowBorderDxfId="116" tableBorderDxfId="114">
  <autoFilter ref="P11:P14"/>
  <tableColumns count="1">
    <tableColumn id="1" name="Ley_2" dataDxfId="113"/>
  </tableColumns>
  <tableStyleInfo name="TableStyleMedium2" showFirstColumn="0" showLastColumn="0" showRowStripes="1" showColumnStripes="0"/>
</table>
</file>

<file path=xl/tables/table7.xml><?xml version="1.0" encoding="utf-8"?>
<table xmlns="http://schemas.openxmlformats.org/spreadsheetml/2006/main" id="10" name="Ley_3" displayName="Ley_3" ref="Q11:Q12" totalsRowShown="0" headerRowDxfId="112" dataDxfId="110" headerRowBorderDxfId="111" tableBorderDxfId="109">
  <autoFilter ref="Q11:Q12"/>
  <tableColumns count="1">
    <tableColumn id="1" name="Ley_3" dataDxfId="108"/>
  </tableColumns>
  <tableStyleInfo name="TableStyleMedium2" showFirstColumn="0" showLastColumn="0" showRowStripes="1" showColumnStripes="0"/>
</table>
</file>

<file path=xl/tables/table8.xml><?xml version="1.0" encoding="utf-8"?>
<table xmlns="http://schemas.openxmlformats.org/spreadsheetml/2006/main" id="11" name="Ley_4" displayName="Ley_4" ref="R11:R12" totalsRowShown="0" headerRowDxfId="107" dataDxfId="105" headerRowBorderDxfId="106" tableBorderDxfId="104">
  <autoFilter ref="R11:R12"/>
  <tableColumns count="1">
    <tableColumn id="1" name="Ley_4" dataDxfId="103"/>
  </tableColumns>
  <tableStyleInfo name="TableStyleMedium2" showFirstColumn="0" showLastColumn="0" showRowStripes="1" showColumnStripes="0"/>
</table>
</file>

<file path=xl/tables/table9.xml><?xml version="1.0" encoding="utf-8"?>
<table xmlns="http://schemas.openxmlformats.org/spreadsheetml/2006/main" id="12" name="Ley_5" displayName="Ley_5" ref="S11:S12" totalsRowShown="0" headerRowDxfId="102" dataDxfId="100" headerRowBorderDxfId="101" tableBorderDxfId="99">
  <autoFilter ref="S11:S12"/>
  <tableColumns count="1">
    <tableColumn id="1" name="Ley_5" dataDxfId="98"/>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upra.gov.co/es-co/Paginas/gestion-financiera.aspx" TargetMode="External"/><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drawing" Target="../drawings/drawing7.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7.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B1:F284"/>
  <sheetViews>
    <sheetView workbookViewId="0"/>
  </sheetViews>
  <sheetFormatPr baseColWidth="10" defaultColWidth="11.453125" defaultRowHeight="14.5" x14ac:dyDescent="0.35"/>
  <cols>
    <col min="1" max="1" width="3" style="1" customWidth="1"/>
    <col min="2" max="2" width="5" style="1" customWidth="1"/>
    <col min="3" max="3" width="19.453125" style="1" customWidth="1"/>
    <col min="4" max="4" width="59.36328125" style="1" customWidth="1"/>
    <col min="5" max="5" width="11.453125" style="1"/>
    <col min="6" max="6" width="5" style="1" customWidth="1"/>
    <col min="7" max="16384" width="11.453125" style="1"/>
  </cols>
  <sheetData>
    <row r="1" spans="2:6" ht="15" thickBot="1" x14ac:dyDescent="0.4"/>
    <row r="2" spans="2:6" ht="57" customHeight="1" x14ac:dyDescent="0.35">
      <c r="B2" s="2"/>
      <c r="C2" s="263" t="s">
        <v>0</v>
      </c>
      <c r="D2" s="263"/>
      <c r="E2" s="263"/>
      <c r="F2" s="3"/>
    </row>
    <row r="3" spans="2:6" ht="18" customHeight="1" x14ac:dyDescent="0.35">
      <c r="B3" s="4"/>
      <c r="C3" s="264"/>
      <c r="D3" s="264"/>
      <c r="E3" s="264"/>
      <c r="F3" s="5"/>
    </row>
    <row r="4" spans="2:6" ht="18" customHeight="1" x14ac:dyDescent="0.45">
      <c r="B4" s="4"/>
      <c r="C4" s="265" t="s">
        <v>1</v>
      </c>
      <c r="D4" s="265"/>
      <c r="E4" s="265"/>
      <c r="F4" s="5"/>
    </row>
    <row r="5" spans="2:6" ht="52.5" customHeight="1" x14ac:dyDescent="0.35">
      <c r="B5" s="4"/>
      <c r="C5" s="266" t="s">
        <v>2</v>
      </c>
      <c r="D5" s="266"/>
      <c r="E5" s="266"/>
      <c r="F5" s="5"/>
    </row>
    <row r="6" spans="2:6" ht="18" customHeight="1" x14ac:dyDescent="0.35">
      <c r="B6" s="4"/>
      <c r="C6" s="6"/>
      <c r="D6" s="6"/>
      <c r="E6" s="6"/>
      <c r="F6" s="5"/>
    </row>
    <row r="7" spans="2:6" ht="18.5" x14ac:dyDescent="0.35">
      <c r="B7" s="4"/>
      <c r="C7" s="33" t="s">
        <v>3</v>
      </c>
      <c r="D7" s="267" t="s">
        <v>4</v>
      </c>
      <c r="E7" s="267"/>
      <c r="F7" s="5"/>
    </row>
    <row r="8" spans="2:6" ht="43.5" x14ac:dyDescent="0.35">
      <c r="B8" s="4"/>
      <c r="C8" s="7" t="s">
        <v>5</v>
      </c>
      <c r="D8" s="268" t="s">
        <v>6</v>
      </c>
      <c r="E8" s="268"/>
      <c r="F8" s="5"/>
    </row>
    <row r="9" spans="2:6" x14ac:dyDescent="0.35">
      <c r="B9" s="4"/>
      <c r="C9" s="7" t="s">
        <v>7</v>
      </c>
      <c r="D9" s="261" t="s">
        <v>8</v>
      </c>
      <c r="E9" s="262"/>
      <c r="F9" s="5"/>
    </row>
    <row r="10" spans="2:6" ht="15.65" customHeight="1" x14ac:dyDescent="0.35">
      <c r="B10" s="4"/>
      <c r="C10" s="7" t="s">
        <v>9</v>
      </c>
      <c r="D10" s="261" t="s">
        <v>10</v>
      </c>
      <c r="E10" s="262"/>
      <c r="F10" s="5"/>
    </row>
    <row r="11" spans="2:6" x14ac:dyDescent="0.35">
      <c r="B11" s="4"/>
      <c r="C11" s="7" t="s">
        <v>11</v>
      </c>
      <c r="D11" s="261" t="s">
        <v>12</v>
      </c>
      <c r="E11" s="262"/>
      <c r="F11" s="5"/>
    </row>
    <row r="12" spans="2:6" ht="31.5" customHeight="1" x14ac:dyDescent="0.35">
      <c r="B12" s="4"/>
      <c r="C12" s="7" t="s">
        <v>13</v>
      </c>
      <c r="D12" s="261" t="s">
        <v>14</v>
      </c>
      <c r="E12" s="262"/>
      <c r="F12" s="5"/>
    </row>
    <row r="13" spans="2:6" x14ac:dyDescent="0.35">
      <c r="B13" s="4"/>
      <c r="C13" s="7" t="s">
        <v>15</v>
      </c>
      <c r="D13" s="261" t="s">
        <v>16</v>
      </c>
      <c r="E13" s="262"/>
      <c r="F13" s="5"/>
    </row>
    <row r="14" spans="2:6" x14ac:dyDescent="0.35">
      <c r="B14" s="4"/>
      <c r="C14" s="7" t="s">
        <v>17</v>
      </c>
      <c r="D14" s="261" t="s">
        <v>18</v>
      </c>
      <c r="E14" s="262"/>
      <c r="F14" s="5"/>
    </row>
    <row r="15" spans="2:6" ht="29" x14ac:dyDescent="0.35">
      <c r="B15" s="4"/>
      <c r="C15" s="7" t="s">
        <v>19</v>
      </c>
      <c r="D15" s="261" t="s">
        <v>20</v>
      </c>
      <c r="E15" s="262"/>
      <c r="F15" s="5"/>
    </row>
    <row r="16" spans="2:6" x14ac:dyDescent="0.35">
      <c r="B16" s="4"/>
      <c r="C16" s="7" t="s">
        <v>21</v>
      </c>
      <c r="D16" s="261" t="s">
        <v>22</v>
      </c>
      <c r="E16" s="262"/>
      <c r="F16" s="5"/>
    </row>
    <row r="17" spans="2:6" ht="43.5" x14ac:dyDescent="0.35">
      <c r="B17" s="4"/>
      <c r="C17" s="7" t="s">
        <v>23</v>
      </c>
      <c r="D17" s="268" t="s">
        <v>24</v>
      </c>
      <c r="E17" s="268"/>
      <c r="F17" s="5"/>
    </row>
    <row r="18" spans="2:6" ht="52.5" customHeight="1" x14ac:dyDescent="0.35">
      <c r="B18" s="4"/>
      <c r="C18" s="7" t="s">
        <v>25</v>
      </c>
      <c r="D18" s="268" t="s">
        <v>26</v>
      </c>
      <c r="E18" s="268"/>
      <c r="F18" s="5"/>
    </row>
    <row r="19" spans="2:6" ht="72.5" x14ac:dyDescent="0.35">
      <c r="B19" s="4"/>
      <c r="C19" s="7" t="s">
        <v>27</v>
      </c>
      <c r="D19" s="268" t="s">
        <v>28</v>
      </c>
      <c r="E19" s="268"/>
      <c r="F19" s="5"/>
    </row>
    <row r="20" spans="2:6" ht="58" x14ac:dyDescent="0.35">
      <c r="B20" s="4"/>
      <c r="C20" s="7" t="s">
        <v>29</v>
      </c>
      <c r="D20" s="268" t="s">
        <v>30</v>
      </c>
      <c r="E20" s="268"/>
      <c r="F20" s="5"/>
    </row>
    <row r="21" spans="2:6" ht="33.75" customHeight="1" x14ac:dyDescent="0.35">
      <c r="B21" s="4"/>
      <c r="C21" s="7" t="s">
        <v>31</v>
      </c>
      <c r="D21" s="268" t="s">
        <v>32</v>
      </c>
      <c r="E21" s="268"/>
      <c r="F21" s="5"/>
    </row>
    <row r="22" spans="2:6" ht="43.5" x14ac:dyDescent="0.35">
      <c r="B22" s="4"/>
      <c r="C22" s="7" t="s">
        <v>33</v>
      </c>
      <c r="D22" s="268" t="s">
        <v>34</v>
      </c>
      <c r="E22" s="268"/>
      <c r="F22" s="5"/>
    </row>
    <row r="23" spans="2:6" ht="41.25" customHeight="1" x14ac:dyDescent="0.35">
      <c r="B23" s="4"/>
      <c r="C23" s="7" t="s">
        <v>35</v>
      </c>
      <c r="D23" s="268" t="s">
        <v>36</v>
      </c>
      <c r="E23" s="268"/>
      <c r="F23" s="5"/>
    </row>
    <row r="24" spans="2:6" ht="72.5" x14ac:dyDescent="0.35">
      <c r="B24" s="4"/>
      <c r="C24" s="29" t="s">
        <v>37</v>
      </c>
      <c r="D24" s="268" t="s">
        <v>38</v>
      </c>
      <c r="E24" s="268"/>
      <c r="F24" s="5"/>
    </row>
    <row r="25" spans="2:6" ht="72.5" x14ac:dyDescent="0.35">
      <c r="B25" s="4"/>
      <c r="C25" s="29" t="s">
        <v>39</v>
      </c>
      <c r="D25" s="268" t="s">
        <v>40</v>
      </c>
      <c r="E25" s="268"/>
      <c r="F25" s="5"/>
    </row>
    <row r="26" spans="2:6" ht="72.5" x14ac:dyDescent="0.35">
      <c r="B26" s="4"/>
      <c r="C26" s="29" t="s">
        <v>41</v>
      </c>
      <c r="D26" s="268" t="s">
        <v>42</v>
      </c>
      <c r="E26" s="268"/>
      <c r="F26" s="5"/>
    </row>
    <row r="27" spans="2:6" ht="87" x14ac:dyDescent="0.35">
      <c r="B27" s="4"/>
      <c r="C27" s="29" t="s">
        <v>43</v>
      </c>
      <c r="D27" s="268" t="s">
        <v>44</v>
      </c>
      <c r="E27" s="268"/>
      <c r="F27" s="5"/>
    </row>
    <row r="28" spans="2:6" ht="29" x14ac:dyDescent="0.35">
      <c r="B28" s="4"/>
      <c r="C28" s="29" t="s">
        <v>45</v>
      </c>
      <c r="D28" s="268" t="s">
        <v>46</v>
      </c>
      <c r="E28" s="268"/>
      <c r="F28" s="5"/>
    </row>
    <row r="29" spans="2:6" ht="43.5" x14ac:dyDescent="0.35">
      <c r="B29" s="4"/>
      <c r="C29" s="29" t="s">
        <v>47</v>
      </c>
      <c r="D29" s="268" t="s">
        <v>48</v>
      </c>
      <c r="E29" s="268"/>
      <c r="F29" s="5"/>
    </row>
    <row r="30" spans="2:6" ht="29" x14ac:dyDescent="0.35">
      <c r="B30" s="4"/>
      <c r="C30" s="29" t="s">
        <v>49</v>
      </c>
      <c r="D30" s="268" t="s">
        <v>50</v>
      </c>
      <c r="E30" s="268"/>
      <c r="F30" s="5"/>
    </row>
    <row r="31" spans="2:6" ht="43.5" x14ac:dyDescent="0.35">
      <c r="B31" s="4"/>
      <c r="C31" s="8" t="s">
        <v>51</v>
      </c>
      <c r="D31" s="268" t="s">
        <v>52</v>
      </c>
      <c r="E31" s="268"/>
      <c r="F31" s="5"/>
    </row>
    <row r="32" spans="2:6" ht="43.5" x14ac:dyDescent="0.35">
      <c r="B32" s="4"/>
      <c r="C32" s="9" t="s">
        <v>53</v>
      </c>
      <c r="D32" s="268" t="s">
        <v>54</v>
      </c>
      <c r="E32" s="268"/>
      <c r="F32" s="5"/>
    </row>
    <row r="33" spans="2:6" ht="48" customHeight="1" x14ac:dyDescent="0.35">
      <c r="B33" s="4"/>
      <c r="C33" s="30" t="s">
        <v>55</v>
      </c>
      <c r="D33" s="268" t="s">
        <v>56</v>
      </c>
      <c r="E33" s="268"/>
      <c r="F33" s="5"/>
    </row>
    <row r="34" spans="2:6" ht="43.5" x14ac:dyDescent="0.35">
      <c r="B34" s="4"/>
      <c r="C34" s="9" t="s">
        <v>57</v>
      </c>
      <c r="D34" s="268" t="s">
        <v>58</v>
      </c>
      <c r="E34" s="268"/>
      <c r="F34" s="5"/>
    </row>
    <row r="35" spans="2:6" x14ac:dyDescent="0.35">
      <c r="B35" s="4"/>
      <c r="C35" s="10"/>
      <c r="D35" s="10"/>
      <c r="E35" s="10"/>
      <c r="F35" s="5"/>
    </row>
    <row r="36" spans="2:6" ht="18" customHeight="1" x14ac:dyDescent="0.45">
      <c r="B36" s="4"/>
      <c r="C36" s="265" t="s">
        <v>59</v>
      </c>
      <c r="D36" s="265"/>
      <c r="E36" s="265"/>
      <c r="F36" s="5"/>
    </row>
    <row r="37" spans="2:6" ht="54" customHeight="1" x14ac:dyDescent="0.35">
      <c r="B37" s="4"/>
      <c r="C37" s="266" t="s">
        <v>60</v>
      </c>
      <c r="D37" s="266"/>
      <c r="E37" s="266"/>
      <c r="F37" s="5"/>
    </row>
    <row r="38" spans="2:6" ht="18" customHeight="1" thickBot="1" x14ac:dyDescent="0.4">
      <c r="B38" s="11"/>
      <c r="C38" s="271"/>
      <c r="D38" s="271"/>
      <c r="E38" s="271"/>
      <c r="F38" s="12"/>
    </row>
    <row r="39" spans="2:6" ht="15" thickBot="1" x14ac:dyDescent="0.4"/>
    <row r="40" spans="2:6" ht="18" customHeight="1" x14ac:dyDescent="0.35">
      <c r="B40" s="2"/>
      <c r="C40" s="13"/>
      <c r="D40" s="13"/>
      <c r="E40" s="13"/>
      <c r="F40" s="3"/>
    </row>
    <row r="41" spans="2:6" ht="33" customHeight="1" x14ac:dyDescent="0.35">
      <c r="B41" s="4"/>
      <c r="C41" s="14" t="s">
        <v>61</v>
      </c>
      <c r="D41" s="269" t="s">
        <v>9</v>
      </c>
      <c r="E41" s="270"/>
      <c r="F41" s="5"/>
    </row>
    <row r="42" spans="2:6" ht="22.5" customHeight="1" x14ac:dyDescent="0.35">
      <c r="B42" s="4"/>
      <c r="C42" s="31"/>
      <c r="D42" s="17" t="s">
        <v>62</v>
      </c>
      <c r="E42" s="17"/>
      <c r="F42" s="5"/>
    </row>
    <row r="43" spans="2:6" ht="22.5" customHeight="1" x14ac:dyDescent="0.35">
      <c r="B43" s="4"/>
      <c r="C43" s="31"/>
      <c r="D43" s="17" t="s">
        <v>63</v>
      </c>
      <c r="E43" s="17"/>
      <c r="F43" s="5"/>
    </row>
    <row r="44" spans="2:6" ht="22.5" customHeight="1" x14ac:dyDescent="0.35">
      <c r="B44" s="4"/>
      <c r="C44" s="31"/>
      <c r="D44" s="17" t="s">
        <v>64</v>
      </c>
      <c r="E44" s="17"/>
      <c r="F44" s="5"/>
    </row>
    <row r="45" spans="2:6" ht="22.5" customHeight="1" x14ac:dyDescent="0.35">
      <c r="B45" s="4"/>
      <c r="C45" s="32"/>
      <c r="D45" s="17" t="s">
        <v>65</v>
      </c>
      <c r="E45" s="17"/>
      <c r="F45" s="5"/>
    </row>
    <row r="46" spans="2:6" ht="22.5" customHeight="1" x14ac:dyDescent="0.35">
      <c r="B46" s="4"/>
      <c r="C46" s="32"/>
      <c r="D46" s="17" t="s">
        <v>66</v>
      </c>
      <c r="E46" s="17"/>
      <c r="F46" s="5"/>
    </row>
    <row r="47" spans="2:6" ht="22.5" customHeight="1" x14ac:dyDescent="0.35">
      <c r="B47" s="4"/>
      <c r="C47" s="32"/>
      <c r="D47" s="17" t="s">
        <v>67</v>
      </c>
      <c r="E47" s="17"/>
      <c r="F47" s="5"/>
    </row>
    <row r="48" spans="2:6" ht="22.5" customHeight="1" x14ac:dyDescent="0.35">
      <c r="B48" s="4"/>
      <c r="C48" s="32"/>
      <c r="D48" s="17" t="s">
        <v>68</v>
      </c>
      <c r="E48" s="17"/>
      <c r="F48" s="5"/>
    </row>
    <row r="49" spans="2:6" ht="22.5" customHeight="1" x14ac:dyDescent="0.35">
      <c r="B49" s="4"/>
      <c r="C49" s="32"/>
      <c r="D49" s="17" t="s">
        <v>69</v>
      </c>
      <c r="E49" s="17"/>
      <c r="F49" s="5"/>
    </row>
    <row r="50" spans="2:6" ht="22.5" customHeight="1" x14ac:dyDescent="0.35">
      <c r="B50" s="4"/>
      <c r="C50" s="32"/>
      <c r="D50" s="17" t="s">
        <v>70</v>
      </c>
      <c r="E50" s="17"/>
      <c r="F50" s="5"/>
    </row>
    <row r="51" spans="2:6" ht="22.5" customHeight="1" x14ac:dyDescent="0.35">
      <c r="B51" s="4"/>
      <c r="C51" s="32"/>
      <c r="D51" s="17" t="s">
        <v>71</v>
      </c>
      <c r="E51" s="17"/>
      <c r="F51" s="5"/>
    </row>
    <row r="52" spans="2:6" ht="22.5" customHeight="1" x14ac:dyDescent="0.35">
      <c r="B52" s="4"/>
      <c r="C52" s="32"/>
      <c r="D52" s="17" t="s">
        <v>72</v>
      </c>
      <c r="E52" s="17"/>
      <c r="F52" s="5"/>
    </row>
    <row r="53" spans="2:6" ht="22.5" customHeight="1" x14ac:dyDescent="0.35">
      <c r="B53" s="4"/>
      <c r="C53" s="32"/>
      <c r="D53" s="17" t="s">
        <v>73</v>
      </c>
      <c r="E53" s="17"/>
      <c r="F53" s="5"/>
    </row>
    <row r="54" spans="2:6" ht="22.5" customHeight="1" x14ac:dyDescent="0.35">
      <c r="B54" s="4"/>
      <c r="C54" s="32"/>
      <c r="D54" s="17" t="s">
        <v>74</v>
      </c>
      <c r="E54" s="17"/>
      <c r="F54" s="5"/>
    </row>
    <row r="55" spans="2:6" ht="22.5" customHeight="1" x14ac:dyDescent="0.35">
      <c r="B55" s="4"/>
      <c r="C55" s="32"/>
      <c r="D55" s="17" t="s">
        <v>75</v>
      </c>
      <c r="E55" s="17"/>
      <c r="F55" s="5"/>
    </row>
    <row r="56" spans="2:6" ht="22.5" customHeight="1" x14ac:dyDescent="0.35">
      <c r="B56" s="4"/>
      <c r="C56" s="32"/>
      <c r="D56" s="17" t="s">
        <v>76</v>
      </c>
      <c r="E56" s="17"/>
      <c r="F56" s="5"/>
    </row>
    <row r="57" spans="2:6" ht="18" customHeight="1" thickBot="1" x14ac:dyDescent="0.4">
      <c r="B57" s="11"/>
      <c r="C57" s="15"/>
      <c r="D57" s="15"/>
      <c r="E57" s="16"/>
      <c r="F57" s="12"/>
    </row>
    <row r="58" spans="2:6" x14ac:dyDescent="0.35">
      <c r="C58"/>
      <c r="D58"/>
    </row>
    <row r="59" spans="2:6" x14ac:dyDescent="0.35">
      <c r="C59"/>
      <c r="D59"/>
    </row>
    <row r="60" spans="2:6" x14ac:dyDescent="0.35">
      <c r="C60"/>
      <c r="D60"/>
    </row>
    <row r="61" spans="2:6" x14ac:dyDescent="0.35">
      <c r="C61"/>
      <c r="D61"/>
    </row>
    <row r="62" spans="2:6" x14ac:dyDescent="0.35">
      <c r="C62"/>
      <c r="D62"/>
    </row>
    <row r="63" spans="2:6" x14ac:dyDescent="0.35">
      <c r="C63"/>
      <c r="D63"/>
    </row>
    <row r="64" spans="2:6" x14ac:dyDescent="0.35">
      <c r="C64"/>
      <c r="D64"/>
    </row>
    <row r="65" spans="3:4" x14ac:dyDescent="0.35">
      <c r="C65"/>
      <c r="D65"/>
    </row>
    <row r="66" spans="3:4" x14ac:dyDescent="0.35">
      <c r="C66"/>
      <c r="D66"/>
    </row>
    <row r="67" spans="3:4" x14ac:dyDescent="0.35">
      <c r="C67"/>
      <c r="D67"/>
    </row>
    <row r="68" spans="3:4" x14ac:dyDescent="0.35">
      <c r="C68"/>
      <c r="D68"/>
    </row>
    <row r="69" spans="3:4" x14ac:dyDescent="0.35">
      <c r="C69"/>
      <c r="D69"/>
    </row>
    <row r="70" spans="3:4" x14ac:dyDescent="0.35">
      <c r="C70"/>
      <c r="D70"/>
    </row>
    <row r="71" spans="3:4" x14ac:dyDescent="0.35">
      <c r="C71"/>
      <c r="D71"/>
    </row>
    <row r="72" spans="3:4" x14ac:dyDescent="0.35">
      <c r="C72"/>
      <c r="D72"/>
    </row>
    <row r="73" spans="3:4" x14ac:dyDescent="0.35">
      <c r="C73"/>
      <c r="D73"/>
    </row>
    <row r="74" spans="3:4" x14ac:dyDescent="0.35">
      <c r="C74"/>
      <c r="D74"/>
    </row>
    <row r="75" spans="3:4" x14ac:dyDescent="0.35">
      <c r="C75"/>
      <c r="D75"/>
    </row>
    <row r="76" spans="3:4" x14ac:dyDescent="0.35">
      <c r="C76"/>
      <c r="D76"/>
    </row>
    <row r="77" spans="3:4" x14ac:dyDescent="0.35">
      <c r="C77"/>
      <c r="D77"/>
    </row>
    <row r="78" spans="3:4" x14ac:dyDescent="0.35">
      <c r="C78"/>
      <c r="D78"/>
    </row>
    <row r="79" spans="3:4" x14ac:dyDescent="0.35">
      <c r="C79"/>
      <c r="D79"/>
    </row>
    <row r="80" spans="3:4" x14ac:dyDescent="0.35">
      <c r="C80"/>
      <c r="D80"/>
    </row>
    <row r="81" spans="3:4" x14ac:dyDescent="0.35">
      <c r="C81"/>
      <c r="D81"/>
    </row>
    <row r="82" spans="3:4" x14ac:dyDescent="0.35">
      <c r="C82"/>
      <c r="D82"/>
    </row>
    <row r="83" spans="3:4" x14ac:dyDescent="0.35">
      <c r="C83"/>
      <c r="D83"/>
    </row>
    <row r="84" spans="3:4" x14ac:dyDescent="0.35">
      <c r="C84"/>
      <c r="D84"/>
    </row>
    <row r="85" spans="3:4" x14ac:dyDescent="0.35">
      <c r="C85"/>
      <c r="D85"/>
    </row>
    <row r="86" spans="3:4" x14ac:dyDescent="0.35">
      <c r="C86"/>
      <c r="D86"/>
    </row>
    <row r="87" spans="3:4" x14ac:dyDescent="0.35">
      <c r="C87"/>
      <c r="D87"/>
    </row>
    <row r="88" spans="3:4" x14ac:dyDescent="0.35">
      <c r="C88"/>
      <c r="D88"/>
    </row>
    <row r="89" spans="3:4" x14ac:dyDescent="0.35">
      <c r="C89"/>
      <c r="D89"/>
    </row>
    <row r="90" spans="3:4" x14ac:dyDescent="0.35">
      <c r="C90"/>
      <c r="D90"/>
    </row>
    <row r="91" spans="3:4" x14ac:dyDescent="0.35">
      <c r="C91"/>
      <c r="D91"/>
    </row>
    <row r="92" spans="3:4" x14ac:dyDescent="0.35">
      <c r="C92"/>
      <c r="D92"/>
    </row>
    <row r="93" spans="3:4" x14ac:dyDescent="0.35">
      <c r="C93"/>
      <c r="D93"/>
    </row>
    <row r="94" spans="3:4" x14ac:dyDescent="0.35">
      <c r="C94"/>
      <c r="D94"/>
    </row>
    <row r="95" spans="3:4" x14ac:dyDescent="0.35">
      <c r="C95"/>
      <c r="D95"/>
    </row>
    <row r="96" spans="3:4" x14ac:dyDescent="0.35">
      <c r="C96"/>
      <c r="D96"/>
    </row>
    <row r="97" spans="3:4" x14ac:dyDescent="0.35">
      <c r="C97"/>
      <c r="D97"/>
    </row>
    <row r="98" spans="3:4" x14ac:dyDescent="0.35">
      <c r="C98"/>
      <c r="D98"/>
    </row>
    <row r="99" spans="3:4" x14ac:dyDescent="0.35">
      <c r="C99"/>
      <c r="D99"/>
    </row>
    <row r="100" spans="3:4" x14ac:dyDescent="0.35">
      <c r="C100"/>
      <c r="D100"/>
    </row>
    <row r="101" spans="3:4" x14ac:dyDescent="0.35">
      <c r="C101"/>
      <c r="D101"/>
    </row>
    <row r="102" spans="3:4" x14ac:dyDescent="0.35">
      <c r="C102"/>
      <c r="D102"/>
    </row>
    <row r="103" spans="3:4" x14ac:dyDescent="0.35">
      <c r="C103"/>
      <c r="D103"/>
    </row>
    <row r="104" spans="3:4" x14ac:dyDescent="0.35">
      <c r="C104"/>
      <c r="D104"/>
    </row>
    <row r="105" spans="3:4" x14ac:dyDescent="0.35">
      <c r="C105"/>
      <c r="D105"/>
    </row>
    <row r="106" spans="3:4" x14ac:dyDescent="0.35">
      <c r="C106"/>
      <c r="D106"/>
    </row>
    <row r="107" spans="3:4" x14ac:dyDescent="0.35">
      <c r="C107"/>
      <c r="D107"/>
    </row>
    <row r="108" spans="3:4" x14ac:dyDescent="0.35">
      <c r="C108"/>
      <c r="D108"/>
    </row>
    <row r="109" spans="3:4" x14ac:dyDescent="0.35">
      <c r="C109"/>
      <c r="D109"/>
    </row>
    <row r="110" spans="3:4" x14ac:dyDescent="0.35">
      <c r="C110"/>
      <c r="D110"/>
    </row>
    <row r="111" spans="3:4" x14ac:dyDescent="0.35">
      <c r="C111"/>
      <c r="D111"/>
    </row>
    <row r="112" spans="3:4" x14ac:dyDescent="0.35">
      <c r="C112"/>
      <c r="D112"/>
    </row>
    <row r="113" spans="3:4" x14ac:dyDescent="0.35">
      <c r="C113"/>
      <c r="D113"/>
    </row>
    <row r="114" spans="3:4" x14ac:dyDescent="0.35">
      <c r="C114"/>
      <c r="D114"/>
    </row>
    <row r="115" spans="3:4" x14ac:dyDescent="0.35">
      <c r="C115"/>
      <c r="D115"/>
    </row>
    <row r="116" spans="3:4" x14ac:dyDescent="0.35">
      <c r="C116"/>
      <c r="D116"/>
    </row>
    <row r="117" spans="3:4" x14ac:dyDescent="0.35">
      <c r="C117"/>
      <c r="D117"/>
    </row>
    <row r="118" spans="3:4" x14ac:dyDescent="0.35">
      <c r="C118"/>
      <c r="D118"/>
    </row>
    <row r="119" spans="3:4" x14ac:dyDescent="0.35">
      <c r="C119"/>
      <c r="D119"/>
    </row>
    <row r="120" spans="3:4" x14ac:dyDescent="0.35">
      <c r="C120"/>
      <c r="D120"/>
    </row>
    <row r="121" spans="3:4" x14ac:dyDescent="0.35">
      <c r="C121"/>
      <c r="D121"/>
    </row>
    <row r="122" spans="3:4" x14ac:dyDescent="0.35">
      <c r="C122"/>
      <c r="D122"/>
    </row>
    <row r="123" spans="3:4" x14ac:dyDescent="0.35">
      <c r="C123"/>
      <c r="D123"/>
    </row>
    <row r="124" spans="3:4" x14ac:dyDescent="0.35">
      <c r="C124"/>
      <c r="D124"/>
    </row>
    <row r="125" spans="3:4" x14ac:dyDescent="0.35">
      <c r="C125"/>
      <c r="D125"/>
    </row>
    <row r="126" spans="3:4" x14ac:dyDescent="0.35">
      <c r="C126"/>
      <c r="D126"/>
    </row>
    <row r="127" spans="3:4" x14ac:dyDescent="0.35">
      <c r="C127"/>
      <c r="D127"/>
    </row>
    <row r="128" spans="3:4" x14ac:dyDescent="0.35">
      <c r="C128"/>
      <c r="D128"/>
    </row>
    <row r="129" spans="3:4" x14ac:dyDescent="0.35">
      <c r="C129"/>
      <c r="D129"/>
    </row>
    <row r="130" spans="3:4" x14ac:dyDescent="0.35">
      <c r="C130"/>
      <c r="D130"/>
    </row>
    <row r="131" spans="3:4" x14ac:dyDescent="0.35">
      <c r="C131"/>
      <c r="D131"/>
    </row>
    <row r="132" spans="3:4" x14ac:dyDescent="0.35">
      <c r="C132"/>
      <c r="D132"/>
    </row>
    <row r="133" spans="3:4" x14ac:dyDescent="0.35">
      <c r="C133"/>
      <c r="D133"/>
    </row>
    <row r="134" spans="3:4" x14ac:dyDescent="0.35">
      <c r="C134"/>
      <c r="D134"/>
    </row>
    <row r="135" spans="3:4" x14ac:dyDescent="0.35">
      <c r="C135"/>
      <c r="D135"/>
    </row>
    <row r="136" spans="3:4" x14ac:dyDescent="0.35">
      <c r="C136"/>
      <c r="D136"/>
    </row>
    <row r="137" spans="3:4" x14ac:dyDescent="0.35">
      <c r="C137"/>
      <c r="D137"/>
    </row>
    <row r="138" spans="3:4" x14ac:dyDescent="0.35">
      <c r="C138"/>
      <c r="D138"/>
    </row>
    <row r="139" spans="3:4" x14ac:dyDescent="0.35">
      <c r="C139"/>
      <c r="D139"/>
    </row>
    <row r="140" spans="3:4" x14ac:dyDescent="0.35">
      <c r="C140"/>
      <c r="D140"/>
    </row>
    <row r="141" spans="3:4" x14ac:dyDescent="0.35">
      <c r="C141"/>
      <c r="D141"/>
    </row>
    <row r="142" spans="3:4" x14ac:dyDescent="0.35">
      <c r="C142"/>
      <c r="D142"/>
    </row>
    <row r="143" spans="3:4" x14ac:dyDescent="0.35">
      <c r="C143"/>
      <c r="D143"/>
    </row>
    <row r="144" spans="3:4" x14ac:dyDescent="0.35">
      <c r="C144"/>
      <c r="D144"/>
    </row>
    <row r="145" spans="3:4" x14ac:dyDescent="0.35">
      <c r="C145"/>
      <c r="D145"/>
    </row>
    <row r="146" spans="3:4" x14ac:dyDescent="0.35">
      <c r="C146"/>
      <c r="D146"/>
    </row>
    <row r="147" spans="3:4" x14ac:dyDescent="0.35">
      <c r="C147"/>
      <c r="D147"/>
    </row>
    <row r="148" spans="3:4" x14ac:dyDescent="0.35">
      <c r="C148"/>
      <c r="D148"/>
    </row>
    <row r="149" spans="3:4" x14ac:dyDescent="0.35">
      <c r="C149"/>
      <c r="D149"/>
    </row>
    <row r="150" spans="3:4" x14ac:dyDescent="0.35">
      <c r="C150"/>
      <c r="D150"/>
    </row>
    <row r="151" spans="3:4" x14ac:dyDescent="0.35">
      <c r="C151"/>
      <c r="D151"/>
    </row>
    <row r="152" spans="3:4" x14ac:dyDescent="0.35">
      <c r="C152"/>
      <c r="D152"/>
    </row>
    <row r="153" spans="3:4" x14ac:dyDescent="0.35">
      <c r="C153"/>
      <c r="D153"/>
    </row>
    <row r="154" spans="3:4" x14ac:dyDescent="0.35">
      <c r="C154"/>
      <c r="D154"/>
    </row>
    <row r="155" spans="3:4" x14ac:dyDescent="0.35">
      <c r="C155"/>
      <c r="D155"/>
    </row>
    <row r="156" spans="3:4" x14ac:dyDescent="0.35">
      <c r="C156"/>
      <c r="D156"/>
    </row>
    <row r="157" spans="3:4" x14ac:dyDescent="0.35">
      <c r="C157"/>
      <c r="D157"/>
    </row>
    <row r="158" spans="3:4" x14ac:dyDescent="0.35">
      <c r="C158"/>
      <c r="D158"/>
    </row>
    <row r="159" spans="3:4" x14ac:dyDescent="0.35">
      <c r="C159"/>
      <c r="D159"/>
    </row>
    <row r="160" spans="3:4" x14ac:dyDescent="0.35">
      <c r="C160"/>
      <c r="D160"/>
    </row>
    <row r="161" spans="3:4" x14ac:dyDescent="0.35">
      <c r="C161"/>
      <c r="D161"/>
    </row>
    <row r="162" spans="3:4" x14ac:dyDescent="0.35">
      <c r="C162"/>
      <c r="D162"/>
    </row>
    <row r="163" spans="3:4" x14ac:dyDescent="0.35">
      <c r="C163"/>
      <c r="D163"/>
    </row>
    <row r="164" spans="3:4" x14ac:dyDescent="0.35">
      <c r="C164"/>
      <c r="D164"/>
    </row>
    <row r="165" spans="3:4" x14ac:dyDescent="0.35">
      <c r="C165"/>
      <c r="D165"/>
    </row>
    <row r="166" spans="3:4" x14ac:dyDescent="0.35">
      <c r="C166"/>
      <c r="D166"/>
    </row>
    <row r="167" spans="3:4" x14ac:dyDescent="0.35">
      <c r="C167"/>
      <c r="D167"/>
    </row>
    <row r="168" spans="3:4" x14ac:dyDescent="0.35">
      <c r="C168"/>
      <c r="D168"/>
    </row>
    <row r="169" spans="3:4" x14ac:dyDescent="0.35">
      <c r="C169"/>
      <c r="D169"/>
    </row>
    <row r="170" spans="3:4" x14ac:dyDescent="0.35">
      <c r="C170"/>
      <c r="D170"/>
    </row>
    <row r="171" spans="3:4" x14ac:dyDescent="0.35">
      <c r="C171"/>
      <c r="D171"/>
    </row>
    <row r="172" spans="3:4" x14ac:dyDescent="0.35">
      <c r="C172"/>
      <c r="D172"/>
    </row>
    <row r="173" spans="3:4" x14ac:dyDescent="0.35">
      <c r="C173"/>
      <c r="D173"/>
    </row>
    <row r="174" spans="3:4" x14ac:dyDescent="0.35">
      <c r="C174"/>
      <c r="D174"/>
    </row>
    <row r="175" spans="3:4" x14ac:dyDescent="0.35">
      <c r="C175"/>
      <c r="D175"/>
    </row>
    <row r="176" spans="3:4" x14ac:dyDescent="0.35">
      <c r="C176"/>
      <c r="D176"/>
    </row>
    <row r="177" spans="3:4" x14ac:dyDescent="0.35">
      <c r="C177"/>
      <c r="D177"/>
    </row>
    <row r="178" spans="3:4" x14ac:dyDescent="0.35">
      <c r="C178"/>
      <c r="D178"/>
    </row>
    <row r="179" spans="3:4" x14ac:dyDescent="0.35">
      <c r="C179"/>
      <c r="D179"/>
    </row>
    <row r="180" spans="3:4" x14ac:dyDescent="0.35">
      <c r="C180"/>
      <c r="D180"/>
    </row>
    <row r="181" spans="3:4" x14ac:dyDescent="0.35">
      <c r="C181"/>
      <c r="D181"/>
    </row>
    <row r="182" spans="3:4" x14ac:dyDescent="0.35">
      <c r="C182"/>
      <c r="D182"/>
    </row>
    <row r="183" spans="3:4" x14ac:dyDescent="0.35">
      <c r="C183"/>
      <c r="D183"/>
    </row>
    <row r="184" spans="3:4" x14ac:dyDescent="0.35">
      <c r="C184"/>
      <c r="D184"/>
    </row>
    <row r="185" spans="3:4" x14ac:dyDescent="0.35">
      <c r="C185"/>
      <c r="D185"/>
    </row>
    <row r="186" spans="3:4" x14ac:dyDescent="0.35">
      <c r="C186"/>
      <c r="D186"/>
    </row>
    <row r="187" spans="3:4" x14ac:dyDescent="0.35">
      <c r="C187"/>
      <c r="D187"/>
    </row>
    <row r="188" spans="3:4" x14ac:dyDescent="0.35">
      <c r="C188"/>
      <c r="D188"/>
    </row>
    <row r="189" spans="3:4" x14ac:dyDescent="0.35">
      <c r="C189"/>
      <c r="D189"/>
    </row>
    <row r="190" spans="3:4" x14ac:dyDescent="0.35">
      <c r="C190"/>
      <c r="D190"/>
    </row>
    <row r="191" spans="3:4" x14ac:dyDescent="0.35">
      <c r="C191"/>
      <c r="D191"/>
    </row>
    <row r="192" spans="3:4" x14ac:dyDescent="0.35">
      <c r="C192"/>
      <c r="D192"/>
    </row>
    <row r="193" spans="3:4" x14ac:dyDescent="0.35">
      <c r="C193"/>
      <c r="D193"/>
    </row>
    <row r="194" spans="3:4" x14ac:dyDescent="0.35">
      <c r="C194"/>
      <c r="D194"/>
    </row>
    <row r="195" spans="3:4" x14ac:dyDescent="0.35">
      <c r="C195"/>
      <c r="D195"/>
    </row>
    <row r="196" spans="3:4" x14ac:dyDescent="0.35">
      <c r="C196"/>
      <c r="D196"/>
    </row>
    <row r="197" spans="3:4" x14ac:dyDescent="0.35">
      <c r="C197"/>
      <c r="D197"/>
    </row>
    <row r="198" spans="3:4" x14ac:dyDescent="0.35">
      <c r="C198"/>
      <c r="D198"/>
    </row>
    <row r="199" spans="3:4" x14ac:dyDescent="0.35">
      <c r="C199"/>
      <c r="D199"/>
    </row>
    <row r="200" spans="3:4" x14ac:dyDescent="0.35">
      <c r="C200"/>
      <c r="D200"/>
    </row>
    <row r="201" spans="3:4" x14ac:dyDescent="0.35">
      <c r="C201"/>
      <c r="D201"/>
    </row>
    <row r="202" spans="3:4" x14ac:dyDescent="0.35">
      <c r="C202"/>
      <c r="D202"/>
    </row>
    <row r="203" spans="3:4" x14ac:dyDescent="0.35">
      <c r="C203"/>
      <c r="D203"/>
    </row>
    <row r="204" spans="3:4" x14ac:dyDescent="0.35">
      <c r="C204"/>
      <c r="D204"/>
    </row>
    <row r="205" spans="3:4" x14ac:dyDescent="0.35">
      <c r="C205"/>
      <c r="D205"/>
    </row>
    <row r="206" spans="3:4" x14ac:dyDescent="0.35">
      <c r="C206"/>
      <c r="D206"/>
    </row>
    <row r="207" spans="3:4" x14ac:dyDescent="0.35">
      <c r="C207"/>
      <c r="D207"/>
    </row>
    <row r="208" spans="3:4" x14ac:dyDescent="0.35">
      <c r="C208"/>
      <c r="D208"/>
    </row>
    <row r="209" spans="3:4" x14ac:dyDescent="0.35">
      <c r="C209"/>
      <c r="D209"/>
    </row>
    <row r="210" spans="3:4" x14ac:dyDescent="0.35">
      <c r="C210"/>
      <c r="D210"/>
    </row>
    <row r="211" spans="3:4" x14ac:dyDescent="0.35">
      <c r="C211"/>
      <c r="D211"/>
    </row>
    <row r="212" spans="3:4" x14ac:dyDescent="0.35">
      <c r="C212"/>
      <c r="D212"/>
    </row>
    <row r="213" spans="3:4" x14ac:dyDescent="0.35">
      <c r="C213"/>
      <c r="D213"/>
    </row>
    <row r="214" spans="3:4" x14ac:dyDescent="0.35">
      <c r="C214"/>
      <c r="D214"/>
    </row>
    <row r="215" spans="3:4" x14ac:dyDescent="0.35">
      <c r="C215"/>
      <c r="D215"/>
    </row>
    <row r="216" spans="3:4" x14ac:dyDescent="0.35">
      <c r="C216"/>
      <c r="D216"/>
    </row>
    <row r="217" spans="3:4" x14ac:dyDescent="0.35">
      <c r="C217"/>
      <c r="D217"/>
    </row>
    <row r="218" spans="3:4" x14ac:dyDescent="0.35">
      <c r="C218"/>
      <c r="D218"/>
    </row>
    <row r="219" spans="3:4" x14ac:dyDescent="0.35">
      <c r="C219"/>
      <c r="D219"/>
    </row>
    <row r="220" spans="3:4" x14ac:dyDescent="0.35">
      <c r="C220"/>
      <c r="D220"/>
    </row>
    <row r="221" spans="3:4" x14ac:dyDescent="0.35">
      <c r="C221"/>
      <c r="D221"/>
    </row>
    <row r="222" spans="3:4" x14ac:dyDescent="0.35">
      <c r="C222"/>
      <c r="D222"/>
    </row>
    <row r="223" spans="3:4" x14ac:dyDescent="0.35">
      <c r="C223"/>
      <c r="D223"/>
    </row>
    <row r="224" spans="3:4" x14ac:dyDescent="0.35">
      <c r="C224"/>
      <c r="D224"/>
    </row>
    <row r="225" spans="3:4" x14ac:dyDescent="0.35">
      <c r="C225"/>
      <c r="D225"/>
    </row>
    <row r="226" spans="3:4" x14ac:dyDescent="0.35">
      <c r="C226"/>
      <c r="D226"/>
    </row>
    <row r="227" spans="3:4" x14ac:dyDescent="0.35">
      <c r="C227"/>
      <c r="D227"/>
    </row>
    <row r="228" spans="3:4" x14ac:dyDescent="0.35">
      <c r="C228"/>
      <c r="D228"/>
    </row>
    <row r="229" spans="3:4" x14ac:dyDescent="0.35">
      <c r="C229"/>
      <c r="D229"/>
    </row>
    <row r="230" spans="3:4" x14ac:dyDescent="0.35">
      <c r="C230"/>
      <c r="D230"/>
    </row>
    <row r="231" spans="3:4" x14ac:dyDescent="0.35">
      <c r="C231"/>
      <c r="D231"/>
    </row>
    <row r="232" spans="3:4" x14ac:dyDescent="0.35">
      <c r="C232"/>
      <c r="D232"/>
    </row>
    <row r="233" spans="3:4" x14ac:dyDescent="0.35">
      <c r="C233"/>
      <c r="D233"/>
    </row>
    <row r="234" spans="3:4" x14ac:dyDescent="0.35">
      <c r="C234"/>
      <c r="D234"/>
    </row>
    <row r="235" spans="3:4" x14ac:dyDescent="0.35">
      <c r="C235"/>
      <c r="D235"/>
    </row>
    <row r="236" spans="3:4" x14ac:dyDescent="0.35">
      <c r="C236"/>
      <c r="D236"/>
    </row>
    <row r="237" spans="3:4" x14ac:dyDescent="0.35">
      <c r="C237"/>
      <c r="D237"/>
    </row>
    <row r="238" spans="3:4" x14ac:dyDescent="0.35">
      <c r="C238"/>
      <c r="D238"/>
    </row>
    <row r="239" spans="3:4" x14ac:dyDescent="0.35">
      <c r="C239"/>
      <c r="D239"/>
    </row>
    <row r="240" spans="3:4" x14ac:dyDescent="0.35">
      <c r="C240"/>
      <c r="D240"/>
    </row>
    <row r="241" spans="3:4" x14ac:dyDescent="0.35">
      <c r="C241"/>
      <c r="D241"/>
    </row>
    <row r="242" spans="3:4" x14ac:dyDescent="0.35">
      <c r="C242"/>
      <c r="D242"/>
    </row>
    <row r="243" spans="3:4" x14ac:dyDescent="0.35">
      <c r="C243"/>
      <c r="D243"/>
    </row>
    <row r="244" spans="3:4" x14ac:dyDescent="0.35">
      <c r="C244"/>
      <c r="D244"/>
    </row>
    <row r="245" spans="3:4" x14ac:dyDescent="0.35">
      <c r="C245"/>
      <c r="D245"/>
    </row>
    <row r="246" spans="3:4" x14ac:dyDescent="0.35">
      <c r="C246"/>
      <c r="D246"/>
    </row>
    <row r="247" spans="3:4" x14ac:dyDescent="0.35">
      <c r="C247"/>
      <c r="D247"/>
    </row>
    <row r="248" spans="3:4" x14ac:dyDescent="0.35">
      <c r="C248"/>
      <c r="D248"/>
    </row>
    <row r="249" spans="3:4" x14ac:dyDescent="0.35">
      <c r="C249"/>
      <c r="D249"/>
    </row>
    <row r="250" spans="3:4" x14ac:dyDescent="0.35">
      <c r="C250"/>
      <c r="D250"/>
    </row>
    <row r="251" spans="3:4" x14ac:dyDescent="0.35">
      <c r="C251"/>
      <c r="D251"/>
    </row>
    <row r="252" spans="3:4" x14ac:dyDescent="0.35">
      <c r="C252"/>
      <c r="D252"/>
    </row>
    <row r="253" spans="3:4" x14ac:dyDescent="0.35">
      <c r="C253"/>
      <c r="D253"/>
    </row>
    <row r="254" spans="3:4" x14ac:dyDescent="0.35">
      <c r="C254"/>
      <c r="D254"/>
    </row>
    <row r="255" spans="3:4" x14ac:dyDescent="0.35">
      <c r="C255"/>
      <c r="D255"/>
    </row>
    <row r="256" spans="3:4" x14ac:dyDescent="0.35">
      <c r="C256"/>
      <c r="D256"/>
    </row>
    <row r="257" spans="3:4" x14ac:dyDescent="0.35">
      <c r="C257"/>
      <c r="D257"/>
    </row>
    <row r="258" spans="3:4" x14ac:dyDescent="0.35">
      <c r="C258"/>
      <c r="D258"/>
    </row>
    <row r="259" spans="3:4" x14ac:dyDescent="0.35">
      <c r="C259"/>
      <c r="D259"/>
    </row>
    <row r="260" spans="3:4" x14ac:dyDescent="0.35">
      <c r="C260"/>
      <c r="D260"/>
    </row>
    <row r="261" spans="3:4" x14ac:dyDescent="0.35">
      <c r="C261"/>
      <c r="D261"/>
    </row>
    <row r="262" spans="3:4" x14ac:dyDescent="0.35">
      <c r="C262"/>
      <c r="D262"/>
    </row>
    <row r="263" spans="3:4" x14ac:dyDescent="0.35">
      <c r="C263"/>
      <c r="D263"/>
    </row>
    <row r="264" spans="3:4" x14ac:dyDescent="0.35">
      <c r="C264"/>
      <c r="D264"/>
    </row>
    <row r="265" spans="3:4" x14ac:dyDescent="0.35">
      <c r="C265"/>
      <c r="D265"/>
    </row>
    <row r="266" spans="3:4" x14ac:dyDescent="0.35">
      <c r="C266"/>
      <c r="D266"/>
    </row>
    <row r="267" spans="3:4" x14ac:dyDescent="0.35">
      <c r="C267"/>
      <c r="D267"/>
    </row>
    <row r="268" spans="3:4" x14ac:dyDescent="0.35">
      <c r="C268"/>
      <c r="D268"/>
    </row>
    <row r="269" spans="3:4" x14ac:dyDescent="0.35">
      <c r="C269"/>
      <c r="D269"/>
    </row>
    <row r="270" spans="3:4" x14ac:dyDescent="0.35">
      <c r="C270"/>
      <c r="D270"/>
    </row>
    <row r="271" spans="3:4" x14ac:dyDescent="0.35">
      <c r="C271"/>
      <c r="D271"/>
    </row>
    <row r="272" spans="3:4" x14ac:dyDescent="0.35">
      <c r="C272"/>
      <c r="D272"/>
    </row>
    <row r="273" spans="3:4" x14ac:dyDescent="0.35">
      <c r="C273"/>
      <c r="D273"/>
    </row>
    <row r="274" spans="3:4" x14ac:dyDescent="0.35">
      <c r="C274"/>
      <c r="D274"/>
    </row>
    <row r="275" spans="3:4" x14ac:dyDescent="0.35">
      <c r="C275"/>
      <c r="D275"/>
    </row>
    <row r="276" spans="3:4" x14ac:dyDescent="0.35">
      <c r="C276"/>
      <c r="D276"/>
    </row>
    <row r="277" spans="3:4" x14ac:dyDescent="0.35">
      <c r="C277"/>
      <c r="D277"/>
    </row>
    <row r="278" spans="3:4" x14ac:dyDescent="0.35">
      <c r="C278"/>
      <c r="D278"/>
    </row>
    <row r="279" spans="3:4" x14ac:dyDescent="0.35">
      <c r="C279"/>
      <c r="D279"/>
    </row>
    <row r="280" spans="3:4" x14ac:dyDescent="0.35">
      <c r="C280"/>
      <c r="D280"/>
    </row>
    <row r="281" spans="3:4" x14ac:dyDescent="0.35">
      <c r="C281"/>
      <c r="D281"/>
    </row>
    <row r="282" spans="3:4" x14ac:dyDescent="0.35">
      <c r="C282"/>
      <c r="D282"/>
    </row>
    <row r="283" spans="3:4" x14ac:dyDescent="0.35">
      <c r="C283"/>
      <c r="D283"/>
    </row>
    <row r="284" spans="3:4" x14ac:dyDescent="0.35">
      <c r="C284"/>
      <c r="D284"/>
    </row>
  </sheetData>
  <sortState ref="B47:E62">
    <sortCondition ref="B46"/>
  </sortState>
  <mergeCells count="35">
    <mergeCell ref="D16:E16"/>
    <mergeCell ref="D28:E28"/>
    <mergeCell ref="D29:E29"/>
    <mergeCell ref="D24:E24"/>
    <mergeCell ref="D25:E25"/>
    <mergeCell ref="D26:E26"/>
    <mergeCell ref="D27:E27"/>
    <mergeCell ref="D23:E23"/>
    <mergeCell ref="D41:E41"/>
    <mergeCell ref="D17:E17"/>
    <mergeCell ref="D18:E18"/>
    <mergeCell ref="C36:E36"/>
    <mergeCell ref="C37:E37"/>
    <mergeCell ref="C38:E38"/>
    <mergeCell ref="D33:E33"/>
    <mergeCell ref="D34:E34"/>
    <mergeCell ref="D30:E30"/>
    <mergeCell ref="D31:E31"/>
    <mergeCell ref="D32:E32"/>
    <mergeCell ref="D19:E19"/>
    <mergeCell ref="D20:E20"/>
    <mergeCell ref="D21:E21"/>
    <mergeCell ref="D22:E22"/>
    <mergeCell ref="D15:E15"/>
    <mergeCell ref="C2:E3"/>
    <mergeCell ref="C4:E4"/>
    <mergeCell ref="C5:E5"/>
    <mergeCell ref="D7:E7"/>
    <mergeCell ref="D8:E8"/>
    <mergeCell ref="D9:E9"/>
    <mergeCell ref="D13:E13"/>
    <mergeCell ref="D11:E11"/>
    <mergeCell ref="D10:E10"/>
    <mergeCell ref="D12:E12"/>
    <mergeCell ref="D14:E14"/>
  </mergeCells>
  <pageMargins left="0.7" right="0.7" top="0.75" bottom="0.75" header="0.3" footer="0.3"/>
  <pageSetup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H147"/>
  <sheetViews>
    <sheetView workbookViewId="0">
      <selection sqref="A1:B3"/>
    </sheetView>
  </sheetViews>
  <sheetFormatPr baseColWidth="10" defaultColWidth="0" defaultRowHeight="12.5" x14ac:dyDescent="0.35"/>
  <cols>
    <col min="1" max="1" width="5.6328125" style="183" customWidth="1"/>
    <col min="2" max="2" width="28" style="175" customWidth="1"/>
    <col min="3" max="5" width="23.08984375" style="51" customWidth="1"/>
    <col min="6" max="6" width="11.453125" style="51" customWidth="1"/>
    <col min="7" max="7" width="14.453125" style="51" customWidth="1"/>
    <col min="8" max="8" width="3.54296875" style="51" customWidth="1"/>
    <col min="9" max="16384" width="11.453125" style="51" hidden="1"/>
  </cols>
  <sheetData>
    <row r="1" spans="1:7" ht="17.399999999999999" customHeight="1" x14ac:dyDescent="0.35">
      <c r="A1" s="273"/>
      <c r="B1" s="273"/>
      <c r="C1" s="274" t="s">
        <v>341</v>
      </c>
      <c r="D1" s="275"/>
      <c r="E1" s="276"/>
      <c r="F1" s="60" t="s">
        <v>256</v>
      </c>
      <c r="G1" s="61">
        <f>+Formato!L1</f>
        <v>0</v>
      </c>
    </row>
    <row r="2" spans="1:7" ht="17.399999999999999" customHeight="1" x14ac:dyDescent="0.35">
      <c r="A2" s="273"/>
      <c r="B2" s="273"/>
      <c r="C2" s="277"/>
      <c r="D2" s="278"/>
      <c r="E2" s="279"/>
      <c r="F2" s="62" t="s">
        <v>257</v>
      </c>
      <c r="G2" s="63">
        <f>+Formato!L2</f>
        <v>0</v>
      </c>
    </row>
    <row r="3" spans="1:7" ht="17.399999999999999" customHeight="1" x14ac:dyDescent="0.35">
      <c r="A3" s="273"/>
      <c r="B3" s="273"/>
      <c r="C3" s="280"/>
      <c r="D3" s="281"/>
      <c r="E3" s="282"/>
      <c r="F3" s="64" t="s">
        <v>258</v>
      </c>
      <c r="G3" s="65">
        <f>+Formato!L3</f>
        <v>0</v>
      </c>
    </row>
    <row r="4" spans="1:7" ht="27.65" customHeight="1" x14ac:dyDescent="0.35">
      <c r="A4" s="283" t="s">
        <v>332</v>
      </c>
      <c r="B4" s="284"/>
      <c r="C4" s="284"/>
      <c r="D4" s="284"/>
      <c r="E4" s="284"/>
      <c r="F4" s="284"/>
      <c r="G4" s="285"/>
    </row>
    <row r="5" spans="1:7" ht="18.75" customHeight="1" x14ac:dyDescent="0.35">
      <c r="A5" s="151" t="s">
        <v>343</v>
      </c>
      <c r="B5" s="151" t="s">
        <v>259</v>
      </c>
      <c r="C5" s="286" t="s">
        <v>260</v>
      </c>
      <c r="D5" s="286"/>
      <c r="E5" s="286"/>
      <c r="F5" s="286"/>
      <c r="G5" s="286"/>
    </row>
    <row r="6" spans="1:7" ht="31.5" customHeight="1" x14ac:dyDescent="0.35">
      <c r="A6" s="180">
        <v>1</v>
      </c>
      <c r="B6" s="179" t="s">
        <v>261</v>
      </c>
      <c r="C6" s="287" t="s">
        <v>262</v>
      </c>
      <c r="D6" s="287"/>
      <c r="E6" s="287"/>
      <c r="F6" s="287"/>
      <c r="G6" s="287"/>
    </row>
    <row r="7" spans="1:7" x14ac:dyDescent="0.35">
      <c r="A7" s="181">
        <v>2</v>
      </c>
      <c r="B7" s="179" t="s">
        <v>263</v>
      </c>
      <c r="C7" s="272" t="s">
        <v>264</v>
      </c>
      <c r="D7" s="272"/>
      <c r="E7" s="272"/>
      <c r="F7" s="272"/>
      <c r="G7" s="272"/>
    </row>
    <row r="8" spans="1:7" x14ac:dyDescent="0.35">
      <c r="A8" s="180">
        <v>3</v>
      </c>
      <c r="B8" s="179" t="s">
        <v>265</v>
      </c>
      <c r="C8" s="272" t="s">
        <v>266</v>
      </c>
      <c r="D8" s="272"/>
      <c r="E8" s="272"/>
      <c r="F8" s="272"/>
      <c r="G8" s="272"/>
    </row>
    <row r="9" spans="1:7" x14ac:dyDescent="0.35">
      <c r="A9" s="181">
        <v>4</v>
      </c>
      <c r="B9" s="179" t="s">
        <v>267</v>
      </c>
      <c r="C9" s="272" t="s">
        <v>268</v>
      </c>
      <c r="D9" s="272"/>
      <c r="E9" s="272"/>
      <c r="F9" s="272"/>
      <c r="G9" s="272"/>
    </row>
    <row r="10" spans="1:7" ht="43.5" customHeight="1" x14ac:dyDescent="0.35">
      <c r="A10" s="180">
        <v>5</v>
      </c>
      <c r="B10" s="179" t="s">
        <v>269</v>
      </c>
      <c r="C10" s="272" t="s">
        <v>270</v>
      </c>
      <c r="D10" s="272"/>
      <c r="E10" s="272"/>
      <c r="F10" s="272"/>
      <c r="G10" s="272"/>
    </row>
    <row r="11" spans="1:7" ht="28.5" customHeight="1" x14ac:dyDescent="0.35">
      <c r="A11" s="181">
        <v>6</v>
      </c>
      <c r="B11" s="179" t="s">
        <v>445</v>
      </c>
      <c r="C11" s="272" t="s">
        <v>446</v>
      </c>
      <c r="D11" s="272"/>
      <c r="E11" s="272"/>
      <c r="F11" s="272"/>
      <c r="G11" s="272"/>
    </row>
    <row r="12" spans="1:7" ht="42.65" customHeight="1" x14ac:dyDescent="0.35">
      <c r="A12" s="180">
        <v>7</v>
      </c>
      <c r="B12" s="179" t="s">
        <v>272</v>
      </c>
      <c r="C12" s="272" t="s">
        <v>345</v>
      </c>
      <c r="D12" s="272"/>
      <c r="E12" s="272"/>
      <c r="F12" s="272"/>
      <c r="G12" s="272"/>
    </row>
    <row r="13" spans="1:7" ht="44.15" customHeight="1" x14ac:dyDescent="0.35">
      <c r="A13" s="181">
        <v>8</v>
      </c>
      <c r="B13" s="179" t="s">
        <v>273</v>
      </c>
      <c r="C13" s="272" t="s">
        <v>344</v>
      </c>
      <c r="D13" s="272"/>
      <c r="E13" s="272"/>
      <c r="F13" s="272"/>
      <c r="G13" s="272"/>
    </row>
    <row r="14" spans="1:7" x14ac:dyDescent="0.35">
      <c r="A14" s="180">
        <v>9</v>
      </c>
      <c r="B14" s="179" t="s">
        <v>274</v>
      </c>
      <c r="C14" s="272" t="s">
        <v>275</v>
      </c>
      <c r="D14" s="272"/>
      <c r="E14" s="272"/>
      <c r="F14" s="272"/>
      <c r="G14" s="272"/>
    </row>
    <row r="15" spans="1:7" x14ac:dyDescent="0.35">
      <c r="A15" s="181">
        <v>10</v>
      </c>
      <c r="B15" s="179" t="s">
        <v>276</v>
      </c>
      <c r="C15" s="272" t="s">
        <v>277</v>
      </c>
      <c r="D15" s="272"/>
      <c r="E15" s="272"/>
      <c r="F15" s="272"/>
      <c r="G15" s="272"/>
    </row>
    <row r="16" spans="1:7" ht="55.5" customHeight="1" x14ac:dyDescent="0.35">
      <c r="A16" s="180">
        <v>11</v>
      </c>
      <c r="B16" s="179" t="s">
        <v>278</v>
      </c>
      <c r="C16" s="272" t="s">
        <v>401</v>
      </c>
      <c r="D16" s="272"/>
      <c r="E16" s="272"/>
      <c r="F16" s="272"/>
      <c r="G16" s="272"/>
    </row>
    <row r="17" spans="1:7" ht="25" x14ac:dyDescent="0.35">
      <c r="A17" s="181">
        <v>12</v>
      </c>
      <c r="B17" s="179" t="s">
        <v>279</v>
      </c>
      <c r="C17" s="272" t="s">
        <v>402</v>
      </c>
      <c r="D17" s="272"/>
      <c r="E17" s="272"/>
      <c r="F17" s="272"/>
      <c r="G17" s="272"/>
    </row>
    <row r="18" spans="1:7" ht="119.25" customHeight="1" x14ac:dyDescent="0.35">
      <c r="A18" s="180">
        <v>13</v>
      </c>
      <c r="B18" s="179" t="s">
        <v>280</v>
      </c>
      <c r="C18" s="272" t="s">
        <v>281</v>
      </c>
      <c r="D18" s="272"/>
      <c r="E18" s="272"/>
      <c r="F18" s="272"/>
      <c r="G18" s="272"/>
    </row>
    <row r="19" spans="1:7" x14ac:dyDescent="0.35">
      <c r="A19" s="181">
        <v>14</v>
      </c>
      <c r="B19" s="179" t="s">
        <v>282</v>
      </c>
      <c r="C19" s="272" t="s">
        <v>283</v>
      </c>
      <c r="D19" s="272"/>
      <c r="E19" s="272"/>
      <c r="F19" s="272"/>
      <c r="G19" s="272"/>
    </row>
    <row r="20" spans="1:7" ht="32.4" customHeight="1" x14ac:dyDescent="0.35">
      <c r="A20" s="180">
        <v>15</v>
      </c>
      <c r="B20" s="179" t="s">
        <v>284</v>
      </c>
      <c r="C20" s="272" t="s">
        <v>403</v>
      </c>
      <c r="D20" s="272"/>
      <c r="E20" s="272"/>
      <c r="F20" s="272"/>
      <c r="G20" s="272"/>
    </row>
    <row r="21" spans="1:7" ht="25" x14ac:dyDescent="0.35">
      <c r="A21" s="181">
        <v>16</v>
      </c>
      <c r="B21" s="179" t="s">
        <v>285</v>
      </c>
      <c r="C21" s="272" t="s">
        <v>286</v>
      </c>
      <c r="D21" s="272"/>
      <c r="E21" s="272"/>
      <c r="F21" s="272"/>
      <c r="G21" s="272"/>
    </row>
    <row r="22" spans="1:7" ht="37.5" x14ac:dyDescent="0.35">
      <c r="A22" s="180">
        <v>17</v>
      </c>
      <c r="B22" s="179" t="s">
        <v>287</v>
      </c>
      <c r="C22" s="272" t="s">
        <v>404</v>
      </c>
      <c r="D22" s="272"/>
      <c r="E22" s="272"/>
      <c r="F22" s="272"/>
      <c r="G22" s="272"/>
    </row>
    <row r="23" spans="1:7" ht="37.5" x14ac:dyDescent="0.35">
      <c r="A23" s="181">
        <v>18</v>
      </c>
      <c r="B23" s="179" t="s">
        <v>288</v>
      </c>
      <c r="C23" s="272" t="s">
        <v>289</v>
      </c>
      <c r="D23" s="272"/>
      <c r="E23" s="272"/>
      <c r="F23" s="272"/>
      <c r="G23" s="272"/>
    </row>
    <row r="24" spans="1:7" ht="75" x14ac:dyDescent="0.35">
      <c r="A24" s="180">
        <v>19</v>
      </c>
      <c r="B24" s="179" t="s">
        <v>290</v>
      </c>
      <c r="C24" s="272" t="s">
        <v>291</v>
      </c>
      <c r="D24" s="272"/>
      <c r="E24" s="272"/>
      <c r="F24" s="272"/>
      <c r="G24" s="272"/>
    </row>
    <row r="25" spans="1:7" ht="56.4" customHeight="1" x14ac:dyDescent="0.35">
      <c r="A25" s="181">
        <v>20</v>
      </c>
      <c r="B25" s="179" t="s">
        <v>292</v>
      </c>
      <c r="C25" s="272" t="s">
        <v>405</v>
      </c>
      <c r="D25" s="272"/>
      <c r="E25" s="272"/>
      <c r="F25" s="272"/>
      <c r="G25" s="272"/>
    </row>
    <row r="26" spans="1:7" ht="228.65" customHeight="1" x14ac:dyDescent="0.35">
      <c r="A26" s="180">
        <v>21</v>
      </c>
      <c r="B26" s="179" t="s">
        <v>271</v>
      </c>
      <c r="C26" s="288" t="s">
        <v>421</v>
      </c>
      <c r="D26" s="289"/>
      <c r="E26" s="289"/>
      <c r="F26" s="289"/>
      <c r="G26" s="290"/>
    </row>
    <row r="27" spans="1:7" ht="37.5" x14ac:dyDescent="0.35">
      <c r="A27" s="181">
        <v>22</v>
      </c>
      <c r="B27" s="179" t="s">
        <v>422</v>
      </c>
      <c r="C27" s="272" t="s">
        <v>423</v>
      </c>
      <c r="D27" s="272"/>
      <c r="E27" s="272"/>
      <c r="F27" s="272"/>
      <c r="G27" s="272"/>
    </row>
    <row r="28" spans="1:7" ht="116.4" customHeight="1" x14ac:dyDescent="0.35">
      <c r="A28" s="180">
        <v>23</v>
      </c>
      <c r="B28" s="179" t="s">
        <v>294</v>
      </c>
      <c r="C28" s="272" t="s">
        <v>425</v>
      </c>
      <c r="D28" s="272"/>
      <c r="E28" s="272"/>
      <c r="F28" s="272"/>
      <c r="G28" s="272"/>
    </row>
    <row r="29" spans="1:7" ht="108" customHeight="1" x14ac:dyDescent="0.35">
      <c r="A29" s="181">
        <v>24</v>
      </c>
      <c r="B29" s="179" t="s">
        <v>426</v>
      </c>
      <c r="C29" s="272" t="s">
        <v>427</v>
      </c>
      <c r="D29" s="272"/>
      <c r="E29" s="272"/>
      <c r="F29" s="272"/>
      <c r="G29" s="272"/>
    </row>
    <row r="30" spans="1:7" ht="108" customHeight="1" x14ac:dyDescent="0.35">
      <c r="A30" s="181">
        <v>25</v>
      </c>
      <c r="B30" s="179" t="s">
        <v>429</v>
      </c>
      <c r="C30" s="292" t="s">
        <v>430</v>
      </c>
      <c r="D30" s="293"/>
      <c r="E30" s="293"/>
      <c r="F30" s="293"/>
      <c r="G30" s="294"/>
    </row>
    <row r="31" spans="1:7" ht="108" customHeight="1" x14ac:dyDescent="0.35">
      <c r="A31" s="181">
        <v>26</v>
      </c>
      <c r="B31" s="179" t="s">
        <v>431</v>
      </c>
      <c r="C31" s="292" t="s">
        <v>438</v>
      </c>
      <c r="D31" s="293"/>
      <c r="E31" s="293"/>
      <c r="F31" s="293"/>
      <c r="G31" s="294"/>
    </row>
    <row r="32" spans="1:7" ht="108" customHeight="1" x14ac:dyDescent="0.35">
      <c r="A32" s="181">
        <v>27</v>
      </c>
      <c r="B32" s="179" t="s">
        <v>435</v>
      </c>
      <c r="C32" s="292" t="s">
        <v>439</v>
      </c>
      <c r="D32" s="293"/>
      <c r="E32" s="293"/>
      <c r="F32" s="293"/>
      <c r="G32" s="294"/>
    </row>
    <row r="33" spans="1:7" ht="108" customHeight="1" x14ac:dyDescent="0.35">
      <c r="A33" s="181">
        <v>28</v>
      </c>
      <c r="B33" s="179" t="s">
        <v>436</v>
      </c>
      <c r="C33" s="292" t="s">
        <v>437</v>
      </c>
      <c r="D33" s="293"/>
      <c r="E33" s="293"/>
      <c r="F33" s="293"/>
      <c r="G33" s="294"/>
    </row>
    <row r="34" spans="1:7" ht="134.25" customHeight="1" x14ac:dyDescent="0.35">
      <c r="A34" s="180">
        <v>29</v>
      </c>
      <c r="B34" s="179" t="s">
        <v>47</v>
      </c>
      <c r="C34" s="291" t="s">
        <v>293</v>
      </c>
      <c r="D34" s="291"/>
      <c r="E34" s="291"/>
      <c r="F34" s="291"/>
      <c r="G34" s="291"/>
    </row>
    <row r="35" spans="1:7" ht="72" customHeight="1" x14ac:dyDescent="0.35">
      <c r="A35" s="181">
        <v>30</v>
      </c>
      <c r="B35" s="179" t="s">
        <v>299</v>
      </c>
      <c r="C35" s="272" t="s">
        <v>443</v>
      </c>
      <c r="D35" s="272"/>
      <c r="E35" s="272"/>
      <c r="F35" s="272"/>
      <c r="G35" s="272"/>
    </row>
    <row r="36" spans="1:7" ht="25" x14ac:dyDescent="0.35">
      <c r="A36" s="181">
        <v>31</v>
      </c>
      <c r="B36" s="179" t="s">
        <v>295</v>
      </c>
      <c r="C36" s="272" t="s">
        <v>296</v>
      </c>
      <c r="D36" s="272"/>
      <c r="E36" s="272"/>
      <c r="F36" s="272"/>
      <c r="G36" s="272"/>
    </row>
    <row r="37" spans="1:7" x14ac:dyDescent="0.35">
      <c r="A37" s="180">
        <v>32</v>
      </c>
      <c r="B37" s="179" t="s">
        <v>297</v>
      </c>
      <c r="C37" s="272" t="s">
        <v>298</v>
      </c>
      <c r="D37" s="272"/>
      <c r="E37" s="272"/>
      <c r="F37" s="272"/>
      <c r="G37" s="272"/>
    </row>
    <row r="38" spans="1:7" ht="48.65" customHeight="1" x14ac:dyDescent="0.35">
      <c r="A38" s="181">
        <v>33</v>
      </c>
      <c r="B38" s="179" t="s">
        <v>300</v>
      </c>
      <c r="C38" s="272" t="s">
        <v>330</v>
      </c>
      <c r="D38" s="272"/>
      <c r="E38" s="272"/>
      <c r="F38" s="272"/>
      <c r="G38" s="272"/>
    </row>
    <row r="39" spans="1:7" x14ac:dyDescent="0.35">
      <c r="A39" s="182"/>
      <c r="B39" s="185"/>
      <c r="C39" s="52"/>
      <c r="D39" s="52"/>
      <c r="E39" s="52"/>
      <c r="F39" s="52"/>
      <c r="G39" s="53"/>
    </row>
    <row r="40" spans="1:7" x14ac:dyDescent="0.35">
      <c r="A40" s="182"/>
      <c r="B40" s="185"/>
      <c r="C40" s="52"/>
      <c r="D40" s="52"/>
      <c r="E40" s="52"/>
      <c r="F40" s="52"/>
      <c r="G40" s="52"/>
    </row>
    <row r="41" spans="1:7" x14ac:dyDescent="0.35">
      <c r="A41" s="182"/>
      <c r="B41" s="185"/>
      <c r="C41" s="52"/>
      <c r="D41" s="52"/>
      <c r="E41" s="52"/>
      <c r="F41" s="52"/>
      <c r="G41" s="52"/>
    </row>
    <row r="42" spans="1:7" x14ac:dyDescent="0.35">
      <c r="A42" s="182"/>
      <c r="B42" s="185"/>
      <c r="C42" s="52"/>
      <c r="D42" s="52"/>
      <c r="E42" s="52"/>
      <c r="F42" s="52"/>
      <c r="G42" s="52"/>
    </row>
    <row r="43" spans="1:7" x14ac:dyDescent="0.35">
      <c r="A43" s="182"/>
      <c r="B43" s="185"/>
      <c r="C43" s="295"/>
      <c r="D43" s="295"/>
      <c r="E43" s="295"/>
      <c r="F43" s="295"/>
      <c r="G43" s="295"/>
    </row>
    <row r="44" spans="1:7" ht="13" x14ac:dyDescent="0.35">
      <c r="A44" s="296"/>
      <c r="B44" s="296"/>
      <c r="C44" s="296"/>
      <c r="D44" s="296"/>
      <c r="E44" s="296"/>
      <c r="F44" s="296"/>
      <c r="G44" s="296"/>
    </row>
    <row r="45" spans="1:7" x14ac:dyDescent="0.35">
      <c r="A45" s="182"/>
      <c r="B45" s="185"/>
      <c r="C45" s="295"/>
      <c r="D45" s="295"/>
      <c r="E45" s="295"/>
      <c r="F45" s="295"/>
      <c r="G45" s="295"/>
    </row>
    <row r="46" spans="1:7" x14ac:dyDescent="0.35">
      <c r="A46" s="182"/>
      <c r="B46" s="185"/>
      <c r="C46" s="295"/>
      <c r="D46" s="295"/>
      <c r="E46" s="295"/>
      <c r="F46" s="295"/>
      <c r="G46" s="295"/>
    </row>
    <row r="47" spans="1:7" ht="13" x14ac:dyDescent="0.35">
      <c r="A47" s="296"/>
      <c r="B47" s="296"/>
      <c r="C47" s="296"/>
      <c r="D47" s="296"/>
      <c r="E47" s="296"/>
      <c r="F47" s="296"/>
      <c r="G47" s="296"/>
    </row>
    <row r="48" spans="1:7" x14ac:dyDescent="0.35">
      <c r="A48" s="182"/>
      <c r="B48" s="185"/>
      <c r="C48" s="295"/>
      <c r="D48" s="295"/>
      <c r="E48" s="295"/>
      <c r="F48" s="295"/>
      <c r="G48" s="295"/>
    </row>
    <row r="49" spans="1:7" x14ac:dyDescent="0.35">
      <c r="A49" s="182"/>
      <c r="B49" s="185"/>
      <c r="C49" s="295"/>
      <c r="D49" s="295"/>
      <c r="E49" s="295"/>
      <c r="F49" s="295"/>
      <c r="G49" s="295"/>
    </row>
    <row r="50" spans="1:7" x14ac:dyDescent="0.35">
      <c r="A50" s="182"/>
      <c r="B50" s="185"/>
      <c r="C50" s="295"/>
      <c r="D50" s="295"/>
      <c r="E50" s="295"/>
      <c r="F50" s="295"/>
      <c r="G50" s="295"/>
    </row>
    <row r="51" spans="1:7" x14ac:dyDescent="0.35">
      <c r="A51" s="182"/>
      <c r="B51" s="185"/>
      <c r="C51" s="295"/>
      <c r="D51" s="295"/>
      <c r="E51" s="295"/>
      <c r="F51" s="295"/>
      <c r="G51" s="295"/>
    </row>
    <row r="52" spans="1:7" x14ac:dyDescent="0.35">
      <c r="A52" s="182"/>
      <c r="B52" s="185"/>
      <c r="C52" s="295"/>
      <c r="D52" s="295"/>
      <c r="E52" s="295"/>
      <c r="F52" s="295"/>
      <c r="G52" s="295"/>
    </row>
    <row r="53" spans="1:7" ht="13" x14ac:dyDescent="0.35">
      <c r="A53" s="296"/>
      <c r="B53" s="296"/>
      <c r="C53" s="296"/>
      <c r="D53" s="296"/>
      <c r="E53" s="296"/>
      <c r="F53" s="296"/>
      <c r="G53" s="296"/>
    </row>
    <row r="54" spans="1:7" x14ac:dyDescent="0.35">
      <c r="A54" s="182"/>
      <c r="B54" s="185"/>
      <c r="C54" s="295"/>
      <c r="D54" s="295"/>
      <c r="E54" s="295"/>
      <c r="F54" s="295"/>
      <c r="G54" s="295"/>
    </row>
    <row r="55" spans="1:7" x14ac:dyDescent="0.35">
      <c r="A55" s="182"/>
      <c r="B55" s="185"/>
      <c r="C55" s="295"/>
      <c r="D55" s="295"/>
      <c r="E55" s="295"/>
      <c r="F55" s="295"/>
      <c r="G55" s="295"/>
    </row>
    <row r="56" spans="1:7" x14ac:dyDescent="0.35">
      <c r="A56" s="182"/>
      <c r="B56" s="185"/>
      <c r="C56" s="295"/>
      <c r="D56" s="295"/>
      <c r="E56" s="295"/>
      <c r="F56" s="295"/>
      <c r="G56" s="295"/>
    </row>
    <row r="57" spans="1:7" x14ac:dyDescent="0.35">
      <c r="A57" s="182"/>
      <c r="B57" s="185"/>
      <c r="C57" s="295"/>
      <c r="D57" s="295"/>
      <c r="E57" s="295"/>
      <c r="F57" s="295"/>
      <c r="G57" s="295"/>
    </row>
    <row r="58" spans="1:7" ht="31.5" customHeight="1" x14ac:dyDescent="0.35">
      <c r="A58" s="182"/>
      <c r="B58" s="185"/>
      <c r="C58" s="295"/>
      <c r="D58" s="295"/>
      <c r="E58" s="295"/>
      <c r="F58" s="295"/>
      <c r="G58" s="295"/>
    </row>
    <row r="59" spans="1:7" ht="13" x14ac:dyDescent="0.35">
      <c r="A59" s="296"/>
      <c r="B59" s="296"/>
      <c r="C59" s="296"/>
      <c r="D59" s="296"/>
      <c r="E59" s="296"/>
      <c r="F59" s="296"/>
      <c r="G59" s="296"/>
    </row>
    <row r="60" spans="1:7" x14ac:dyDescent="0.35">
      <c r="A60" s="182"/>
      <c r="B60" s="185"/>
      <c r="C60" s="295"/>
      <c r="D60" s="295"/>
      <c r="E60" s="295"/>
      <c r="F60" s="295"/>
      <c r="G60" s="295"/>
    </row>
    <row r="61" spans="1:7" x14ac:dyDescent="0.35">
      <c r="A61" s="182"/>
      <c r="B61" s="185"/>
      <c r="C61" s="295"/>
      <c r="D61" s="295"/>
      <c r="E61" s="295"/>
      <c r="F61" s="295"/>
      <c r="G61" s="295"/>
    </row>
    <row r="62" spans="1:7" x14ac:dyDescent="0.35">
      <c r="A62" s="182"/>
      <c r="B62" s="185"/>
      <c r="C62" s="295"/>
      <c r="D62" s="295"/>
      <c r="E62" s="295"/>
      <c r="F62" s="295"/>
      <c r="G62" s="295"/>
    </row>
    <row r="63" spans="1:7" x14ac:dyDescent="0.35">
      <c r="A63" s="182"/>
      <c r="B63" s="185"/>
      <c r="C63" s="295"/>
      <c r="D63" s="295"/>
      <c r="E63" s="295"/>
      <c r="F63" s="295"/>
      <c r="G63" s="295"/>
    </row>
    <row r="64" spans="1:7" x14ac:dyDescent="0.35">
      <c r="A64" s="182"/>
      <c r="B64" s="185"/>
      <c r="C64" s="295"/>
      <c r="D64" s="295"/>
      <c r="E64" s="295"/>
      <c r="F64" s="295"/>
      <c r="G64" s="295"/>
    </row>
    <row r="65" spans="1:7" x14ac:dyDescent="0.35">
      <c r="A65" s="182"/>
      <c r="B65" s="185"/>
      <c r="C65" s="295"/>
      <c r="D65" s="295"/>
      <c r="E65" s="295"/>
      <c r="F65" s="295"/>
      <c r="G65" s="295"/>
    </row>
    <row r="66" spans="1:7" x14ac:dyDescent="0.35">
      <c r="A66" s="182"/>
      <c r="B66" s="185"/>
      <c r="C66" s="295"/>
      <c r="D66" s="295"/>
      <c r="E66" s="295"/>
      <c r="F66" s="295"/>
      <c r="G66" s="295"/>
    </row>
    <row r="67" spans="1:7" x14ac:dyDescent="0.35">
      <c r="A67" s="182"/>
      <c r="B67" s="185"/>
      <c r="C67" s="295"/>
      <c r="D67" s="295"/>
      <c r="E67" s="295"/>
      <c r="F67" s="295"/>
      <c r="G67" s="295"/>
    </row>
    <row r="68" spans="1:7" x14ac:dyDescent="0.35">
      <c r="A68" s="182"/>
      <c r="B68" s="185"/>
      <c r="C68" s="295"/>
      <c r="D68" s="295"/>
      <c r="E68" s="295"/>
      <c r="F68" s="295"/>
      <c r="G68" s="295"/>
    </row>
    <row r="69" spans="1:7" x14ac:dyDescent="0.35">
      <c r="A69" s="182"/>
      <c r="B69" s="185"/>
      <c r="C69" s="295"/>
      <c r="D69" s="295"/>
      <c r="E69" s="295"/>
      <c r="F69" s="295"/>
      <c r="G69" s="295"/>
    </row>
    <row r="70" spans="1:7" x14ac:dyDescent="0.35">
      <c r="A70" s="182"/>
      <c r="B70" s="185"/>
      <c r="C70" s="295"/>
      <c r="D70" s="295"/>
      <c r="E70" s="295"/>
      <c r="F70" s="295"/>
      <c r="G70" s="295"/>
    </row>
    <row r="71" spans="1:7" x14ac:dyDescent="0.35">
      <c r="A71" s="182"/>
      <c r="B71" s="185"/>
      <c r="C71" s="295"/>
      <c r="D71" s="295"/>
      <c r="E71" s="295"/>
      <c r="F71" s="295"/>
      <c r="G71" s="295"/>
    </row>
    <row r="72" spans="1:7" ht="13" x14ac:dyDescent="0.35">
      <c r="A72" s="296"/>
      <c r="B72" s="296"/>
      <c r="C72" s="296"/>
      <c r="D72" s="296"/>
      <c r="E72" s="296"/>
      <c r="F72" s="296"/>
      <c r="G72" s="296"/>
    </row>
    <row r="73" spans="1:7" x14ac:dyDescent="0.35">
      <c r="A73" s="182"/>
      <c r="B73" s="185"/>
      <c r="C73" s="295"/>
      <c r="D73" s="295"/>
      <c r="E73" s="295"/>
      <c r="F73" s="295"/>
      <c r="G73" s="295"/>
    </row>
    <row r="74" spans="1:7" x14ac:dyDescent="0.35">
      <c r="A74" s="182"/>
      <c r="B74" s="185"/>
      <c r="C74" s="295"/>
      <c r="D74" s="295"/>
      <c r="E74" s="295"/>
      <c r="F74" s="295"/>
      <c r="G74" s="295"/>
    </row>
    <row r="75" spans="1:7" x14ac:dyDescent="0.35">
      <c r="A75" s="182"/>
      <c r="B75" s="185"/>
      <c r="C75" s="295"/>
      <c r="D75" s="295"/>
      <c r="E75" s="295"/>
      <c r="F75" s="295"/>
      <c r="G75" s="295"/>
    </row>
    <row r="76" spans="1:7" x14ac:dyDescent="0.35">
      <c r="A76" s="182"/>
      <c r="B76" s="185"/>
      <c r="C76" s="295"/>
      <c r="D76" s="295"/>
      <c r="E76" s="295"/>
      <c r="F76" s="295"/>
      <c r="G76" s="295"/>
    </row>
    <row r="77" spans="1:7" ht="13" x14ac:dyDescent="0.35">
      <c r="A77" s="296"/>
      <c r="B77" s="296"/>
      <c r="C77" s="296"/>
      <c r="D77" s="296"/>
      <c r="E77" s="296"/>
      <c r="F77" s="296"/>
      <c r="G77" s="296"/>
    </row>
    <row r="78" spans="1:7" ht="14.4" customHeight="1" x14ac:dyDescent="0.35">
      <c r="A78" s="182"/>
      <c r="B78" s="185"/>
      <c r="C78" s="295"/>
      <c r="D78" s="295"/>
      <c r="E78" s="295"/>
      <c r="F78" s="295"/>
      <c r="G78" s="295"/>
    </row>
    <row r="79" spans="1:7" ht="13" x14ac:dyDescent="0.35">
      <c r="A79" s="296"/>
      <c r="B79" s="296"/>
      <c r="C79" s="296"/>
      <c r="D79" s="296"/>
      <c r="E79" s="296"/>
      <c r="F79" s="296"/>
      <c r="G79" s="296"/>
    </row>
    <row r="80" spans="1:7" x14ac:dyDescent="0.35">
      <c r="A80" s="182"/>
      <c r="B80" s="185"/>
      <c r="C80" s="295"/>
      <c r="D80" s="295"/>
      <c r="E80" s="295"/>
      <c r="F80" s="295"/>
      <c r="G80" s="295"/>
    </row>
    <row r="81" spans="1:7" x14ac:dyDescent="0.35">
      <c r="A81" s="182"/>
      <c r="B81" s="185"/>
      <c r="C81" s="295"/>
      <c r="D81" s="295"/>
      <c r="E81" s="295"/>
      <c r="F81" s="295"/>
      <c r="G81" s="295"/>
    </row>
    <row r="82" spans="1:7" x14ac:dyDescent="0.35">
      <c r="A82" s="182"/>
      <c r="B82" s="185"/>
      <c r="C82" s="295"/>
      <c r="D82" s="295"/>
      <c r="E82" s="295"/>
      <c r="F82" s="295"/>
      <c r="G82" s="295"/>
    </row>
    <row r="83" spans="1:7" ht="30.65" customHeight="1" x14ac:dyDescent="0.35">
      <c r="A83" s="182"/>
      <c r="B83" s="185"/>
      <c r="C83" s="295"/>
      <c r="D83" s="295"/>
      <c r="E83" s="295"/>
      <c r="F83" s="295"/>
      <c r="G83" s="295"/>
    </row>
    <row r="84" spans="1:7" x14ac:dyDescent="0.35">
      <c r="A84" s="182"/>
      <c r="B84" s="185"/>
      <c r="C84" s="295"/>
      <c r="D84" s="295"/>
      <c r="E84" s="295"/>
      <c r="F84" s="295"/>
      <c r="G84" s="295"/>
    </row>
    <row r="85" spans="1:7" x14ac:dyDescent="0.35">
      <c r="A85" s="182"/>
      <c r="B85" s="185"/>
      <c r="C85" s="295"/>
      <c r="D85" s="295"/>
      <c r="E85" s="295"/>
      <c r="F85" s="295"/>
      <c r="G85" s="295"/>
    </row>
    <row r="86" spans="1:7" ht="13" x14ac:dyDescent="0.35">
      <c r="A86" s="296"/>
      <c r="B86" s="296"/>
      <c r="C86" s="296"/>
      <c r="D86" s="296"/>
      <c r="E86" s="296"/>
      <c r="F86" s="296"/>
      <c r="G86" s="296"/>
    </row>
    <row r="87" spans="1:7" ht="29.4" customHeight="1" x14ac:dyDescent="0.35">
      <c r="A87" s="182"/>
      <c r="B87" s="185"/>
      <c r="C87" s="297"/>
      <c r="D87" s="297"/>
      <c r="E87" s="297"/>
      <c r="F87" s="297"/>
      <c r="G87" s="297"/>
    </row>
    <row r="88" spans="1:7" ht="29.15" customHeight="1" x14ac:dyDescent="0.35">
      <c r="A88" s="182"/>
      <c r="B88" s="185"/>
      <c r="C88" s="297"/>
      <c r="D88" s="297"/>
      <c r="E88" s="297"/>
      <c r="F88" s="297"/>
      <c r="G88" s="297"/>
    </row>
    <row r="89" spans="1:7" x14ac:dyDescent="0.35">
      <c r="A89" s="182"/>
      <c r="B89" s="185"/>
      <c r="C89" s="295"/>
      <c r="D89" s="295"/>
      <c r="E89" s="295"/>
      <c r="F89" s="295"/>
      <c r="G89" s="295"/>
    </row>
    <row r="90" spans="1:7" x14ac:dyDescent="0.35">
      <c r="A90" s="182"/>
      <c r="B90" s="185"/>
      <c r="C90" s="295"/>
      <c r="D90" s="295"/>
      <c r="E90" s="295"/>
      <c r="F90" s="295"/>
      <c r="G90" s="295"/>
    </row>
    <row r="91" spans="1:7" ht="13" x14ac:dyDescent="0.35">
      <c r="A91" s="296"/>
      <c r="B91" s="296"/>
      <c r="C91" s="296"/>
      <c r="D91" s="296"/>
      <c r="E91" s="296"/>
      <c r="F91" s="296"/>
      <c r="G91" s="296"/>
    </row>
    <row r="92" spans="1:7" ht="29.4" customHeight="1" x14ac:dyDescent="0.35">
      <c r="A92" s="182"/>
      <c r="B92" s="185"/>
      <c r="C92" s="297"/>
      <c r="D92" s="297"/>
      <c r="E92" s="297"/>
      <c r="F92" s="297"/>
      <c r="G92" s="297"/>
    </row>
    <row r="93" spans="1:7" ht="91.5" customHeight="1" x14ac:dyDescent="0.35">
      <c r="A93" s="182"/>
      <c r="B93" s="185"/>
      <c r="C93" s="297"/>
      <c r="D93" s="297"/>
      <c r="E93" s="297"/>
      <c r="F93" s="297"/>
      <c r="G93" s="297"/>
    </row>
    <row r="94" spans="1:7" ht="29.15" customHeight="1" x14ac:dyDescent="0.35">
      <c r="A94" s="182"/>
      <c r="B94" s="185"/>
      <c r="C94" s="295"/>
      <c r="D94" s="295"/>
      <c r="E94" s="295"/>
      <c r="F94" s="295"/>
      <c r="G94" s="295"/>
    </row>
    <row r="95" spans="1:7" x14ac:dyDescent="0.35">
      <c r="A95" s="182"/>
      <c r="B95" s="185"/>
      <c r="C95" s="295"/>
      <c r="D95" s="295"/>
      <c r="E95" s="295"/>
      <c r="F95" s="295"/>
      <c r="G95" s="295"/>
    </row>
    <row r="96" spans="1:7" x14ac:dyDescent="0.35">
      <c r="A96" s="182"/>
      <c r="B96" s="185"/>
      <c r="C96" s="295"/>
      <c r="D96" s="295"/>
      <c r="E96" s="295"/>
      <c r="F96" s="295"/>
      <c r="G96" s="295"/>
    </row>
    <row r="98" spans="1:7" ht="13" x14ac:dyDescent="0.35">
      <c r="A98" s="296"/>
      <c r="B98" s="296"/>
      <c r="C98" s="296"/>
      <c r="D98" s="296"/>
      <c r="E98" s="296"/>
      <c r="F98" s="296"/>
      <c r="G98" s="296"/>
    </row>
    <row r="99" spans="1:7" ht="13" x14ac:dyDescent="0.35">
      <c r="A99" s="184"/>
      <c r="B99" s="184"/>
      <c r="C99" s="296"/>
      <c r="D99" s="296"/>
      <c r="E99" s="296"/>
      <c r="F99" s="296"/>
      <c r="G99" s="296"/>
    </row>
    <row r="100" spans="1:7" ht="13" x14ac:dyDescent="0.35">
      <c r="A100" s="296"/>
      <c r="B100" s="296"/>
      <c r="C100" s="296"/>
      <c r="D100" s="296"/>
      <c r="E100" s="296"/>
      <c r="F100" s="296"/>
      <c r="G100" s="296"/>
    </row>
    <row r="101" spans="1:7" x14ac:dyDescent="0.35">
      <c r="A101" s="182"/>
      <c r="B101" s="185"/>
      <c r="C101" s="295"/>
      <c r="D101" s="295"/>
      <c r="E101" s="295"/>
      <c r="F101" s="295"/>
      <c r="G101" s="295"/>
    </row>
    <row r="102" spans="1:7" x14ac:dyDescent="0.35">
      <c r="A102" s="182"/>
      <c r="B102" s="185"/>
      <c r="C102" s="295"/>
      <c r="D102" s="295"/>
      <c r="E102" s="295"/>
      <c r="F102" s="295"/>
      <c r="G102" s="295"/>
    </row>
    <row r="103" spans="1:7" x14ac:dyDescent="0.35">
      <c r="A103" s="182"/>
      <c r="B103" s="185"/>
      <c r="C103" s="295"/>
      <c r="D103" s="295"/>
      <c r="E103" s="295"/>
      <c r="F103" s="295"/>
      <c r="G103" s="295"/>
    </row>
    <row r="104" spans="1:7" x14ac:dyDescent="0.35">
      <c r="A104" s="182"/>
      <c r="B104" s="185"/>
      <c r="C104" s="295"/>
      <c r="D104" s="295"/>
      <c r="E104" s="295"/>
      <c r="F104" s="295"/>
      <c r="G104" s="295"/>
    </row>
    <row r="105" spans="1:7" x14ac:dyDescent="0.35">
      <c r="A105" s="182"/>
      <c r="B105" s="185"/>
      <c r="C105" s="295"/>
      <c r="D105" s="295"/>
      <c r="E105" s="295"/>
      <c r="F105" s="295"/>
      <c r="G105" s="295"/>
    </row>
    <row r="106" spans="1:7" x14ac:dyDescent="0.35">
      <c r="A106" s="182"/>
      <c r="B106" s="185"/>
      <c r="C106" s="295"/>
      <c r="D106" s="295"/>
      <c r="E106" s="295"/>
      <c r="F106" s="295"/>
      <c r="G106" s="295"/>
    </row>
    <row r="107" spans="1:7" x14ac:dyDescent="0.35">
      <c r="A107" s="182"/>
      <c r="B107" s="185"/>
      <c r="C107" s="295"/>
      <c r="D107" s="295"/>
      <c r="E107" s="295"/>
      <c r="F107" s="295"/>
      <c r="G107" s="295"/>
    </row>
    <row r="108" spans="1:7" ht="28.5" customHeight="1" x14ac:dyDescent="0.35">
      <c r="A108" s="182"/>
      <c r="B108" s="185"/>
      <c r="C108" s="295"/>
      <c r="D108" s="295"/>
      <c r="E108" s="295"/>
      <c r="F108" s="295"/>
      <c r="G108" s="295"/>
    </row>
    <row r="109" spans="1:7" x14ac:dyDescent="0.35">
      <c r="A109" s="182"/>
      <c r="B109" s="185"/>
      <c r="C109" s="295"/>
      <c r="D109" s="295"/>
      <c r="E109" s="295"/>
      <c r="F109" s="295"/>
      <c r="G109" s="295"/>
    </row>
    <row r="110" spans="1:7" ht="42.65" customHeight="1" x14ac:dyDescent="0.35">
      <c r="A110" s="182"/>
      <c r="B110" s="185"/>
      <c r="C110" s="295"/>
      <c r="D110" s="295"/>
      <c r="E110" s="295"/>
      <c r="F110" s="295"/>
      <c r="G110" s="295"/>
    </row>
    <row r="111" spans="1:7" x14ac:dyDescent="0.35">
      <c r="A111" s="182"/>
      <c r="B111" s="185"/>
      <c r="C111" s="295"/>
      <c r="D111" s="295"/>
      <c r="E111" s="295"/>
      <c r="F111" s="295"/>
      <c r="G111" s="295"/>
    </row>
    <row r="112" spans="1:7" x14ac:dyDescent="0.35">
      <c r="A112" s="182"/>
      <c r="B112" s="185"/>
      <c r="C112" s="295"/>
      <c r="D112" s="295"/>
      <c r="E112" s="295"/>
      <c r="F112" s="295"/>
      <c r="G112" s="295"/>
    </row>
    <row r="113" spans="1:7" x14ac:dyDescent="0.35">
      <c r="A113" s="182"/>
      <c r="B113" s="185"/>
      <c r="C113" s="295"/>
      <c r="D113" s="295"/>
      <c r="E113" s="295"/>
      <c r="F113" s="295"/>
      <c r="G113" s="295"/>
    </row>
    <row r="114" spans="1:7" x14ac:dyDescent="0.35">
      <c r="A114" s="182"/>
      <c r="B114" s="185"/>
      <c r="C114" s="295"/>
      <c r="D114" s="295"/>
      <c r="E114" s="295"/>
      <c r="F114" s="295"/>
      <c r="G114" s="295"/>
    </row>
    <row r="115" spans="1:7" ht="13" x14ac:dyDescent="0.35">
      <c r="A115" s="296"/>
      <c r="B115" s="296"/>
      <c r="C115" s="296"/>
      <c r="D115" s="296"/>
      <c r="E115" s="296"/>
      <c r="F115" s="296"/>
      <c r="G115" s="296"/>
    </row>
    <row r="116" spans="1:7" x14ac:dyDescent="0.35">
      <c r="A116" s="182"/>
      <c r="B116" s="185"/>
      <c r="C116" s="295"/>
      <c r="D116" s="295"/>
      <c r="E116" s="295"/>
      <c r="F116" s="295"/>
      <c r="G116" s="295"/>
    </row>
    <row r="117" spans="1:7" ht="13" x14ac:dyDescent="0.35">
      <c r="A117" s="296"/>
      <c r="B117" s="296"/>
      <c r="C117" s="296"/>
      <c r="D117" s="296"/>
      <c r="E117" s="296"/>
      <c r="F117" s="296"/>
      <c r="G117" s="296"/>
    </row>
    <row r="118" spans="1:7" x14ac:dyDescent="0.35">
      <c r="A118" s="182"/>
      <c r="B118" s="185"/>
      <c r="C118" s="295"/>
      <c r="D118" s="295"/>
      <c r="E118" s="295"/>
      <c r="F118" s="295"/>
      <c r="G118" s="295"/>
    </row>
    <row r="119" spans="1:7" x14ac:dyDescent="0.35">
      <c r="A119" s="182"/>
      <c r="B119" s="185"/>
      <c r="C119" s="295"/>
      <c r="D119" s="295"/>
      <c r="E119" s="295"/>
      <c r="F119" s="295"/>
      <c r="G119" s="295"/>
    </row>
    <row r="120" spans="1:7" x14ac:dyDescent="0.35">
      <c r="A120" s="182"/>
      <c r="B120" s="185"/>
      <c r="C120" s="295"/>
      <c r="D120" s="295"/>
      <c r="E120" s="295"/>
      <c r="F120" s="295"/>
      <c r="G120" s="295"/>
    </row>
    <row r="121" spans="1:7" x14ac:dyDescent="0.35">
      <c r="A121" s="182"/>
      <c r="B121" s="185"/>
      <c r="C121" s="295"/>
      <c r="D121" s="295"/>
      <c r="E121" s="295"/>
      <c r="F121" s="295"/>
      <c r="G121" s="295"/>
    </row>
    <row r="122" spans="1:7" ht="31.5" customHeight="1" x14ac:dyDescent="0.35">
      <c r="A122" s="182"/>
      <c r="B122" s="185"/>
      <c r="C122" s="295"/>
      <c r="D122" s="295"/>
      <c r="E122" s="295"/>
      <c r="F122" s="295"/>
      <c r="G122" s="295"/>
    </row>
    <row r="123" spans="1:7" ht="13" x14ac:dyDescent="0.35">
      <c r="A123" s="296"/>
      <c r="B123" s="296"/>
      <c r="C123" s="296"/>
      <c r="D123" s="296"/>
      <c r="E123" s="296"/>
      <c r="F123" s="296"/>
      <c r="G123" s="296"/>
    </row>
    <row r="124" spans="1:7" x14ac:dyDescent="0.35">
      <c r="A124" s="182"/>
      <c r="B124" s="185"/>
      <c r="C124" s="295"/>
      <c r="D124" s="295"/>
      <c r="E124" s="295"/>
      <c r="F124" s="295"/>
      <c r="G124" s="295"/>
    </row>
    <row r="125" spans="1:7" ht="24" customHeight="1" x14ac:dyDescent="0.35">
      <c r="A125" s="182"/>
      <c r="B125" s="185"/>
      <c r="C125" s="295"/>
      <c r="D125" s="295"/>
      <c r="E125" s="295"/>
      <c r="F125" s="295"/>
      <c r="G125" s="295"/>
    </row>
    <row r="126" spans="1:7" x14ac:dyDescent="0.35">
      <c r="A126" s="182"/>
      <c r="B126" s="185"/>
      <c r="C126" s="295"/>
      <c r="D126" s="295"/>
      <c r="E126" s="295"/>
      <c r="F126" s="295"/>
      <c r="G126" s="295"/>
    </row>
    <row r="127" spans="1:7" ht="29.4" customHeight="1" x14ac:dyDescent="0.35">
      <c r="A127" s="182"/>
      <c r="B127" s="185"/>
      <c r="C127" s="295"/>
      <c r="D127" s="295"/>
      <c r="E127" s="295"/>
      <c r="F127" s="295"/>
      <c r="G127" s="295"/>
    </row>
    <row r="128" spans="1:7" ht="13" x14ac:dyDescent="0.35">
      <c r="A128" s="296"/>
      <c r="B128" s="296"/>
      <c r="C128" s="296"/>
      <c r="D128" s="296"/>
      <c r="E128" s="296"/>
      <c r="F128" s="296"/>
      <c r="G128" s="296"/>
    </row>
    <row r="129" spans="1:7" ht="14.4" customHeight="1" x14ac:dyDescent="0.35">
      <c r="A129" s="182"/>
      <c r="B129" s="185"/>
      <c r="C129" s="295"/>
      <c r="D129" s="295"/>
      <c r="E129" s="295"/>
      <c r="F129" s="295"/>
      <c r="G129" s="295"/>
    </row>
    <row r="130" spans="1:7" ht="32.15" customHeight="1" x14ac:dyDescent="0.35">
      <c r="A130" s="182"/>
      <c r="B130" s="185"/>
      <c r="C130" s="295"/>
      <c r="D130" s="295"/>
      <c r="E130" s="295"/>
      <c r="F130" s="295"/>
      <c r="G130" s="295"/>
    </row>
    <row r="131" spans="1:7" ht="13" x14ac:dyDescent="0.35">
      <c r="A131" s="296"/>
      <c r="B131" s="296"/>
      <c r="C131" s="296"/>
      <c r="D131" s="296"/>
      <c r="E131" s="296"/>
      <c r="F131" s="296"/>
      <c r="G131" s="296"/>
    </row>
    <row r="132" spans="1:7" x14ac:dyDescent="0.35">
      <c r="A132" s="182"/>
      <c r="B132" s="185"/>
      <c r="C132" s="295"/>
      <c r="D132" s="295"/>
      <c r="E132" s="295"/>
      <c r="F132" s="295"/>
      <c r="G132" s="295"/>
    </row>
    <row r="133" spans="1:7" x14ac:dyDescent="0.35">
      <c r="A133" s="182"/>
      <c r="B133" s="185"/>
      <c r="C133" s="295"/>
      <c r="D133" s="295"/>
      <c r="E133" s="295"/>
      <c r="F133" s="295"/>
      <c r="G133" s="295"/>
    </row>
    <row r="134" spans="1:7" x14ac:dyDescent="0.35">
      <c r="A134" s="182"/>
      <c r="B134" s="185"/>
      <c r="C134" s="295"/>
      <c r="D134" s="295"/>
      <c r="E134" s="295"/>
      <c r="F134" s="295"/>
      <c r="G134" s="295"/>
    </row>
    <row r="135" spans="1:7" ht="13" x14ac:dyDescent="0.35">
      <c r="A135" s="296"/>
      <c r="B135" s="296"/>
      <c r="C135" s="296"/>
      <c r="D135" s="296"/>
      <c r="E135" s="296"/>
      <c r="F135" s="296"/>
      <c r="G135" s="296"/>
    </row>
    <row r="136" spans="1:7" ht="29.4" customHeight="1" x14ac:dyDescent="0.35">
      <c r="A136" s="182"/>
      <c r="B136" s="185"/>
      <c r="C136" s="297"/>
      <c r="D136" s="297"/>
      <c r="E136" s="297"/>
      <c r="F136" s="297"/>
      <c r="G136" s="297"/>
    </row>
    <row r="137" spans="1:7" ht="29.15" customHeight="1" x14ac:dyDescent="0.35">
      <c r="A137" s="182"/>
      <c r="B137" s="185"/>
      <c r="C137" s="297"/>
      <c r="D137" s="297"/>
      <c r="E137" s="297"/>
      <c r="F137" s="297"/>
      <c r="G137" s="297"/>
    </row>
    <row r="138" spans="1:7" x14ac:dyDescent="0.35">
      <c r="A138" s="182"/>
      <c r="B138" s="185"/>
      <c r="C138" s="295"/>
      <c r="D138" s="295"/>
      <c r="E138" s="295"/>
      <c r="F138" s="295"/>
      <c r="G138" s="295"/>
    </row>
    <row r="139" spans="1:7" x14ac:dyDescent="0.35">
      <c r="A139" s="182"/>
      <c r="B139" s="185"/>
      <c r="C139" s="295"/>
      <c r="D139" s="295"/>
      <c r="E139" s="295"/>
      <c r="F139" s="295"/>
      <c r="G139" s="295"/>
    </row>
    <row r="140" spans="1:7" ht="29.4" customHeight="1" x14ac:dyDescent="0.35">
      <c r="A140" s="182"/>
      <c r="B140" s="185"/>
      <c r="C140" s="297"/>
      <c r="D140" s="297"/>
      <c r="E140" s="297"/>
      <c r="F140" s="297"/>
      <c r="G140" s="297"/>
    </row>
    <row r="141" spans="1:7" ht="91.5" customHeight="1" x14ac:dyDescent="0.35">
      <c r="A141" s="182"/>
      <c r="B141" s="185"/>
      <c r="C141" s="297"/>
      <c r="D141" s="297"/>
      <c r="E141" s="297"/>
      <c r="F141" s="297"/>
      <c r="G141" s="297"/>
    </row>
    <row r="142" spans="1:7" ht="29.15" customHeight="1" x14ac:dyDescent="0.35">
      <c r="A142" s="182"/>
      <c r="B142" s="185"/>
      <c r="C142" s="295"/>
      <c r="D142" s="295"/>
      <c r="E142" s="295"/>
      <c r="F142" s="295"/>
      <c r="G142" s="295"/>
    </row>
    <row r="143" spans="1:7" ht="13" x14ac:dyDescent="0.35">
      <c r="A143" s="296"/>
      <c r="B143" s="296"/>
      <c r="C143" s="296"/>
      <c r="D143" s="296"/>
      <c r="E143" s="296"/>
      <c r="F143" s="296"/>
      <c r="G143" s="296"/>
    </row>
    <row r="144" spans="1:7" x14ac:dyDescent="0.35">
      <c r="A144" s="182"/>
      <c r="B144" s="185"/>
      <c r="C144" s="295"/>
      <c r="D144" s="295"/>
      <c r="E144" s="295"/>
      <c r="F144" s="295"/>
      <c r="G144" s="295"/>
    </row>
    <row r="145" spans="1:7" x14ac:dyDescent="0.35">
      <c r="A145" s="182"/>
      <c r="B145" s="185"/>
      <c r="C145" s="295"/>
      <c r="D145" s="295"/>
      <c r="E145" s="295"/>
      <c r="F145" s="295"/>
      <c r="G145" s="295"/>
    </row>
    <row r="146" spans="1:7" x14ac:dyDescent="0.35">
      <c r="A146" s="182"/>
      <c r="B146" s="185"/>
      <c r="C146" s="295"/>
      <c r="D146" s="295"/>
      <c r="E146" s="295"/>
      <c r="F146" s="295"/>
      <c r="G146" s="295"/>
    </row>
    <row r="147" spans="1:7" x14ac:dyDescent="0.35">
      <c r="A147" s="182"/>
      <c r="B147" s="185"/>
      <c r="C147" s="295"/>
      <c r="D147" s="295"/>
      <c r="E147" s="295"/>
      <c r="F147" s="295"/>
      <c r="G147" s="295"/>
    </row>
  </sheetData>
  <mergeCells count="141">
    <mergeCell ref="C145:G145"/>
    <mergeCell ref="C146:G146"/>
    <mergeCell ref="C147:G147"/>
    <mergeCell ref="C139:G139"/>
    <mergeCell ref="C140:G140"/>
    <mergeCell ref="C141:G141"/>
    <mergeCell ref="C142:G142"/>
    <mergeCell ref="A143:G143"/>
    <mergeCell ref="C144:G144"/>
    <mergeCell ref="C133:G133"/>
    <mergeCell ref="C134:G134"/>
    <mergeCell ref="A135:G135"/>
    <mergeCell ref="C136:G136"/>
    <mergeCell ref="C137:G137"/>
    <mergeCell ref="C138:G138"/>
    <mergeCell ref="C127:G127"/>
    <mergeCell ref="A128:G128"/>
    <mergeCell ref="C129:G129"/>
    <mergeCell ref="C130:G130"/>
    <mergeCell ref="A131:G131"/>
    <mergeCell ref="C132:G132"/>
    <mergeCell ref="C121:G121"/>
    <mergeCell ref="C122:G122"/>
    <mergeCell ref="A123:G123"/>
    <mergeCell ref="C124:G124"/>
    <mergeCell ref="C125:G125"/>
    <mergeCell ref="C126:G126"/>
    <mergeCell ref="A115:G115"/>
    <mergeCell ref="C116:G116"/>
    <mergeCell ref="A117:G117"/>
    <mergeCell ref="C118:G118"/>
    <mergeCell ref="C119:G119"/>
    <mergeCell ref="C120:G120"/>
    <mergeCell ref="C109:G109"/>
    <mergeCell ref="C110:G110"/>
    <mergeCell ref="C111:G111"/>
    <mergeCell ref="C112:G112"/>
    <mergeCell ref="C113:G113"/>
    <mergeCell ref="C114:G114"/>
    <mergeCell ref="C103:G103"/>
    <mergeCell ref="C104:G104"/>
    <mergeCell ref="C105:G105"/>
    <mergeCell ref="C106:G106"/>
    <mergeCell ref="C107:G107"/>
    <mergeCell ref="C108:G108"/>
    <mergeCell ref="C96:G96"/>
    <mergeCell ref="A98:G98"/>
    <mergeCell ref="C99:G99"/>
    <mergeCell ref="A100:G100"/>
    <mergeCell ref="C101:G101"/>
    <mergeCell ref="C102:G102"/>
    <mergeCell ref="C90:G90"/>
    <mergeCell ref="A91:G91"/>
    <mergeCell ref="C92:G92"/>
    <mergeCell ref="C93:G93"/>
    <mergeCell ref="C94:G94"/>
    <mergeCell ref="C95:G95"/>
    <mergeCell ref="C84:G84"/>
    <mergeCell ref="C85:G85"/>
    <mergeCell ref="A86:G86"/>
    <mergeCell ref="C87:G87"/>
    <mergeCell ref="C88:G88"/>
    <mergeCell ref="C89:G89"/>
    <mergeCell ref="C78:G78"/>
    <mergeCell ref="A79:G79"/>
    <mergeCell ref="C80:G80"/>
    <mergeCell ref="C81:G81"/>
    <mergeCell ref="C82:G82"/>
    <mergeCell ref="C83:G83"/>
    <mergeCell ref="A72:G72"/>
    <mergeCell ref="C73:G73"/>
    <mergeCell ref="C74:G74"/>
    <mergeCell ref="C75:G75"/>
    <mergeCell ref="C76:G76"/>
    <mergeCell ref="A77:G77"/>
    <mergeCell ref="C66:G66"/>
    <mergeCell ref="C67:G67"/>
    <mergeCell ref="C68:G68"/>
    <mergeCell ref="C69:G69"/>
    <mergeCell ref="C70:G70"/>
    <mergeCell ref="C71:G71"/>
    <mergeCell ref="C60:G60"/>
    <mergeCell ref="C61:G61"/>
    <mergeCell ref="C62:G62"/>
    <mergeCell ref="C63:G63"/>
    <mergeCell ref="C64:G64"/>
    <mergeCell ref="C65:G65"/>
    <mergeCell ref="C54:G54"/>
    <mergeCell ref="C55:G55"/>
    <mergeCell ref="C56:G56"/>
    <mergeCell ref="C57:G57"/>
    <mergeCell ref="C58:G58"/>
    <mergeCell ref="A59:G59"/>
    <mergeCell ref="C48:G48"/>
    <mergeCell ref="C49:G49"/>
    <mergeCell ref="C50:G50"/>
    <mergeCell ref="C51:G51"/>
    <mergeCell ref="C52:G52"/>
    <mergeCell ref="A53:G53"/>
    <mergeCell ref="C38:G38"/>
    <mergeCell ref="C43:G43"/>
    <mergeCell ref="A44:G44"/>
    <mergeCell ref="C45:G45"/>
    <mergeCell ref="C46:G46"/>
    <mergeCell ref="A47:G47"/>
    <mergeCell ref="C35:G35"/>
    <mergeCell ref="C36:G36"/>
    <mergeCell ref="C37:G37"/>
    <mergeCell ref="C25:G25"/>
    <mergeCell ref="C26:G26"/>
    <mergeCell ref="C27:G27"/>
    <mergeCell ref="C28:G28"/>
    <mergeCell ref="C29:G29"/>
    <mergeCell ref="C34:G34"/>
    <mergeCell ref="C30:G30"/>
    <mergeCell ref="C31:G31"/>
    <mergeCell ref="C32:G32"/>
    <mergeCell ref="C33:G33"/>
    <mergeCell ref="C19:G19"/>
    <mergeCell ref="C20:G20"/>
    <mergeCell ref="C21:G21"/>
    <mergeCell ref="C22:G22"/>
    <mergeCell ref="C23:G23"/>
    <mergeCell ref="C24:G24"/>
    <mergeCell ref="C13:G13"/>
    <mergeCell ref="C14:G14"/>
    <mergeCell ref="C15:G15"/>
    <mergeCell ref="C16:G16"/>
    <mergeCell ref="C17:G17"/>
    <mergeCell ref="C18:G18"/>
    <mergeCell ref="C7:G7"/>
    <mergeCell ref="C8:G8"/>
    <mergeCell ref="C9:G9"/>
    <mergeCell ref="C10:G10"/>
    <mergeCell ref="C11:G11"/>
    <mergeCell ref="C12:G12"/>
    <mergeCell ref="A1:B3"/>
    <mergeCell ref="C1:E3"/>
    <mergeCell ref="A4:G4"/>
    <mergeCell ref="C5:G5"/>
    <mergeCell ref="C6:G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dimension ref="A1:AL722"/>
  <sheetViews>
    <sheetView tabSelected="1" topLeftCell="A4" zoomScale="85" zoomScaleNormal="85" workbookViewId="0">
      <selection activeCell="A5" sqref="A5"/>
    </sheetView>
  </sheetViews>
  <sheetFormatPr baseColWidth="10" defaultColWidth="11.453125" defaultRowHeight="35.15" customHeight="1" x14ac:dyDescent="0.3"/>
  <cols>
    <col min="1" max="1" width="24.6328125" style="120" customWidth="1"/>
    <col min="2" max="2" width="42.90625" style="120" customWidth="1"/>
    <col min="3" max="3" width="65.453125" style="120" customWidth="1"/>
    <col min="4" max="4" width="54.90625" style="120" customWidth="1"/>
    <col min="5" max="5" width="33.7265625" style="121" customWidth="1"/>
    <col min="6" max="6" width="22.7265625" style="120" customWidth="1"/>
    <col min="7" max="7" width="52.90625" style="120" customWidth="1"/>
    <col min="8" max="8" width="65.54296875" style="120" customWidth="1"/>
    <col min="9" max="9" width="72.453125" style="120" customWidth="1"/>
    <col min="10" max="10" width="16.453125" style="120" bestFit="1" customWidth="1"/>
    <col min="11" max="11" width="43.453125" style="120" bestFit="1" customWidth="1"/>
    <col min="12" max="12" width="58.81640625" style="120" hidden="1" customWidth="1"/>
    <col min="13" max="13" width="34.54296875" style="120" customWidth="1"/>
    <col min="14" max="14" width="54.08984375" style="120" bestFit="1" customWidth="1"/>
    <col min="15" max="15" width="52.54296875" style="120" bestFit="1" customWidth="1"/>
    <col min="16" max="16" width="54.54296875" style="120" bestFit="1" customWidth="1"/>
    <col min="17" max="17" width="37.90625" style="120" bestFit="1" customWidth="1"/>
    <col min="18" max="18" width="43" style="120" customWidth="1"/>
    <col min="19" max="19" width="36.1796875" style="120" customWidth="1"/>
    <col min="20" max="20" width="66.6328125" style="120" customWidth="1"/>
    <col min="21" max="21" width="32.1796875" style="120" bestFit="1" customWidth="1"/>
    <col min="22" max="22" width="19.08984375" style="120" hidden="1" customWidth="1"/>
    <col min="23" max="23" width="34.36328125" style="120" bestFit="1" customWidth="1"/>
    <col min="24" max="24" width="33.36328125" style="120" bestFit="1" customWidth="1"/>
    <col min="25" max="25" width="88" style="120" customWidth="1"/>
    <col min="26" max="26" width="32.453125" style="120" hidden="1" customWidth="1"/>
    <col min="27" max="27" width="77.453125" style="120" customWidth="1"/>
    <col min="28" max="28" width="70.1796875" style="120" bestFit="1" customWidth="1"/>
    <col min="29" max="29" width="31.08984375" style="120" hidden="1" customWidth="1"/>
    <col min="30" max="30" width="67.90625" style="120" bestFit="1" customWidth="1"/>
    <col min="31" max="31" width="25.1796875" style="120" hidden="1" customWidth="1"/>
    <col min="32" max="32" width="70.7265625" style="120" bestFit="1" customWidth="1"/>
    <col min="33" max="33" width="28.81640625" style="120" hidden="1" customWidth="1"/>
    <col min="34" max="34" width="56.453125" style="120" bestFit="1" customWidth="1"/>
    <col min="35" max="35" width="35.81640625" style="120" bestFit="1" customWidth="1"/>
    <col min="36" max="36" width="47.453125" style="120" bestFit="1" customWidth="1"/>
    <col min="37" max="37" width="39.81640625" style="120" bestFit="1" customWidth="1"/>
    <col min="38" max="38" width="26.54296875" style="120" bestFit="1" customWidth="1"/>
    <col min="39" max="39" width="28.08984375" style="116" customWidth="1"/>
    <col min="40" max="16384" width="11.453125" style="116"/>
  </cols>
  <sheetData>
    <row r="1" spans="1:38" ht="36" hidden="1" customHeight="1" x14ac:dyDescent="0.3">
      <c r="A1" s="302"/>
      <c r="B1" s="303"/>
      <c r="C1" s="146" t="s">
        <v>256</v>
      </c>
      <c r="D1" s="197" t="s">
        <v>346</v>
      </c>
      <c r="E1" s="306" t="s">
        <v>341</v>
      </c>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298"/>
      <c r="AJ1" s="299"/>
      <c r="AK1" s="115" t="s">
        <v>256</v>
      </c>
      <c r="AL1" s="148" t="s">
        <v>346</v>
      </c>
    </row>
    <row r="2" spans="1:38" ht="36" hidden="1" customHeight="1" x14ac:dyDescent="0.3">
      <c r="A2" s="302"/>
      <c r="B2" s="303"/>
      <c r="C2" s="146" t="s">
        <v>257</v>
      </c>
      <c r="D2" s="149">
        <v>1</v>
      </c>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298"/>
      <c r="AJ2" s="299"/>
      <c r="AK2" s="146" t="s">
        <v>257</v>
      </c>
      <c r="AL2" s="149">
        <v>1</v>
      </c>
    </row>
    <row r="3" spans="1:38" ht="36" hidden="1" customHeight="1" x14ac:dyDescent="0.3">
      <c r="A3" s="304"/>
      <c r="B3" s="305"/>
      <c r="C3" s="147" t="s">
        <v>258</v>
      </c>
      <c r="D3" s="150">
        <v>45219</v>
      </c>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0"/>
      <c r="AJ3" s="301"/>
      <c r="AK3" s="147" t="s">
        <v>258</v>
      </c>
      <c r="AL3" s="150">
        <v>45219</v>
      </c>
    </row>
    <row r="4" spans="1:38" s="120" customFormat="1" ht="98.25" customHeight="1" x14ac:dyDescent="0.25">
      <c r="A4" s="188" t="s">
        <v>301</v>
      </c>
      <c r="B4" s="188" t="s">
        <v>302</v>
      </c>
      <c r="C4" s="188" t="s">
        <v>303</v>
      </c>
      <c r="D4" s="188" t="s">
        <v>349</v>
      </c>
      <c r="E4" s="189" t="s">
        <v>304</v>
      </c>
      <c r="F4" s="189" t="s">
        <v>432</v>
      </c>
      <c r="G4" s="189" t="s">
        <v>305</v>
      </c>
      <c r="H4" s="189" t="s">
        <v>306</v>
      </c>
      <c r="I4" s="189" t="s">
        <v>307</v>
      </c>
      <c r="J4" s="189" t="s">
        <v>308</v>
      </c>
      <c r="K4" s="189" t="s">
        <v>309</v>
      </c>
      <c r="L4" s="189" t="s">
        <v>310</v>
      </c>
      <c r="M4" s="189" t="s">
        <v>311</v>
      </c>
      <c r="N4" s="189" t="s">
        <v>497</v>
      </c>
      <c r="O4" s="189" t="s">
        <v>312</v>
      </c>
      <c r="P4" s="189" t="s">
        <v>313</v>
      </c>
      <c r="Q4" s="189" t="s">
        <v>314</v>
      </c>
      <c r="R4" s="189" t="s">
        <v>315</v>
      </c>
      <c r="S4" s="189" t="s">
        <v>316</v>
      </c>
      <c r="T4" s="190" t="s">
        <v>504</v>
      </c>
      <c r="U4" s="190" t="s">
        <v>505</v>
      </c>
      <c r="V4" s="190" t="s">
        <v>393</v>
      </c>
      <c r="W4" s="201" t="s">
        <v>424</v>
      </c>
      <c r="X4" s="190" t="s">
        <v>511</v>
      </c>
      <c r="Y4" s="191" t="s">
        <v>512</v>
      </c>
      <c r="Z4" s="191" t="s">
        <v>389</v>
      </c>
      <c r="AA4" s="191" t="s">
        <v>513</v>
      </c>
      <c r="AB4" s="192" t="s">
        <v>506</v>
      </c>
      <c r="AC4" s="192" t="s">
        <v>368</v>
      </c>
      <c r="AD4" s="192" t="s">
        <v>507</v>
      </c>
      <c r="AE4" s="192" t="s">
        <v>369</v>
      </c>
      <c r="AF4" s="192" t="s">
        <v>508</v>
      </c>
      <c r="AG4" s="192" t="s">
        <v>370</v>
      </c>
      <c r="AH4" s="192" t="s">
        <v>440</v>
      </c>
      <c r="AI4" s="192" t="s">
        <v>509</v>
      </c>
      <c r="AJ4" s="193" t="s">
        <v>441</v>
      </c>
      <c r="AK4" s="194" t="s">
        <v>444</v>
      </c>
      <c r="AL4" s="193" t="s">
        <v>442</v>
      </c>
    </row>
    <row r="5" spans="1:38" s="119" customFormat="1" ht="48" customHeight="1" x14ac:dyDescent="0.35">
      <c r="A5" s="124" t="s">
        <v>224</v>
      </c>
      <c r="B5" s="124" t="s">
        <v>235</v>
      </c>
      <c r="C5" s="124" t="s">
        <v>222</v>
      </c>
      <c r="D5" s="124" t="s">
        <v>236</v>
      </c>
      <c r="E5" s="124" t="s">
        <v>462</v>
      </c>
      <c r="F5" s="124" t="s">
        <v>83</v>
      </c>
      <c r="G5" s="124" t="s">
        <v>464</v>
      </c>
      <c r="H5" s="124" t="s">
        <v>342</v>
      </c>
      <c r="I5" s="198" t="s">
        <v>473</v>
      </c>
      <c r="J5" s="142" t="s">
        <v>350</v>
      </c>
      <c r="K5" s="124" t="s">
        <v>354</v>
      </c>
      <c r="L5" s="124" t="s">
        <v>482</v>
      </c>
      <c r="M5" s="124" t="s">
        <v>487</v>
      </c>
      <c r="N5" s="124" t="s">
        <v>492</v>
      </c>
      <c r="O5" s="124" t="s">
        <v>498</v>
      </c>
      <c r="P5" s="200">
        <v>40980</v>
      </c>
      <c r="Q5" s="124" t="s">
        <v>84</v>
      </c>
      <c r="R5" s="124" t="s">
        <v>499</v>
      </c>
      <c r="S5" s="124" t="s">
        <v>499</v>
      </c>
      <c r="T5" s="142" t="s">
        <v>514</v>
      </c>
      <c r="U5" s="142" t="s">
        <v>390</v>
      </c>
      <c r="V5" s="195"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 s="118"/>
      <c r="X5" s="124" t="s">
        <v>375</v>
      </c>
      <c r="Y5" s="142"/>
      <c r="Z5" s="143" t="str">
        <f>IFERROR(IF(Y5=Tipologias!$O$6,"Ley_1",IF(Y5=Tipologias!$P$6,"Ley_2",IF(Y5=Tipologias!$Q$6,"Ley_3",IF(Y5=Tipologias!$R$6,"Ley_4",IF(Y5=Tipologias!$S$6,"Ley_5",IF(Y5=Tipologias!$T$6,"Ley_6", IF(Y5=Tipologias!$U$6,"Ley_7", IF(Y5=Tipologias!$V$6,"Ley_8", IF(Y5=Tipologias!$W$6,"Ley_9", IF(Y5=Tipologias!$X$6,"Ley_10", IF(Y5=Tipologias!$Y$6,"Ley_11", IF(Y5=Tipologias!$Z$6,"Ley_12",IF(Y5="No Aplica","NoAplica",""))))))))))))),"")</f>
        <v/>
      </c>
      <c r="AA5" s="142"/>
      <c r="AB5" s="142" t="s">
        <v>362</v>
      </c>
      <c r="AC5" s="144" t="str">
        <f>IF(OR(AB5=Tipologias!$F$51,AB5=Tipologias!$F$52,AB5=Tipologias!$F$53),Tipologias!$G$51,IF(AB5=Tipologias!$F$54,Tipologias!$G$54,IF(OR(AB5=Tipologias!$F$55,AB5=Tipologias!$F$56),Tipologias!$G$55,"")))</f>
        <v>BAJO</v>
      </c>
      <c r="AD5" s="142" t="s">
        <v>363</v>
      </c>
      <c r="AE5" s="144" t="str">
        <f>IF(OR(AD5=Tipologias!$F$51,AD5=Tipologias!$F$52,AD5=Tipologias!$F$53),Tipologias!$G$51,IF(AD5=Tipologias!$F$54,Tipologias!$G$54,IF(OR(AD5=Tipologias!$F$55,AD5=Tipologias!$F$56),Tipologias!$G$55,"")))</f>
        <v>BAJO</v>
      </c>
      <c r="AF5" s="142" t="s">
        <v>363</v>
      </c>
      <c r="AG5" s="144" t="str">
        <f>IF(OR(AF5=Tipologias!$F$51,AF5=Tipologias!$F$52,AF5=Tipologias!$F$53),Tipologias!$G$51,IF(AF5=Tipologias!$F$54,Tipologias!$G$54,IF(OR(AF5=Tipologias!$F$55,AF5=Tipologias!$F$56),Tipologias!$G$55,"")))</f>
        <v>BAJO</v>
      </c>
      <c r="AH5" s="124" t="s">
        <v>197</v>
      </c>
      <c r="AI5" s="145" t="str">
        <f>IF(OR(AC5="",AE5="",AG5=""),"",IF(OR(AND(AC5=Tipologias!$G$55,AE5=Tipologias!$G$55),AND(AC5=Tipologias!$G$55,AG5=Tipologias!$G$55),AND(AE5=Tipologias!$G$55,AG5=Tipologias!$G$55)),Tipologias!$G$55, IF(AND(AC5=Tipologias!$G$51,AE5=Tipologias!$G$51,AG5=Tipologias!$G$51),Tipologias!$G$51,Tipologias!$G$54)))</f>
        <v>BAJO</v>
      </c>
      <c r="AJ5" s="124" t="s">
        <v>515</v>
      </c>
      <c r="AK5" s="200">
        <v>45743</v>
      </c>
      <c r="AL5" s="202" t="s">
        <v>510</v>
      </c>
    </row>
    <row r="6" spans="1:38" s="119" customFormat="1" ht="35.15" customHeight="1" x14ac:dyDescent="0.35">
      <c r="A6" s="124" t="s">
        <v>224</v>
      </c>
      <c r="B6" s="124" t="s">
        <v>235</v>
      </c>
      <c r="C6" s="124" t="s">
        <v>222</v>
      </c>
      <c r="D6" s="124" t="s">
        <v>236</v>
      </c>
      <c r="E6" s="124" t="s">
        <v>463</v>
      </c>
      <c r="F6" s="124" t="s">
        <v>83</v>
      </c>
      <c r="G6" s="124" t="s">
        <v>342</v>
      </c>
      <c r="H6" s="124" t="s">
        <v>465</v>
      </c>
      <c r="I6" s="199" t="s">
        <v>474</v>
      </c>
      <c r="J6" s="142" t="s">
        <v>350</v>
      </c>
      <c r="K6" s="124" t="s">
        <v>354</v>
      </c>
      <c r="L6" s="124" t="s">
        <v>483</v>
      </c>
      <c r="M6" s="124" t="s">
        <v>488</v>
      </c>
      <c r="N6" s="124" t="s">
        <v>492</v>
      </c>
      <c r="O6" s="124" t="s">
        <v>498</v>
      </c>
      <c r="P6" s="200">
        <v>40980</v>
      </c>
      <c r="Q6" s="124" t="s">
        <v>100</v>
      </c>
      <c r="R6" s="124" t="s">
        <v>499</v>
      </c>
      <c r="S6" s="124" t="s">
        <v>499</v>
      </c>
      <c r="T6" s="142" t="s">
        <v>516</v>
      </c>
      <c r="U6" s="142" t="s">
        <v>390</v>
      </c>
      <c r="V6" s="195"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 s="118"/>
      <c r="X6" s="124" t="s">
        <v>375</v>
      </c>
      <c r="Y6" s="142"/>
      <c r="Z6" s="143" t="str">
        <f>IFERROR(IF(Y6=Tipologias!$O$6,"Ley_1",IF(Y6=Tipologias!$P$6,"Ley_2",IF(Y6=Tipologias!$Q$6,"Ley_3",IF(Y6=Tipologias!$R$6,"Ley_4",IF(Y6=Tipologias!$S$6,"Ley_5",IF(Y6=Tipologias!$T$6,"Ley_6", IF(Y6=Tipologias!$U$6,"Ley_7", IF(Y6=Tipologias!$V$6,"Ley_8", IF(Y6=Tipologias!$W$6,"Ley_9", IF(Y6=Tipologias!$X$6,"Ley_10", IF(Y6=Tipologias!$Y$6,"Ley_11", IF(Y6=Tipologias!$Z$6,"Ley_12",IF(Y6="No Aplica","NoAplica",""))))))))))))),"")</f>
        <v/>
      </c>
      <c r="AA6" s="142"/>
      <c r="AB6" s="142" t="s">
        <v>362</v>
      </c>
      <c r="AC6" s="144" t="str">
        <f>IF(OR(AB6=Tipologias!$F$51,AB6=Tipologias!$F$52,AB6=Tipologias!$F$53),Tipologias!$G$51,IF(AB6=Tipologias!$F$54,Tipologias!$G$54,IF(OR(AB6=Tipologias!$F$55,AB6=Tipologias!$F$56),Tipologias!$G$55,"")))</f>
        <v>BAJO</v>
      </c>
      <c r="AD6" s="142" t="s">
        <v>364</v>
      </c>
      <c r="AE6" s="144" t="str">
        <f>IF(OR(AD6=Tipologias!$F$51,AD6=Tipologias!$F$52,AD6=Tipologias!$F$53),Tipologias!$G$51,IF(AD6=Tipologias!$F$54,Tipologias!$G$54,IF(OR(AD6=Tipologias!$F$55,AD6=Tipologias!$F$56),Tipologias!$G$55,"")))</f>
        <v>BAJO</v>
      </c>
      <c r="AF6" s="142" t="s">
        <v>364</v>
      </c>
      <c r="AG6" s="144" t="str">
        <f>IF(OR(AF6=Tipologias!$F$51,AF6=Tipologias!$F$52,AF6=Tipologias!$F$53),Tipologias!$G$51,IF(AF6=Tipologias!$F$54,Tipologias!$G$54,IF(OR(AF6=Tipologias!$F$55,AF6=Tipologias!$F$56),Tipologias!$G$55,"")))</f>
        <v>BAJO</v>
      </c>
      <c r="AH6" s="124" t="s">
        <v>102</v>
      </c>
      <c r="AI6" s="145" t="str">
        <f>IF(OR(AC6="",AE6="",AG6=""),"",IF(OR(AND(AC6=Tipologias!$G$55,AE6=Tipologias!$G$55),AND(AC6=Tipologias!$G$55,AG6=Tipologias!$G$55),AND(AE6=Tipologias!$G$55,AG6=Tipologias!$G$55)),Tipologias!$G$55, IF(AND(AC6=Tipologias!$G$51,AE6=Tipologias!$G$51,AG6=Tipologias!$G$51),Tipologias!$G$51,Tipologias!$G$54)))</f>
        <v>BAJO</v>
      </c>
      <c r="AJ6" s="124" t="s">
        <v>515</v>
      </c>
      <c r="AK6" s="200">
        <v>45743</v>
      </c>
      <c r="AL6" s="202" t="s">
        <v>510</v>
      </c>
    </row>
    <row r="7" spans="1:38" s="119" customFormat="1" ht="35.15" customHeight="1" x14ac:dyDescent="0.35">
      <c r="A7" s="124" t="s">
        <v>224</v>
      </c>
      <c r="B7" s="124" t="s">
        <v>235</v>
      </c>
      <c r="C7" s="124" t="s">
        <v>222</v>
      </c>
      <c r="D7" s="124" t="s">
        <v>236</v>
      </c>
      <c r="E7" s="124" t="s">
        <v>463</v>
      </c>
      <c r="F7" s="124" t="s">
        <v>83</v>
      </c>
      <c r="G7" s="124" t="s">
        <v>342</v>
      </c>
      <c r="H7" s="124" t="s">
        <v>466</v>
      </c>
      <c r="I7" s="199" t="s">
        <v>475</v>
      </c>
      <c r="J7" s="142" t="s">
        <v>350</v>
      </c>
      <c r="K7" s="124" t="s">
        <v>356</v>
      </c>
      <c r="L7" s="124" t="s">
        <v>484</v>
      </c>
      <c r="M7" s="124" t="s">
        <v>489</v>
      </c>
      <c r="N7" s="124" t="s">
        <v>493</v>
      </c>
      <c r="O7" s="124" t="s">
        <v>498</v>
      </c>
      <c r="P7" s="200">
        <v>40980</v>
      </c>
      <c r="Q7" s="124" t="s">
        <v>84</v>
      </c>
      <c r="R7" s="124" t="s">
        <v>499</v>
      </c>
      <c r="S7" s="124" t="s">
        <v>500</v>
      </c>
      <c r="T7" s="142" t="s">
        <v>516</v>
      </c>
      <c r="U7" s="142" t="s">
        <v>390</v>
      </c>
      <c r="V7" s="195"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 s="118"/>
      <c r="X7" s="124" t="s">
        <v>375</v>
      </c>
      <c r="Y7" s="142"/>
      <c r="Z7" s="143" t="str">
        <f>IFERROR(IF(Y7=Tipologias!$O$6,"Ley_1",IF(Y7=Tipologias!$P$6,"Ley_2",IF(Y7=Tipologias!$Q$6,"Ley_3",IF(Y7=Tipologias!$R$6,"Ley_4",IF(Y7=Tipologias!$S$6,"Ley_5",IF(Y7=Tipologias!$T$6,"Ley_6", IF(Y7=Tipologias!$U$6,"Ley_7", IF(Y7=Tipologias!$V$6,"Ley_8", IF(Y7=Tipologias!$W$6,"Ley_9", IF(Y7=Tipologias!$X$6,"Ley_10", IF(Y7=Tipologias!$Y$6,"Ley_11", IF(Y7=Tipologias!$Z$6,"Ley_12",IF(Y7="No Aplica","NoAplica",""))))))))))))),"")</f>
        <v/>
      </c>
      <c r="AA7" s="142"/>
      <c r="AB7" s="142" t="s">
        <v>364</v>
      </c>
      <c r="AC7" s="144" t="str">
        <f>IF(OR(AB7=Tipologias!$F$51,AB7=Tipologias!$F$52,AB7=Tipologias!$F$53),Tipologias!$G$51,IF(AB7=Tipologias!$F$54,Tipologias!$G$54,IF(OR(AB7=Tipologias!$F$55,AB7=Tipologias!$F$56),Tipologias!$G$55,"")))</f>
        <v>BAJO</v>
      </c>
      <c r="AD7" s="142" t="s">
        <v>364</v>
      </c>
      <c r="AE7" s="144" t="str">
        <f>IF(OR(AD7=Tipologias!$F$51,AD7=Tipologias!$F$52,AD7=Tipologias!$F$53),Tipologias!$G$51,IF(AD7=Tipologias!$F$54,Tipologias!$G$54,IF(OR(AD7=Tipologias!$F$55,AD7=Tipologias!$F$56),Tipologias!$G$55,"")))</f>
        <v>BAJO</v>
      </c>
      <c r="AF7" s="142" t="s">
        <v>364</v>
      </c>
      <c r="AG7" s="144" t="str">
        <f>IF(OR(AF7=Tipologias!$F$51,AF7=Tipologias!$F$52,AF7=Tipologias!$F$53),Tipologias!$G$51,IF(AF7=Tipologias!$F$54,Tipologias!$G$54,IF(OR(AF7=Tipologias!$F$55,AF7=Tipologias!$F$56),Tipologias!$G$55,"")))</f>
        <v>BAJO</v>
      </c>
      <c r="AH7" s="124" t="s">
        <v>197</v>
      </c>
      <c r="AI7" s="145" t="str">
        <f>IF(OR(AC7="",AE7="",AG7=""),"",IF(OR(AND(AC7=Tipologias!$G$55,AE7=Tipologias!$G$55),AND(AC7=Tipologias!$G$55,AG7=Tipologias!$G$55),AND(AE7=Tipologias!$G$55,AG7=Tipologias!$G$55)),Tipologias!$G$55, IF(AND(AC7=Tipologias!$G$51,AE7=Tipologias!$G$51,AG7=Tipologias!$G$51),Tipologias!$G$51,Tipologias!$G$54)))</f>
        <v>BAJO</v>
      </c>
      <c r="AJ7" s="124" t="s">
        <v>515</v>
      </c>
      <c r="AK7" s="200">
        <v>45743</v>
      </c>
      <c r="AL7" s="202" t="s">
        <v>510</v>
      </c>
    </row>
    <row r="8" spans="1:38" s="119" customFormat="1" ht="35.15" customHeight="1" x14ac:dyDescent="0.35">
      <c r="A8" s="124" t="s">
        <v>224</v>
      </c>
      <c r="B8" s="124" t="s">
        <v>235</v>
      </c>
      <c r="C8" s="124" t="s">
        <v>222</v>
      </c>
      <c r="D8" s="124" t="s">
        <v>236</v>
      </c>
      <c r="E8" s="124" t="s">
        <v>463</v>
      </c>
      <c r="F8" s="124" t="s">
        <v>83</v>
      </c>
      <c r="G8" s="124" t="s">
        <v>342</v>
      </c>
      <c r="H8" s="124" t="s">
        <v>467</v>
      </c>
      <c r="I8" s="199" t="s">
        <v>476</v>
      </c>
      <c r="J8" s="142" t="s">
        <v>350</v>
      </c>
      <c r="K8" s="124" t="s">
        <v>354</v>
      </c>
      <c r="L8" s="124" t="s">
        <v>485</v>
      </c>
      <c r="M8" s="124" t="s">
        <v>488</v>
      </c>
      <c r="N8" s="124" t="s">
        <v>494</v>
      </c>
      <c r="O8" s="124" t="s">
        <v>498</v>
      </c>
      <c r="P8" s="200">
        <v>40980</v>
      </c>
      <c r="Q8" s="124" t="s">
        <v>84</v>
      </c>
      <c r="R8" s="124" t="s">
        <v>499</v>
      </c>
      <c r="S8" s="124" t="s">
        <v>501</v>
      </c>
      <c r="T8" s="142" t="s">
        <v>517</v>
      </c>
      <c r="U8" s="142" t="s">
        <v>390</v>
      </c>
      <c r="V8" s="195"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8" s="118"/>
      <c r="X8" s="124" t="s">
        <v>375</v>
      </c>
      <c r="Y8" s="142"/>
      <c r="Z8" s="143" t="str">
        <f>IFERROR(IF(Y8=Tipologias!$O$6,"Ley_1",IF(Y8=Tipologias!$P$6,"Ley_2",IF(Y8=Tipologias!$Q$6,"Ley_3",IF(Y8=Tipologias!$R$6,"Ley_4",IF(Y8=Tipologias!$S$6,"Ley_5",IF(Y8=Tipologias!$T$6,"Ley_6", IF(Y8=Tipologias!$U$6,"Ley_7", IF(Y8=Tipologias!$V$6,"Ley_8", IF(Y8=Tipologias!$W$6,"Ley_9", IF(Y8=Tipologias!$X$6,"Ley_10", IF(Y8=Tipologias!$Y$6,"Ley_11", IF(Y8=Tipologias!$Z$6,"Ley_12",IF(Y8="No Aplica","NoAplica",""))))))))))))),"")</f>
        <v/>
      </c>
      <c r="AA8" s="142"/>
      <c r="AB8" s="142" t="s">
        <v>362</v>
      </c>
      <c r="AC8" s="144" t="str">
        <f>IF(OR(AB8=Tipologias!$F$51,AB8=Tipologias!$F$52,AB8=Tipologias!$F$53),Tipologias!$G$51,IF(AB8=Tipologias!$F$54,Tipologias!$G$54,IF(OR(AB8=Tipologias!$F$55,AB8=Tipologias!$F$56),Tipologias!$G$55,"")))</f>
        <v>BAJO</v>
      </c>
      <c r="AD8" s="142" t="s">
        <v>364</v>
      </c>
      <c r="AE8" s="144" t="str">
        <f>IF(OR(AD8=Tipologias!$F$51,AD8=Tipologias!$F$52,AD8=Tipologias!$F$53),Tipologias!$G$51,IF(AD8=Tipologias!$F$54,Tipologias!$G$54,IF(OR(AD8=Tipologias!$F$55,AD8=Tipologias!$F$56),Tipologias!$G$55,"")))</f>
        <v>BAJO</v>
      </c>
      <c r="AF8" s="142" t="s">
        <v>363</v>
      </c>
      <c r="AG8" s="144" t="str">
        <f>IF(OR(AF8=Tipologias!$F$51,AF8=Tipologias!$F$52,AF8=Tipologias!$F$53),Tipologias!$G$51,IF(AF8=Tipologias!$F$54,Tipologias!$G$54,IF(OR(AF8=Tipologias!$F$55,AF8=Tipologias!$F$56),Tipologias!$G$55,"")))</f>
        <v>BAJO</v>
      </c>
      <c r="AH8" s="124" t="s">
        <v>196</v>
      </c>
      <c r="AI8" s="145" t="str">
        <f>IF(OR(AC8="",AE8="",AG8=""),"",IF(OR(AND(AC8=Tipologias!$G$55,AE8=Tipologias!$G$55),AND(AC8=Tipologias!$G$55,AG8=Tipologias!$G$55),AND(AE8=Tipologias!$G$55,AG8=Tipologias!$G$55)),Tipologias!$G$55, IF(AND(AC8=Tipologias!$G$51,AE8=Tipologias!$G$51,AG8=Tipologias!$G$51),Tipologias!$G$51,Tipologias!$G$54)))</f>
        <v>BAJO</v>
      </c>
      <c r="AJ8" s="124" t="s">
        <v>515</v>
      </c>
      <c r="AK8" s="200">
        <v>45743</v>
      </c>
      <c r="AL8" s="202" t="s">
        <v>510</v>
      </c>
    </row>
    <row r="9" spans="1:38" s="119" customFormat="1" ht="35.15" customHeight="1" x14ac:dyDescent="0.35">
      <c r="A9" s="124" t="s">
        <v>224</v>
      </c>
      <c r="B9" s="124" t="s">
        <v>235</v>
      </c>
      <c r="C9" s="124" t="s">
        <v>222</v>
      </c>
      <c r="D9" s="124" t="s">
        <v>236</v>
      </c>
      <c r="E9" s="124" t="s">
        <v>463</v>
      </c>
      <c r="F9" s="124" t="s">
        <v>83</v>
      </c>
      <c r="G9" s="124" t="s">
        <v>342</v>
      </c>
      <c r="H9" s="124" t="s">
        <v>468</v>
      </c>
      <c r="I9" s="199" t="s">
        <v>477</v>
      </c>
      <c r="J9" s="142" t="s">
        <v>350</v>
      </c>
      <c r="K9" s="124" t="s">
        <v>354</v>
      </c>
      <c r="L9" s="124" t="s">
        <v>483</v>
      </c>
      <c r="M9" s="124" t="s">
        <v>490</v>
      </c>
      <c r="N9" s="124" t="s">
        <v>495</v>
      </c>
      <c r="O9" s="124" t="s">
        <v>342</v>
      </c>
      <c r="P9" s="200">
        <v>40980</v>
      </c>
      <c r="Q9" s="124" t="s">
        <v>84</v>
      </c>
      <c r="R9" s="124" t="s">
        <v>499</v>
      </c>
      <c r="S9" s="124" t="s">
        <v>236</v>
      </c>
      <c r="T9" s="117" t="s">
        <v>518</v>
      </c>
      <c r="U9" s="142" t="s">
        <v>390</v>
      </c>
      <c r="V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9" s="118"/>
      <c r="X9" s="124" t="s">
        <v>375</v>
      </c>
      <c r="Y9" s="142"/>
      <c r="Z9" s="140" t="str">
        <f>IFERROR(IF(Y9=Tipologias!$O$6,"Ley_1",IF(Y9=Tipologias!$P$6,"Ley_2",IF(Y9=Tipologias!$Q$6,"Ley_3",IF(Y9=Tipologias!$R$6,"Ley_4",IF(Y9=Tipologias!$S$6,"Ley_5",IF(Y9=Tipologias!$T$6,"Ley_6", IF(Y9=Tipologias!$U$6,"Ley_7", IF(Y9=Tipologias!$V$6,"Ley_8", IF(Y9=Tipologias!$W$6,"Ley_9", IF(Y9=Tipologias!$X$6,"Ley_10", IF(Y9=Tipologias!$Y$6,"Ley_11", IF(Y9=Tipologias!$Z$6,"Ley_12",IF(Y9="No Aplica","NoAplica",""))))))))))))),"")</f>
        <v/>
      </c>
      <c r="AA9" s="117"/>
      <c r="AB9" s="117" t="s">
        <v>362</v>
      </c>
      <c r="AC9" s="123" t="str">
        <f>IF(OR(AB9=Tipologias!$F$51,AB9=Tipologias!$F$52,AB9=Tipologias!$F$53),Tipologias!$G$51,IF(AB9=Tipologias!$F$54,Tipologias!$G$54,IF(OR(AB9=Tipologias!$F$55,AB9=Tipologias!$F$56),Tipologias!$G$55,"")))</f>
        <v>BAJO</v>
      </c>
      <c r="AD9" s="117" t="s">
        <v>363</v>
      </c>
      <c r="AE9" s="123" t="str">
        <f>IF(OR(AD9=Tipologias!$F$51,AD9=Tipologias!$F$52,AD9=Tipologias!$F$53),Tipologias!$G$51,IF(AD9=Tipologias!$F$54,Tipologias!$G$54,IF(OR(AD9=Tipologias!$F$55,AD9=Tipologias!$F$56),Tipologias!$G$55,"")))</f>
        <v>BAJO</v>
      </c>
      <c r="AF9" s="117" t="s">
        <v>364</v>
      </c>
      <c r="AG9" s="123" t="str">
        <f>IF(OR(AF9=Tipologias!$F$51,AF9=Tipologias!$F$52,AF9=Tipologias!$F$53),Tipologias!$G$51,IF(AF9=Tipologias!$F$54,Tipologias!$G$54,IF(OR(AF9=Tipologias!$F$55,AF9=Tipologias!$F$56),Tipologias!$G$55,"")))</f>
        <v>BAJO</v>
      </c>
      <c r="AH9" s="124" t="s">
        <v>197</v>
      </c>
      <c r="AI9" s="124" t="str">
        <f>IF(OR(AC9="",AE9="",AG9=""),"",IF(OR(AND(AC9=Tipologias!$G$55,AE9=Tipologias!$G$55),AND(AC9=Tipologias!$G$55,AG9=Tipologias!$G$55),AND(AE9=Tipologias!$G$55,AG9=Tipologias!$G$55)),Tipologias!$G$55, IF(AND(AC9=Tipologias!$G$51,AE9=Tipologias!$G$51,AG9=Tipologias!$G$51),Tipologias!$G$51,Tipologias!$G$54)))</f>
        <v>BAJO</v>
      </c>
      <c r="AJ9" s="124" t="s">
        <v>515</v>
      </c>
      <c r="AK9" s="200">
        <v>45743</v>
      </c>
      <c r="AL9" s="202" t="s">
        <v>510</v>
      </c>
    </row>
    <row r="10" spans="1:38" s="119" customFormat="1" ht="35.15" customHeight="1" x14ac:dyDescent="0.35">
      <c r="A10" s="124" t="s">
        <v>224</v>
      </c>
      <c r="B10" s="124" t="s">
        <v>235</v>
      </c>
      <c r="C10" s="124" t="s">
        <v>222</v>
      </c>
      <c r="D10" s="124" t="s">
        <v>236</v>
      </c>
      <c r="E10" s="124" t="s">
        <v>463</v>
      </c>
      <c r="F10" s="124" t="s">
        <v>106</v>
      </c>
      <c r="G10" s="124" t="s">
        <v>342</v>
      </c>
      <c r="H10" s="124" t="s">
        <v>469</v>
      </c>
      <c r="I10" s="199" t="s">
        <v>478</v>
      </c>
      <c r="J10" s="142" t="s">
        <v>350</v>
      </c>
      <c r="K10" s="124" t="s">
        <v>354</v>
      </c>
      <c r="L10" s="124" t="s">
        <v>342</v>
      </c>
      <c r="M10" s="124" t="s">
        <v>491</v>
      </c>
      <c r="N10" s="124" t="s">
        <v>496</v>
      </c>
      <c r="O10" s="124" t="s">
        <v>342</v>
      </c>
      <c r="P10" s="200">
        <v>40980</v>
      </c>
      <c r="Q10" s="124" t="s">
        <v>84</v>
      </c>
      <c r="R10" s="124" t="s">
        <v>499</v>
      </c>
      <c r="S10" s="124" t="s">
        <v>236</v>
      </c>
      <c r="T10" s="117" t="s">
        <v>519</v>
      </c>
      <c r="U10" s="142" t="s">
        <v>391</v>
      </c>
      <c r="V1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0" s="118" t="s">
        <v>520</v>
      </c>
      <c r="X10" s="124" t="s">
        <v>374</v>
      </c>
      <c r="Y10" s="142" t="s">
        <v>137</v>
      </c>
      <c r="Z10" s="140" t="str">
        <f>IFERROR(IF(Y10=Tipologias!$O$6,"Ley_1",IF(Y10=Tipologias!$P$6,"Ley_2",IF(Y10=Tipologias!$Q$6,"Ley_3",IF(Y10=Tipologias!$R$6,"Ley_4",IF(Y10=Tipologias!$S$6,"Ley_5",IF(Y10=Tipologias!$T$6,"Ley_6", IF(Y10=Tipologias!$U$6,"Ley_7", IF(Y10=Tipologias!$V$6,"Ley_8", IF(Y10=Tipologias!$W$6,"Ley_9", IF(Y10=Tipologias!$X$6,"Ley_10", IF(Y10=Tipologias!$Y$6,"Ley_11", IF(Y10=Tipologias!$Z$6,"Ley_12",IF(Y10="No Aplica","NoAplica",""))))))))))))),"")</f>
        <v>Ley_2</v>
      </c>
      <c r="AA10" s="117" t="s">
        <v>139</v>
      </c>
      <c r="AB10" s="117" t="s">
        <v>364</v>
      </c>
      <c r="AC10" s="123" t="str">
        <f>IF(OR(AB10=Tipologias!$F$51,AB10=Tipologias!$F$52,AB10=Tipologias!$F$53),Tipologias!$G$51,IF(AB10=Tipologias!$F$54,Tipologias!$G$54,IF(OR(AB10=Tipologias!$F$55,AB10=Tipologias!$F$56),Tipologias!$G$55,"")))</f>
        <v>BAJO</v>
      </c>
      <c r="AD10" s="117" t="s">
        <v>367</v>
      </c>
      <c r="AE10" s="123" t="str">
        <f>IF(OR(AD10=Tipologias!$F$51,AD10=Tipologias!$F$52,AD10=Tipologias!$F$53),Tipologias!$G$51,IF(AD10=Tipologias!$F$54,Tipologias!$G$54,IF(OR(AD10=Tipologias!$F$55,AD10=Tipologias!$F$56),Tipologias!$G$55,"")))</f>
        <v>ALTO</v>
      </c>
      <c r="AF10" s="117" t="s">
        <v>367</v>
      </c>
      <c r="AG10" s="123" t="str">
        <f>IF(OR(AF10=Tipologias!$F$51,AF10=Tipologias!$F$52,AF10=Tipologias!$F$53),Tipologias!$G$51,IF(AF10=Tipologias!$F$54,Tipologias!$G$54,IF(OR(AF10=Tipologias!$F$55,AF10=Tipologias!$F$56),Tipologias!$G$55,"")))</f>
        <v>ALTO</v>
      </c>
      <c r="AH10" s="124" t="s">
        <v>197</v>
      </c>
      <c r="AI10" s="124" t="str">
        <f>IF(OR(AC10="",AE10="",AG10=""),"",IF(OR(AND(AC10=Tipologias!$G$55,AE10=Tipologias!$G$55),AND(AC10=Tipologias!$G$55,AG10=Tipologias!$G$55),AND(AE10=Tipologias!$G$55,AG10=Tipologias!$G$55)),Tipologias!$G$55, IF(AND(AC10=Tipologias!$G$51,AE10=Tipologias!$G$51,AG10=Tipologias!$G$51),Tipologias!$G$51,Tipologias!$G$54)))</f>
        <v>ALTO</v>
      </c>
      <c r="AJ10" s="124" t="s">
        <v>515</v>
      </c>
      <c r="AK10" s="200">
        <v>45743</v>
      </c>
      <c r="AL10" s="202" t="s">
        <v>510</v>
      </c>
    </row>
    <row r="11" spans="1:38" s="119" customFormat="1" ht="35.15" customHeight="1" x14ac:dyDescent="0.35">
      <c r="A11" s="124" t="s">
        <v>224</v>
      </c>
      <c r="B11" s="124" t="s">
        <v>235</v>
      </c>
      <c r="C11" s="124" t="s">
        <v>222</v>
      </c>
      <c r="D11" s="124" t="s">
        <v>236</v>
      </c>
      <c r="E11" s="124" t="s">
        <v>463</v>
      </c>
      <c r="F11" s="124" t="s">
        <v>83</v>
      </c>
      <c r="G11" s="124" t="s">
        <v>342</v>
      </c>
      <c r="H11" s="124" t="s">
        <v>470</v>
      </c>
      <c r="I11" s="199" t="s">
        <v>479</v>
      </c>
      <c r="J11" s="142" t="s">
        <v>350</v>
      </c>
      <c r="K11" s="124" t="s">
        <v>354</v>
      </c>
      <c r="L11" s="124" t="s">
        <v>486</v>
      </c>
      <c r="M11" s="124" t="s">
        <v>488</v>
      </c>
      <c r="N11" s="124" t="s">
        <v>494</v>
      </c>
      <c r="O11" s="124" t="s">
        <v>342</v>
      </c>
      <c r="P11" s="200">
        <v>40980</v>
      </c>
      <c r="Q11" s="124" t="s">
        <v>212</v>
      </c>
      <c r="R11" s="124" t="s">
        <v>499</v>
      </c>
      <c r="S11" s="124" t="s">
        <v>502</v>
      </c>
      <c r="T11" s="142" t="s">
        <v>517</v>
      </c>
      <c r="U11" s="142" t="s">
        <v>390</v>
      </c>
      <c r="V1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1" s="118"/>
      <c r="X11" s="124" t="s">
        <v>375</v>
      </c>
      <c r="Y11" s="142"/>
      <c r="Z11" s="140" t="str">
        <f>IFERROR(IF(Y11=Tipologias!$O$6,"Ley_1",IF(Y11=Tipologias!$P$6,"Ley_2",IF(Y11=Tipologias!$Q$6,"Ley_3",IF(Y11=Tipologias!$R$6,"Ley_4",IF(Y11=Tipologias!$S$6,"Ley_5",IF(Y11=Tipologias!$T$6,"Ley_6", IF(Y11=Tipologias!$U$6,"Ley_7", IF(Y11=Tipologias!$V$6,"Ley_8", IF(Y11=Tipologias!$W$6,"Ley_9", IF(Y11=Tipologias!$X$6,"Ley_10", IF(Y11=Tipologias!$Y$6,"Ley_11", IF(Y11=Tipologias!$Z$6,"Ley_12",IF(Y11="No Aplica","NoAplica",""))))))))))))),"")</f>
        <v/>
      </c>
      <c r="AA11" s="117"/>
      <c r="AB11" s="117" t="s">
        <v>362</v>
      </c>
      <c r="AC11" s="123" t="str">
        <f>IF(OR(AB11=Tipologias!$F$51,AB11=Tipologias!$F$52,AB11=Tipologias!$F$53),Tipologias!$G$51,IF(AB11=Tipologias!$F$54,Tipologias!$G$54,IF(OR(AB11=Tipologias!$F$55,AB11=Tipologias!$F$56),Tipologias!$G$55,"")))</f>
        <v>BAJO</v>
      </c>
      <c r="AD11" s="117" t="s">
        <v>363</v>
      </c>
      <c r="AE11" s="123" t="str">
        <f>IF(OR(AD11=Tipologias!$F$51,AD11=Tipologias!$F$52,AD11=Tipologias!$F$53),Tipologias!$G$51,IF(AD11=Tipologias!$F$54,Tipologias!$G$54,IF(OR(AD11=Tipologias!$F$55,AD11=Tipologias!$F$56),Tipologias!$G$55,"")))</f>
        <v>BAJO</v>
      </c>
      <c r="AF11" s="117" t="s">
        <v>364</v>
      </c>
      <c r="AG11" s="123" t="str">
        <f>IF(OR(AF11=Tipologias!$F$51,AF11=Tipologias!$F$52,AF11=Tipologias!$F$53),Tipologias!$G$51,IF(AF11=Tipologias!$F$54,Tipologias!$G$54,IF(OR(AF11=Tipologias!$F$55,AF11=Tipologias!$F$56),Tipologias!$G$55,"")))</f>
        <v>BAJO</v>
      </c>
      <c r="AH11" s="124" t="s">
        <v>197</v>
      </c>
      <c r="AI11" s="124" t="str">
        <f>IF(OR(AC11="",AE11="",AG11=""),"",IF(OR(AND(AC11=Tipologias!$G$55,AE11=Tipologias!$G$55),AND(AC11=Tipologias!$G$55,AG11=Tipologias!$G$55),AND(AE11=Tipologias!$G$55,AG11=Tipologias!$G$55)),Tipologias!$G$55, IF(AND(AC11=Tipologias!$G$51,AE11=Tipologias!$G$51,AG11=Tipologias!$G$51),Tipologias!$G$51,Tipologias!$G$54)))</f>
        <v>BAJO</v>
      </c>
      <c r="AJ11" s="124" t="s">
        <v>515</v>
      </c>
      <c r="AK11" s="200">
        <v>45743</v>
      </c>
      <c r="AL11" s="202" t="s">
        <v>510</v>
      </c>
    </row>
    <row r="12" spans="1:38" s="119" customFormat="1" ht="35.15" customHeight="1" x14ac:dyDescent="0.35">
      <c r="A12" s="124" t="s">
        <v>224</v>
      </c>
      <c r="B12" s="124" t="s">
        <v>235</v>
      </c>
      <c r="C12" s="124" t="s">
        <v>222</v>
      </c>
      <c r="D12" s="124" t="s">
        <v>236</v>
      </c>
      <c r="E12" s="124" t="s">
        <v>463</v>
      </c>
      <c r="F12" s="124" t="s">
        <v>83</v>
      </c>
      <c r="G12" s="124" t="s">
        <v>342</v>
      </c>
      <c r="H12" s="124" t="s">
        <v>471</v>
      </c>
      <c r="I12" s="199" t="s">
        <v>480</v>
      </c>
      <c r="J12" s="142" t="s">
        <v>350</v>
      </c>
      <c r="K12" s="124" t="s">
        <v>354</v>
      </c>
      <c r="L12" s="124" t="s">
        <v>486</v>
      </c>
      <c r="M12" s="124" t="s">
        <v>488</v>
      </c>
      <c r="N12" s="124" t="s">
        <v>495</v>
      </c>
      <c r="O12" s="124" t="s">
        <v>342</v>
      </c>
      <c r="P12" s="200">
        <v>40980</v>
      </c>
      <c r="Q12" s="124" t="s">
        <v>210</v>
      </c>
      <c r="R12" s="124" t="s">
        <v>499</v>
      </c>
      <c r="S12" s="124" t="s">
        <v>503</v>
      </c>
      <c r="T12" s="142" t="s">
        <v>517</v>
      </c>
      <c r="U12" s="142" t="s">
        <v>390</v>
      </c>
      <c r="V1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Clasificada</v>
      </c>
      <c r="W12" s="118"/>
      <c r="X12" s="124" t="s">
        <v>375</v>
      </c>
      <c r="Y12" s="142"/>
      <c r="Z12" s="140" t="str">
        <f>IFERROR(IF(Y12=Tipologias!$O$6,"Ley_1",IF(Y12=Tipologias!$P$6,"Ley_2",IF(Y12=Tipologias!$Q$6,"Ley_3",IF(Y12=Tipologias!$R$6,"Ley_4",IF(Y12=Tipologias!$S$6,"Ley_5",IF(Y12=Tipologias!$T$6,"Ley_6", IF(Y12=Tipologias!$U$6,"Ley_7", IF(Y12=Tipologias!$V$6,"Ley_8", IF(Y12=Tipologias!$W$6,"Ley_9", IF(Y12=Tipologias!$X$6,"Ley_10", IF(Y12=Tipologias!$Y$6,"Ley_11", IF(Y12=Tipologias!$Z$6,"Ley_12",IF(Y12="No Aplica","NoAplica",""))))))))))))),"")</f>
        <v/>
      </c>
      <c r="AA12" s="117"/>
      <c r="AB12" s="117" t="s">
        <v>362</v>
      </c>
      <c r="AC12" s="123" t="str">
        <f>IF(OR(AB12=Tipologias!$F$51,AB12=Tipologias!$F$52,AB12=Tipologias!$F$53),Tipologias!$G$51,IF(AB12=Tipologias!$F$54,Tipologias!$G$54,IF(OR(AB12=Tipologias!$F$55,AB12=Tipologias!$F$56),Tipologias!$G$55,"")))</f>
        <v>BAJO</v>
      </c>
      <c r="AD12" s="117" t="s">
        <v>364</v>
      </c>
      <c r="AE12" s="123" t="str">
        <f>IF(OR(AD12=Tipologias!$F$51,AD12=Tipologias!$F$52,AD12=Tipologias!$F$53),Tipologias!$G$51,IF(AD12=Tipologias!$F$54,Tipologias!$G$54,IF(OR(AD12=Tipologias!$F$55,AD12=Tipologias!$F$56),Tipologias!$G$55,"")))</f>
        <v>BAJO</v>
      </c>
      <c r="AF12" s="117" t="s">
        <v>364</v>
      </c>
      <c r="AG12" s="123" t="str">
        <f>IF(OR(AF12=Tipologias!$F$51,AF12=Tipologias!$F$52,AF12=Tipologias!$F$53),Tipologias!$G$51,IF(AF12=Tipologias!$F$54,Tipologias!$G$54,IF(OR(AF12=Tipologias!$F$55,AF12=Tipologias!$F$56),Tipologias!$G$55,"")))</f>
        <v>BAJO</v>
      </c>
      <c r="AH12" s="124" t="s">
        <v>90</v>
      </c>
      <c r="AI12" s="124" t="str">
        <f>IF(OR(AC12="",AE12="",AG12=""),"",IF(OR(AND(AC12=Tipologias!$G$55,AE12=Tipologias!$G$55),AND(AC12=Tipologias!$G$55,AG12=Tipologias!$G$55),AND(AE12=Tipologias!$G$55,AG12=Tipologias!$G$55)),Tipologias!$G$55, IF(AND(AC12=Tipologias!$G$51,AE12=Tipologias!$G$51,AG12=Tipologias!$G$51),Tipologias!$G$51,Tipologias!$G$54)))</f>
        <v>BAJO</v>
      </c>
      <c r="AJ12" s="124" t="s">
        <v>515</v>
      </c>
      <c r="AK12" s="200">
        <v>45743</v>
      </c>
      <c r="AL12" s="202" t="s">
        <v>510</v>
      </c>
    </row>
    <row r="13" spans="1:38" s="119" customFormat="1" ht="35.15" customHeight="1" x14ac:dyDescent="0.35">
      <c r="A13" s="124" t="s">
        <v>224</v>
      </c>
      <c r="B13" s="124" t="s">
        <v>235</v>
      </c>
      <c r="C13" s="124" t="s">
        <v>222</v>
      </c>
      <c r="D13" s="124" t="s">
        <v>236</v>
      </c>
      <c r="E13" s="124" t="s">
        <v>463</v>
      </c>
      <c r="F13" s="124" t="s">
        <v>83</v>
      </c>
      <c r="G13" s="124" t="s">
        <v>342</v>
      </c>
      <c r="H13" s="124" t="s">
        <v>472</v>
      </c>
      <c r="I13" s="199" t="s">
        <v>481</v>
      </c>
      <c r="J13" s="142" t="s">
        <v>350</v>
      </c>
      <c r="K13" s="124" t="s">
        <v>354</v>
      </c>
      <c r="L13" s="124" t="s">
        <v>486</v>
      </c>
      <c r="M13" s="124" t="s">
        <v>488</v>
      </c>
      <c r="N13" s="124" t="s">
        <v>495</v>
      </c>
      <c r="O13" s="124" t="s">
        <v>342</v>
      </c>
      <c r="P13" s="200">
        <v>43494</v>
      </c>
      <c r="Q13" s="124" t="s">
        <v>100</v>
      </c>
      <c r="R13" s="124" t="s">
        <v>499</v>
      </c>
      <c r="S13" s="124" t="s">
        <v>236</v>
      </c>
      <c r="T13" s="142" t="s">
        <v>517</v>
      </c>
      <c r="U13" s="142" t="s">
        <v>390</v>
      </c>
      <c r="V1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Clasificada</v>
      </c>
      <c r="W13" s="118"/>
      <c r="X13" s="124" t="s">
        <v>375</v>
      </c>
      <c r="Y13" s="142"/>
      <c r="Z13" s="140" t="str">
        <f>IFERROR(IF(Y13=Tipologias!$O$6,"Ley_1",IF(Y13=Tipologias!$P$6,"Ley_2",IF(Y13=Tipologias!$Q$6,"Ley_3",IF(Y13=Tipologias!$R$6,"Ley_4",IF(Y13=Tipologias!$S$6,"Ley_5",IF(Y13=Tipologias!$T$6,"Ley_6", IF(Y13=Tipologias!$U$6,"Ley_7", IF(Y13=Tipologias!$V$6,"Ley_8", IF(Y13=Tipologias!$W$6,"Ley_9", IF(Y13=Tipologias!$X$6,"Ley_10", IF(Y13=Tipologias!$Y$6,"Ley_11", IF(Y13=Tipologias!$Z$6,"Ley_12",IF(Y13="No Aplica","NoAplica",""))))))))))))),"")</f>
        <v/>
      </c>
      <c r="AA13" s="117"/>
      <c r="AB13" s="117" t="s">
        <v>362</v>
      </c>
      <c r="AC13" s="123" t="str">
        <f>IF(OR(AB13=Tipologias!$F$51,AB13=Tipologias!$F$52,AB13=Tipologias!$F$53),Tipologias!$G$51,IF(AB13=Tipologias!$F$54,Tipologias!$G$54,IF(OR(AB13=Tipologias!$F$55,AB13=Tipologias!$F$56),Tipologias!$G$55,"")))</f>
        <v>BAJO</v>
      </c>
      <c r="AD13" s="117" t="s">
        <v>364</v>
      </c>
      <c r="AE13" s="123" t="str">
        <f>IF(OR(AD13=Tipologias!$F$51,AD13=Tipologias!$F$52,AD13=Tipologias!$F$53),Tipologias!$G$51,IF(AD13=Tipologias!$F$54,Tipologias!$G$54,IF(OR(AD13=Tipologias!$F$55,AD13=Tipologias!$F$56),Tipologias!$G$55,"")))</f>
        <v>BAJO</v>
      </c>
      <c r="AF13" s="117" t="s">
        <v>364</v>
      </c>
      <c r="AG13" s="123" t="str">
        <f>IF(OR(AF13=Tipologias!$F$51,AF13=Tipologias!$F$52,AF13=Tipologias!$F$53),Tipologias!$G$51,IF(AF13=Tipologias!$F$54,Tipologias!$G$54,IF(OR(AF13=Tipologias!$F$55,AF13=Tipologias!$F$56),Tipologias!$G$55,"")))</f>
        <v>BAJO</v>
      </c>
      <c r="AH13" s="124" t="s">
        <v>90</v>
      </c>
      <c r="AI13" s="124" t="str">
        <f>IF(OR(AC13="",AE13="",AG13=""),"",IF(OR(AND(AC13=Tipologias!$G$55,AE13=Tipologias!$G$55),AND(AC13=Tipologias!$G$55,AG13=Tipologias!$G$55),AND(AE13=Tipologias!$G$55,AG13=Tipologias!$G$55)),Tipologias!$G$55, IF(AND(AC13=Tipologias!$G$51,AE13=Tipologias!$G$51,AG13=Tipologias!$G$51),Tipologias!$G$51,Tipologias!$G$54)))</f>
        <v>BAJO</v>
      </c>
      <c r="AJ13" s="124" t="s">
        <v>515</v>
      </c>
      <c r="AK13" s="200">
        <v>45743</v>
      </c>
      <c r="AL13" s="202" t="s">
        <v>510</v>
      </c>
    </row>
    <row r="14" spans="1:38" s="119" customFormat="1" ht="35.15" customHeight="1" x14ac:dyDescent="0.35">
      <c r="A14" s="124" t="s">
        <v>224</v>
      </c>
      <c r="B14" s="124" t="s">
        <v>521</v>
      </c>
      <c r="C14" s="124" t="s">
        <v>222</v>
      </c>
      <c r="D14" s="124" t="s">
        <v>238</v>
      </c>
      <c r="E14" s="124" t="s">
        <v>462</v>
      </c>
      <c r="F14" s="124" t="s">
        <v>83</v>
      </c>
      <c r="G14" s="124" t="s">
        <v>522</v>
      </c>
      <c r="H14" s="124" t="s">
        <v>527</v>
      </c>
      <c r="I14" s="199" t="s">
        <v>535</v>
      </c>
      <c r="J14" s="142" t="s">
        <v>350</v>
      </c>
      <c r="K14" s="124" t="s">
        <v>356</v>
      </c>
      <c r="L14" s="124" t="s">
        <v>542</v>
      </c>
      <c r="M14" s="124" t="s">
        <v>490</v>
      </c>
      <c r="N14" s="124" t="s">
        <v>546</v>
      </c>
      <c r="O14" s="124" t="s">
        <v>498</v>
      </c>
      <c r="P14" s="200">
        <v>41970</v>
      </c>
      <c r="Q14" s="124" t="s">
        <v>84</v>
      </c>
      <c r="R14" s="124" t="s">
        <v>548</v>
      </c>
      <c r="S14" s="124" t="s">
        <v>549</v>
      </c>
      <c r="T14" s="124" t="s">
        <v>550</v>
      </c>
      <c r="U14" s="142" t="s">
        <v>391</v>
      </c>
      <c r="V1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Clasificada</v>
      </c>
      <c r="W14" s="200" t="s">
        <v>558</v>
      </c>
      <c r="X14" s="142" t="s">
        <v>398</v>
      </c>
      <c r="Y14" s="142" t="s">
        <v>144</v>
      </c>
      <c r="Z14" s="140" t="str">
        <f>IFERROR(IF(Y14=Tipologias!$O$6,"Ley_1",IF(Y14=Tipologias!$P$6,"Ley_2",IF(Y14=Tipologias!$Q$6,"Ley_3",IF(Y14=Tipologias!$R$6,"Ley_4",IF(Y14=Tipologias!$S$6,"Ley_5",IF(Y14=Tipologias!$T$6,"Ley_6", IF(Y14=Tipologias!$U$6,"Ley_7", IF(Y14=Tipologias!$V$6,"Ley_8", IF(Y14=Tipologias!$W$6,"Ley_9", IF(Y14=Tipologias!$X$6,"Ley_10", IF(Y14=Tipologias!$Y$6,"Ley_11", IF(Y14=Tipologias!$Z$6,"Ley_12",IF(Y14="No Aplica","NoAplica",""))))))))))))),"")</f>
        <v>Ley_4</v>
      </c>
      <c r="AA14" s="142" t="s">
        <v>145</v>
      </c>
      <c r="AB14" s="142" t="s">
        <v>363</v>
      </c>
      <c r="AC14" s="123" t="str">
        <f>IF(OR(AB14=Tipologias!$F$51,AB14=Tipologias!$F$52,AB14=Tipologias!$F$53),Tipologias!$G$51,IF(AB14=Tipologias!$F$54,Tipologias!$G$54,IF(OR(AB14=Tipologias!$F$55,AB14=Tipologias!$F$56),Tipologias!$G$55,"")))</f>
        <v>BAJO</v>
      </c>
      <c r="AD14" s="142" t="s">
        <v>363</v>
      </c>
      <c r="AE14" s="123" t="str">
        <f>IF(OR(AD14=Tipologias!$F$51,AD14=Tipologias!$F$52,AD14=Tipologias!$F$53),Tipologias!$G$51,IF(AD14=Tipologias!$F$54,Tipologias!$G$54,IF(OR(AD14=Tipologias!$F$55,AD14=Tipologias!$F$56),Tipologias!$G$55,"")))</f>
        <v>BAJO</v>
      </c>
      <c r="AF14" s="142" t="s">
        <v>364</v>
      </c>
      <c r="AG14" s="123" t="str">
        <f>IF(OR(AF14=Tipologias!$F$51,AF14=Tipologias!$F$52,AF14=Tipologias!$F$53),Tipologias!$G$51,IF(AF14=Tipologias!$F$54,Tipologias!$G$54,IF(OR(AF14=Tipologias!$F$55,AF14=Tipologias!$F$56),Tipologias!$G$55,"")))</f>
        <v>BAJO</v>
      </c>
      <c r="AH14" s="124" t="s">
        <v>194</v>
      </c>
      <c r="AI14" s="124" t="str">
        <f>IF(OR(AC14="",AE14="",AG14=""),"",IF(OR(AND(AC14=Tipologias!$G$55,AE14=Tipologias!$G$55),AND(AC14=Tipologias!$G$55,AG14=Tipologias!$G$55),AND(AE14=Tipologias!$G$55,AG14=Tipologias!$G$55)),Tipologias!$G$55, IF(AND(AC14=Tipologias!$G$51,AE14=Tipologias!$G$51,AG14=Tipologias!$G$51),Tipologias!$G$51,Tipologias!$G$54)))</f>
        <v>BAJO</v>
      </c>
      <c r="AJ14" s="124" t="s">
        <v>559</v>
      </c>
      <c r="AK14" s="200">
        <v>45743</v>
      </c>
      <c r="AL14" s="202" t="s">
        <v>510</v>
      </c>
    </row>
    <row r="15" spans="1:38" s="119" customFormat="1" ht="35.15" customHeight="1" x14ac:dyDescent="0.35">
      <c r="A15" s="124" t="s">
        <v>224</v>
      </c>
      <c r="B15" s="124" t="s">
        <v>521</v>
      </c>
      <c r="C15" s="124" t="s">
        <v>222</v>
      </c>
      <c r="D15" s="124" t="s">
        <v>238</v>
      </c>
      <c r="E15" s="124" t="s">
        <v>462</v>
      </c>
      <c r="F15" s="124" t="s">
        <v>83</v>
      </c>
      <c r="G15" s="124" t="s">
        <v>522</v>
      </c>
      <c r="H15" s="124" t="s">
        <v>528</v>
      </c>
      <c r="I15" s="199" t="s">
        <v>536</v>
      </c>
      <c r="J15" s="142" t="s">
        <v>350</v>
      </c>
      <c r="K15" s="124" t="s">
        <v>356</v>
      </c>
      <c r="L15" s="124" t="s">
        <v>542</v>
      </c>
      <c r="M15" s="124" t="s">
        <v>490</v>
      </c>
      <c r="N15" s="124" t="s">
        <v>547</v>
      </c>
      <c r="O15" s="124" t="s">
        <v>498</v>
      </c>
      <c r="P15" s="200">
        <v>41543</v>
      </c>
      <c r="Q15" s="124" t="s">
        <v>84</v>
      </c>
      <c r="R15" s="124" t="s">
        <v>548</v>
      </c>
      <c r="S15" s="124" t="s">
        <v>549</v>
      </c>
      <c r="T15" s="124" t="s">
        <v>551</v>
      </c>
      <c r="U15" s="142" t="s">
        <v>391</v>
      </c>
      <c r="V1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Clasificada</v>
      </c>
      <c r="W15" s="200" t="s">
        <v>558</v>
      </c>
      <c r="X15" s="142" t="s">
        <v>398</v>
      </c>
      <c r="Y15" s="142" t="s">
        <v>144</v>
      </c>
      <c r="Z15" s="140" t="str">
        <f>IFERROR(IF(Y15=Tipologias!$O$6,"Ley_1",IF(Y15=Tipologias!$P$6,"Ley_2",IF(Y15=Tipologias!$Q$6,"Ley_3",IF(Y15=Tipologias!$R$6,"Ley_4",IF(Y15=Tipologias!$S$6,"Ley_5",IF(Y15=Tipologias!$T$6,"Ley_6", IF(Y15=Tipologias!$U$6,"Ley_7", IF(Y15=Tipologias!$V$6,"Ley_8", IF(Y15=Tipologias!$W$6,"Ley_9", IF(Y15=Tipologias!$X$6,"Ley_10", IF(Y15=Tipologias!$Y$6,"Ley_11", IF(Y15=Tipologias!$Z$6,"Ley_12",IF(Y15="No Aplica","NoAplica",""))))))))))))),"")</f>
        <v>Ley_4</v>
      </c>
      <c r="AA15" s="142" t="s">
        <v>145</v>
      </c>
      <c r="AB15" s="142" t="s">
        <v>363</v>
      </c>
      <c r="AC15" s="123" t="str">
        <f>IF(OR(AB15=Tipologias!$F$51,AB15=Tipologias!$F$52,AB15=Tipologias!$F$53),Tipologias!$G$51,IF(AB15=Tipologias!$F$54,Tipologias!$G$54,IF(OR(AB15=Tipologias!$F$55,AB15=Tipologias!$F$56),Tipologias!$G$55,"")))</f>
        <v>BAJO</v>
      </c>
      <c r="AD15" s="142" t="s">
        <v>363</v>
      </c>
      <c r="AE15" s="123" t="str">
        <f>IF(OR(AD15=Tipologias!$F$51,AD15=Tipologias!$F$52,AD15=Tipologias!$F$53),Tipologias!$G$51,IF(AD15=Tipologias!$F$54,Tipologias!$G$54,IF(OR(AD15=Tipologias!$F$55,AD15=Tipologias!$F$56),Tipologias!$G$55,"")))</f>
        <v>BAJO</v>
      </c>
      <c r="AF15" s="142" t="s">
        <v>364</v>
      </c>
      <c r="AG15" s="123" t="str">
        <f>IF(OR(AF15=Tipologias!$F$51,AF15=Tipologias!$F$52,AF15=Tipologias!$F$53),Tipologias!$G$51,IF(AF15=Tipologias!$F$54,Tipologias!$G$54,IF(OR(AF15=Tipologias!$F$55,AF15=Tipologias!$F$56),Tipologias!$G$55,"")))</f>
        <v>BAJO</v>
      </c>
      <c r="AH15" s="124" t="s">
        <v>194</v>
      </c>
      <c r="AI15" s="124" t="str">
        <f>IF(OR(AC15="",AE15="",AG15=""),"",IF(OR(AND(AC15=Tipologias!$G$55,AE15=Tipologias!$G$55),AND(AC15=Tipologias!$G$55,AG15=Tipologias!$G$55),AND(AE15=Tipologias!$G$55,AG15=Tipologias!$G$55)),Tipologias!$G$55, IF(AND(AC15=Tipologias!$G$51,AE15=Tipologias!$G$51,AG15=Tipologias!$G$51),Tipologias!$G$51,Tipologias!$G$54)))</f>
        <v>BAJO</v>
      </c>
      <c r="AJ15" s="124" t="s">
        <v>559</v>
      </c>
      <c r="AK15" s="200">
        <v>45743</v>
      </c>
      <c r="AL15" s="202" t="s">
        <v>510</v>
      </c>
    </row>
    <row r="16" spans="1:38" s="119" customFormat="1" ht="35.15" customHeight="1" x14ac:dyDescent="0.35">
      <c r="A16" s="124" t="s">
        <v>224</v>
      </c>
      <c r="B16" s="124" t="s">
        <v>521</v>
      </c>
      <c r="C16" s="124" t="s">
        <v>222</v>
      </c>
      <c r="D16" s="124" t="s">
        <v>238</v>
      </c>
      <c r="E16" s="124" t="s">
        <v>462</v>
      </c>
      <c r="F16" s="124" t="s">
        <v>83</v>
      </c>
      <c r="G16" s="124" t="s">
        <v>522</v>
      </c>
      <c r="H16" s="124" t="s">
        <v>529</v>
      </c>
      <c r="I16" s="199" t="s">
        <v>537</v>
      </c>
      <c r="J16" s="142" t="s">
        <v>350</v>
      </c>
      <c r="K16" s="124" t="s">
        <v>356</v>
      </c>
      <c r="L16" s="124" t="s">
        <v>542</v>
      </c>
      <c r="M16" s="124" t="s">
        <v>490</v>
      </c>
      <c r="N16" s="124" t="s">
        <v>547</v>
      </c>
      <c r="O16" s="124" t="s">
        <v>498</v>
      </c>
      <c r="P16" s="200">
        <v>44078</v>
      </c>
      <c r="Q16" s="124" t="s">
        <v>84</v>
      </c>
      <c r="R16" s="124" t="s">
        <v>548</v>
      </c>
      <c r="S16" s="124" t="s">
        <v>549</v>
      </c>
      <c r="T16" s="124" t="s">
        <v>552</v>
      </c>
      <c r="U16" s="142" t="s">
        <v>391</v>
      </c>
      <c r="V1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Clasificada</v>
      </c>
      <c r="W16" s="200" t="s">
        <v>558</v>
      </c>
      <c r="X16" s="142" t="s">
        <v>398</v>
      </c>
      <c r="Y16" s="142" t="s">
        <v>144</v>
      </c>
      <c r="Z16" s="140" t="str">
        <f>IFERROR(IF(Y16=Tipologias!$O$6,"Ley_1",IF(Y16=Tipologias!$P$6,"Ley_2",IF(Y16=Tipologias!$Q$6,"Ley_3",IF(Y16=Tipologias!$R$6,"Ley_4",IF(Y16=Tipologias!$S$6,"Ley_5",IF(Y16=Tipologias!$T$6,"Ley_6", IF(Y16=Tipologias!$U$6,"Ley_7", IF(Y16=Tipologias!$V$6,"Ley_8", IF(Y16=Tipologias!$W$6,"Ley_9", IF(Y16=Tipologias!$X$6,"Ley_10", IF(Y16=Tipologias!$Y$6,"Ley_11", IF(Y16=Tipologias!$Z$6,"Ley_12",IF(Y16="No Aplica","NoAplica",""))))))))))))),"")</f>
        <v>Ley_4</v>
      </c>
      <c r="AA16" s="142" t="s">
        <v>145</v>
      </c>
      <c r="AB16" s="142" t="s">
        <v>363</v>
      </c>
      <c r="AC16" s="123" t="str">
        <f>IF(OR(AB16=Tipologias!$F$51,AB16=Tipologias!$F$52,AB16=Tipologias!$F$53),Tipologias!$G$51,IF(AB16=Tipologias!$F$54,Tipologias!$G$54,IF(OR(AB16=Tipologias!$F$55,AB16=Tipologias!$F$56),Tipologias!$G$55,"")))</f>
        <v>BAJO</v>
      </c>
      <c r="AD16" s="142" t="s">
        <v>363</v>
      </c>
      <c r="AE16" s="123" t="str">
        <f>IF(OR(AD16=Tipologias!$F$51,AD16=Tipologias!$F$52,AD16=Tipologias!$F$53),Tipologias!$G$51,IF(AD16=Tipologias!$F$54,Tipologias!$G$54,IF(OR(AD16=Tipologias!$F$55,AD16=Tipologias!$F$56),Tipologias!$G$55,"")))</f>
        <v>BAJO</v>
      </c>
      <c r="AF16" s="142" t="s">
        <v>364</v>
      </c>
      <c r="AG16" s="123" t="str">
        <f>IF(OR(AF16=Tipologias!$F$51,AF16=Tipologias!$F$52,AF16=Tipologias!$F$53),Tipologias!$G$51,IF(AF16=Tipologias!$F$54,Tipologias!$G$54,IF(OR(AF16=Tipologias!$F$55,AF16=Tipologias!$F$56),Tipologias!$G$55,"")))</f>
        <v>BAJO</v>
      </c>
      <c r="AH16" s="124" t="s">
        <v>194</v>
      </c>
      <c r="AI16" s="124" t="str">
        <f>IF(OR(AC16="",AE16="",AG16=""),"",IF(OR(AND(AC16=Tipologias!$G$55,AE16=Tipologias!$G$55),AND(AC16=Tipologias!$G$55,AG16=Tipologias!$G$55),AND(AE16=Tipologias!$G$55,AG16=Tipologias!$G$55)),Tipologias!$G$55, IF(AND(AC16=Tipologias!$G$51,AE16=Tipologias!$G$51,AG16=Tipologias!$G$51),Tipologias!$G$51,Tipologias!$G$54)))</f>
        <v>BAJO</v>
      </c>
      <c r="AJ16" s="124" t="s">
        <v>559</v>
      </c>
      <c r="AK16" s="200">
        <v>45743</v>
      </c>
      <c r="AL16" s="202" t="s">
        <v>510</v>
      </c>
    </row>
    <row r="17" spans="1:38" s="119" customFormat="1" ht="35.15" customHeight="1" x14ac:dyDescent="0.35">
      <c r="A17" s="124" t="s">
        <v>224</v>
      </c>
      <c r="B17" s="124" t="s">
        <v>521</v>
      </c>
      <c r="C17" s="124" t="s">
        <v>222</v>
      </c>
      <c r="D17" s="124" t="s">
        <v>238</v>
      </c>
      <c r="E17" s="124" t="s">
        <v>462</v>
      </c>
      <c r="F17" s="124" t="s">
        <v>83</v>
      </c>
      <c r="G17" s="124" t="s">
        <v>523</v>
      </c>
      <c r="H17" s="124" t="s">
        <v>530</v>
      </c>
      <c r="I17" s="199" t="s">
        <v>538</v>
      </c>
      <c r="J17" s="142" t="s">
        <v>350</v>
      </c>
      <c r="K17" s="124" t="s">
        <v>356</v>
      </c>
      <c r="L17" s="124" t="s">
        <v>542</v>
      </c>
      <c r="M17" s="124" t="s">
        <v>490</v>
      </c>
      <c r="N17" s="124" t="s">
        <v>547</v>
      </c>
      <c r="O17" s="124" t="s">
        <v>498</v>
      </c>
      <c r="P17" s="200">
        <v>41275</v>
      </c>
      <c r="Q17" s="124" t="s">
        <v>84</v>
      </c>
      <c r="R17" s="124" t="s">
        <v>222</v>
      </c>
      <c r="S17" s="124" t="s">
        <v>549</v>
      </c>
      <c r="T17" s="124" t="s">
        <v>553</v>
      </c>
      <c r="U17" s="142" t="s">
        <v>391</v>
      </c>
      <c r="V17" s="196" t="e">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#REF!</v>
      </c>
      <c r="W17" s="200" t="s">
        <v>558</v>
      </c>
      <c r="X17" s="142" t="s">
        <v>398</v>
      </c>
      <c r="Y17" s="142" t="s">
        <v>144</v>
      </c>
      <c r="Z17" s="140" t="str">
        <f>IFERROR(IF(Y17=Tipologias!$O$6,"Ley_1",IF(Y17=Tipologias!$P$6,"Ley_2",IF(Y17=Tipologias!$Q$6,"Ley_3",IF(Y17=Tipologias!$R$6,"Ley_4",IF(Y17=Tipologias!$S$6,"Ley_5",IF(Y17=Tipologias!$T$6,"Ley_6", IF(Y17=Tipologias!$U$6,"Ley_7", IF(Y17=Tipologias!$V$6,"Ley_8", IF(Y17=Tipologias!$W$6,"Ley_9", IF(Y17=Tipologias!$X$6,"Ley_10", IF(Y17=Tipologias!$Y$6,"Ley_11", IF(Y17=Tipologias!$Z$6,"Ley_12",IF(Y17="No Aplica","NoAplica",""))))))))))))),"")</f>
        <v>Ley_4</v>
      </c>
      <c r="AA17" s="142" t="s">
        <v>145</v>
      </c>
      <c r="AB17" s="142" t="s">
        <v>363</v>
      </c>
      <c r="AC17" s="123" t="str">
        <f>IF(OR(AB17=Tipologias!$F$51,AB17=Tipologias!$F$52,AB17=Tipologias!$F$53),Tipologias!$G$51,IF(AB17=Tipologias!$F$54,Tipologias!$G$54,IF(OR(AB17=Tipologias!$F$55,AB17=Tipologias!$F$56),Tipologias!$G$55,"")))</f>
        <v>BAJO</v>
      </c>
      <c r="AD17" s="142" t="s">
        <v>363</v>
      </c>
      <c r="AE17" s="123" t="str">
        <f>IF(OR(AD17=Tipologias!$F$51,AD17=Tipologias!$F$52,AD17=Tipologias!$F$53),Tipologias!$G$51,IF(AD17=Tipologias!$F$54,Tipologias!$G$54,IF(OR(AD17=Tipologias!$F$55,AD17=Tipologias!$F$56),Tipologias!$G$55,"")))</f>
        <v>BAJO</v>
      </c>
      <c r="AF17" s="142" t="s">
        <v>364</v>
      </c>
      <c r="AG17" s="123" t="str">
        <f>IF(OR(AF17=Tipologias!$F$51,AF17=Tipologias!$F$52,AF17=Tipologias!$F$53),Tipologias!$G$51,IF(AF17=Tipologias!$F$54,Tipologias!$G$54,IF(OR(AF17=Tipologias!$F$55,AF17=Tipologias!$F$56),Tipologias!$G$55,"")))</f>
        <v>BAJO</v>
      </c>
      <c r="AH17" s="124" t="s">
        <v>194</v>
      </c>
      <c r="AI17" s="124" t="str">
        <f>IF(OR(AC17="",AE17="",AG17=""),"",IF(OR(AND(AC17=Tipologias!$G$55,AE17=Tipologias!$G$55),AND(AC17=Tipologias!$G$55,AG17=Tipologias!$G$55),AND(AE17=Tipologias!$G$55,AG17=Tipologias!$G$55)),Tipologias!$G$55, IF(AND(AC17=Tipologias!$G$51,AE17=Tipologias!$G$51,AG17=Tipologias!$G$51),Tipologias!$G$51,Tipologias!$G$54)))</f>
        <v>BAJO</v>
      </c>
      <c r="AJ17" s="124" t="s">
        <v>559</v>
      </c>
      <c r="AK17" s="200">
        <v>45743</v>
      </c>
      <c r="AL17" s="202" t="s">
        <v>510</v>
      </c>
    </row>
    <row r="18" spans="1:38" s="119" customFormat="1" ht="35.15" customHeight="1" x14ac:dyDescent="0.35">
      <c r="A18" s="124" t="s">
        <v>224</v>
      </c>
      <c r="B18" s="124" t="s">
        <v>521</v>
      </c>
      <c r="C18" s="124" t="s">
        <v>222</v>
      </c>
      <c r="D18" s="124" t="s">
        <v>238</v>
      </c>
      <c r="E18" s="124" t="s">
        <v>462</v>
      </c>
      <c r="F18" s="124" t="s">
        <v>83</v>
      </c>
      <c r="G18" s="124" t="s">
        <v>524</v>
      </c>
      <c r="H18" s="124" t="s">
        <v>531</v>
      </c>
      <c r="I18" s="199" t="s">
        <v>539</v>
      </c>
      <c r="J18" s="142" t="s">
        <v>350</v>
      </c>
      <c r="K18" s="124" t="s">
        <v>356</v>
      </c>
      <c r="L18" s="124" t="s">
        <v>542</v>
      </c>
      <c r="M18" s="124" t="s">
        <v>490</v>
      </c>
      <c r="N18" s="124" t="s">
        <v>547</v>
      </c>
      <c r="O18" s="124" t="s">
        <v>498</v>
      </c>
      <c r="P18" s="200">
        <v>42011</v>
      </c>
      <c r="Q18" s="124" t="s">
        <v>213</v>
      </c>
      <c r="R18" s="124" t="s">
        <v>222</v>
      </c>
      <c r="S18" s="124" t="s">
        <v>549</v>
      </c>
      <c r="T18" s="124" t="s">
        <v>554</v>
      </c>
      <c r="U18" s="142" t="s">
        <v>391</v>
      </c>
      <c r="V18" s="196" t="e">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#REF!</v>
      </c>
      <c r="W18" s="200" t="s">
        <v>558</v>
      </c>
      <c r="X18" s="142" t="s">
        <v>398</v>
      </c>
      <c r="Y18" s="142" t="s">
        <v>144</v>
      </c>
      <c r="Z18" s="140" t="str">
        <f>IFERROR(IF(Y18=Tipologias!$O$6,"Ley_1",IF(Y18=Tipologias!$P$6,"Ley_2",IF(Y18=Tipologias!$Q$6,"Ley_3",IF(Y18=Tipologias!$R$6,"Ley_4",IF(Y18=Tipologias!$S$6,"Ley_5",IF(Y18=Tipologias!$T$6,"Ley_6", IF(Y18=Tipologias!$U$6,"Ley_7", IF(Y18=Tipologias!$V$6,"Ley_8", IF(Y18=Tipologias!$W$6,"Ley_9", IF(Y18=Tipologias!$X$6,"Ley_10", IF(Y18=Tipologias!$Y$6,"Ley_11", IF(Y18=Tipologias!$Z$6,"Ley_12",IF(Y18="No Aplica","NoAplica",""))))))))))))),"")</f>
        <v>Ley_4</v>
      </c>
      <c r="AA18" s="117" t="s">
        <v>145</v>
      </c>
      <c r="AB18" s="117" t="s">
        <v>363</v>
      </c>
      <c r="AC18" s="123" t="str">
        <f>IF(OR(AB18=Tipologias!$F$51,AB18=Tipologias!$F$52,AB18=Tipologias!$F$53),Tipologias!$G$51,IF(AB18=Tipologias!$F$54,Tipologias!$G$54,IF(OR(AB18=Tipologias!$F$55,AB18=Tipologias!$F$56),Tipologias!$G$55,"")))</f>
        <v>BAJO</v>
      </c>
      <c r="AD18" s="117" t="s">
        <v>363</v>
      </c>
      <c r="AE18" s="123" t="str">
        <f>IF(OR(AD18=Tipologias!$F$51,AD18=Tipologias!$F$52,AD18=Tipologias!$F$53),Tipologias!$G$51,IF(AD18=Tipologias!$F$54,Tipologias!$G$54,IF(OR(AD18=Tipologias!$F$55,AD18=Tipologias!$F$56),Tipologias!$G$55,"")))</f>
        <v>BAJO</v>
      </c>
      <c r="AF18" s="117" t="s">
        <v>364</v>
      </c>
      <c r="AG18" s="123" t="str">
        <f>IF(OR(AF18=Tipologias!$F$51,AF18=Tipologias!$F$52,AF18=Tipologias!$F$53),Tipologias!$G$51,IF(AF18=Tipologias!$F$54,Tipologias!$G$54,IF(OR(AF18=Tipologias!$F$55,AF18=Tipologias!$F$56),Tipologias!$G$55,"")))</f>
        <v>BAJO</v>
      </c>
      <c r="AH18" s="124" t="s">
        <v>194</v>
      </c>
      <c r="AI18" s="124" t="str">
        <f>IF(OR(AC18="",AE18="",AG18=""),"",IF(OR(AND(AC18=Tipologias!$G$55,AE18=Tipologias!$G$55),AND(AC18=Tipologias!$G$55,AG18=Tipologias!$G$55),AND(AE18=Tipologias!$G$55,AG18=Tipologias!$G$55)),Tipologias!$G$55, IF(AND(AC18=Tipologias!$G$51,AE18=Tipologias!$G$51,AG18=Tipologias!$G$51),Tipologias!$G$51,Tipologias!$G$54)))</f>
        <v>BAJO</v>
      </c>
      <c r="AJ18" s="124" t="s">
        <v>559</v>
      </c>
      <c r="AK18" s="200">
        <v>45743</v>
      </c>
      <c r="AL18" s="202" t="s">
        <v>510</v>
      </c>
    </row>
    <row r="19" spans="1:38" s="119" customFormat="1" ht="35.15" customHeight="1" x14ac:dyDescent="0.35">
      <c r="A19" s="124" t="s">
        <v>224</v>
      </c>
      <c r="B19" s="124" t="s">
        <v>521</v>
      </c>
      <c r="C19" s="124" t="s">
        <v>222</v>
      </c>
      <c r="D19" s="124" t="s">
        <v>238</v>
      </c>
      <c r="E19" s="124" t="s">
        <v>462</v>
      </c>
      <c r="F19" s="124" t="s">
        <v>83</v>
      </c>
      <c r="G19" s="124" t="s">
        <v>525</v>
      </c>
      <c r="H19" s="124" t="s">
        <v>532</v>
      </c>
      <c r="I19" s="199" t="s">
        <v>540</v>
      </c>
      <c r="J19" s="142" t="s">
        <v>350</v>
      </c>
      <c r="K19" s="124" t="s">
        <v>356</v>
      </c>
      <c r="L19" s="124" t="s">
        <v>542</v>
      </c>
      <c r="M19" s="124" t="s">
        <v>544</v>
      </c>
      <c r="N19" s="124" t="s">
        <v>494</v>
      </c>
      <c r="O19" s="124" t="s">
        <v>498</v>
      </c>
      <c r="P19" s="200">
        <v>42011</v>
      </c>
      <c r="Q19" s="124" t="s">
        <v>84</v>
      </c>
      <c r="R19" s="124" t="s">
        <v>222</v>
      </c>
      <c r="S19" s="124" t="s">
        <v>549</v>
      </c>
      <c r="T19" s="124" t="s">
        <v>555</v>
      </c>
      <c r="U19" s="142" t="s">
        <v>390</v>
      </c>
      <c r="V1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9" s="200" t="s">
        <v>558</v>
      </c>
      <c r="X19" s="142" t="s">
        <v>397</v>
      </c>
      <c r="Y19" s="142" t="s">
        <v>428</v>
      </c>
      <c r="Z19" s="140" t="str">
        <f>IFERROR(IF(Y19=Tipologias!$O$6,"Ley_1",IF(Y19=Tipologias!$P$6,"Ley_2",IF(Y19=Tipologias!$Q$6,"Ley_3",IF(Y19=Tipologias!$R$6,"Ley_4",IF(Y19=Tipologias!$S$6,"Ley_5",IF(Y19=Tipologias!$T$6,"Ley_6", IF(Y19=Tipologias!$U$6,"Ley_7", IF(Y19=Tipologias!$V$6,"Ley_8", IF(Y19=Tipologias!$W$6,"Ley_9", IF(Y19=Tipologias!$X$6,"Ley_10", IF(Y19=Tipologias!$Y$6,"Ley_11", IF(Y19=Tipologias!$Z$6,"Ley_12",IF(Y19="No Aplica","NoAplica",""))))))))))))),"")</f>
        <v>Ley_1</v>
      </c>
      <c r="AA19" s="117" t="s">
        <v>135</v>
      </c>
      <c r="AB19" s="117" t="s">
        <v>363</v>
      </c>
      <c r="AC19" s="123" t="str">
        <f>IF(OR(AB19=Tipologias!$F$51,AB19=Tipologias!$F$52,AB19=Tipologias!$F$53),Tipologias!$G$51,IF(AB19=Tipologias!$F$54,Tipologias!$G$54,IF(OR(AB19=Tipologias!$F$55,AB19=Tipologias!$F$56),Tipologias!$G$55,"")))</f>
        <v>BAJO</v>
      </c>
      <c r="AD19" s="117" t="s">
        <v>363</v>
      </c>
      <c r="AE19" s="123" t="str">
        <f>IF(OR(AD19=Tipologias!$F$51,AD19=Tipologias!$F$52,AD19=Tipologias!$F$53),Tipologias!$G$51,IF(AD19=Tipologias!$F$54,Tipologias!$G$54,IF(OR(AD19=Tipologias!$F$55,AD19=Tipologias!$F$56),Tipologias!$G$55,"")))</f>
        <v>BAJO</v>
      </c>
      <c r="AF19" s="117" t="s">
        <v>364</v>
      </c>
      <c r="AG19" s="123" t="str">
        <f>IF(OR(AF19=Tipologias!$F$51,AF19=Tipologias!$F$52,AF19=Tipologias!$F$53),Tipologias!$G$51,IF(AF19=Tipologias!$F$54,Tipologias!$G$54,IF(OR(AF19=Tipologias!$F$55,AF19=Tipologias!$F$56),Tipologias!$G$55,"")))</f>
        <v>BAJO</v>
      </c>
      <c r="AH19" s="124" t="s">
        <v>194</v>
      </c>
      <c r="AI19" s="124" t="str">
        <f>IF(OR(AC19="",AE19="",AG19=""),"",IF(OR(AND(AC19=Tipologias!$G$55,AE19=Tipologias!$G$55),AND(AC19=Tipologias!$G$55,AG19=Tipologias!$G$55),AND(AE19=Tipologias!$G$55,AG19=Tipologias!$G$55)),Tipologias!$G$55, IF(AND(AC19=Tipologias!$G$51,AE19=Tipologias!$G$51,AG19=Tipologias!$G$51),Tipologias!$G$51,Tipologias!$G$54)))</f>
        <v>BAJO</v>
      </c>
      <c r="AJ19" s="124" t="s">
        <v>559</v>
      </c>
      <c r="AK19" s="200">
        <v>45743</v>
      </c>
      <c r="AL19" s="202" t="s">
        <v>510</v>
      </c>
    </row>
    <row r="20" spans="1:38" s="119" customFormat="1" ht="35.15" customHeight="1" x14ac:dyDescent="0.35">
      <c r="A20" s="124" t="s">
        <v>224</v>
      </c>
      <c r="B20" s="124" t="s">
        <v>521</v>
      </c>
      <c r="C20" s="124" t="s">
        <v>222</v>
      </c>
      <c r="D20" s="124" t="s">
        <v>238</v>
      </c>
      <c r="E20" s="124" t="s">
        <v>462</v>
      </c>
      <c r="F20" s="124" t="s">
        <v>83</v>
      </c>
      <c r="G20" s="124" t="s">
        <v>525</v>
      </c>
      <c r="H20" s="124" t="s">
        <v>533</v>
      </c>
      <c r="I20" s="199" t="s">
        <v>541</v>
      </c>
      <c r="J20" s="142" t="s">
        <v>350</v>
      </c>
      <c r="K20" s="124" t="s">
        <v>354</v>
      </c>
      <c r="L20" s="124" t="s">
        <v>542</v>
      </c>
      <c r="M20" s="124" t="s">
        <v>544</v>
      </c>
      <c r="N20" s="124" t="s">
        <v>494</v>
      </c>
      <c r="O20" s="124" t="s">
        <v>498</v>
      </c>
      <c r="P20" s="200">
        <v>43096</v>
      </c>
      <c r="Q20" s="124" t="s">
        <v>100</v>
      </c>
      <c r="R20" s="124" t="s">
        <v>222</v>
      </c>
      <c r="S20" s="124" t="s">
        <v>549</v>
      </c>
      <c r="T20" s="124" t="s">
        <v>556</v>
      </c>
      <c r="U20" s="142" t="s">
        <v>390</v>
      </c>
      <c r="V2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0" s="200" t="s">
        <v>558</v>
      </c>
      <c r="X20" s="142" t="s">
        <v>397</v>
      </c>
      <c r="Y20" s="142" t="s">
        <v>428</v>
      </c>
      <c r="Z20" s="140" t="str">
        <f>IFERROR(IF(Y20=Tipologias!$O$6,"Ley_1",IF(Y20=Tipologias!$P$6,"Ley_2",IF(Y20=Tipologias!$Q$6,"Ley_3",IF(Y20=Tipologias!$R$6,"Ley_4",IF(Y20=Tipologias!$S$6,"Ley_5",IF(Y20=Tipologias!$T$6,"Ley_6", IF(Y20=Tipologias!$U$6,"Ley_7", IF(Y20=Tipologias!$V$6,"Ley_8", IF(Y20=Tipologias!$W$6,"Ley_9", IF(Y20=Tipologias!$X$6,"Ley_10", IF(Y20=Tipologias!$Y$6,"Ley_11", IF(Y20=Tipologias!$Z$6,"Ley_12",IF(Y20="No Aplica","NoAplica",""))))))))))))),"")</f>
        <v>Ley_1</v>
      </c>
      <c r="AA20" s="117" t="s">
        <v>135</v>
      </c>
      <c r="AB20" s="117" t="s">
        <v>363</v>
      </c>
      <c r="AC20" s="123" t="str">
        <f>IF(OR(AB20=Tipologias!$F$51,AB20=Tipologias!$F$52,AB20=Tipologias!$F$53),Tipologias!$G$51,IF(AB20=Tipologias!$F$54,Tipologias!$G$54,IF(OR(AB20=Tipologias!$F$55,AB20=Tipologias!$F$56),Tipologias!$G$55,"")))</f>
        <v>BAJO</v>
      </c>
      <c r="AD20" s="117" t="s">
        <v>363</v>
      </c>
      <c r="AE20" s="123" t="str">
        <f>IF(OR(AD20=Tipologias!$F$51,AD20=Tipologias!$F$52,AD20=Tipologias!$F$53),Tipologias!$G$51,IF(AD20=Tipologias!$F$54,Tipologias!$G$54,IF(OR(AD20=Tipologias!$F$55,AD20=Tipologias!$F$56),Tipologias!$G$55,"")))</f>
        <v>BAJO</v>
      </c>
      <c r="AF20" s="117" t="s">
        <v>364</v>
      </c>
      <c r="AG20" s="123" t="str">
        <f>IF(OR(AF20=Tipologias!$F$51,AF20=Tipologias!$F$52,AF20=Tipologias!$F$53),Tipologias!$G$51,IF(AF20=Tipologias!$F$54,Tipologias!$G$54,IF(OR(AF20=Tipologias!$F$55,AF20=Tipologias!$F$56),Tipologias!$G$55,"")))</f>
        <v>BAJO</v>
      </c>
      <c r="AH20" s="124" t="s">
        <v>194</v>
      </c>
      <c r="AI20" s="124" t="str">
        <f>IF(OR(AC20="",AE20="",AG20=""),"",IF(OR(AND(AC20=Tipologias!$G$55,AE20=Tipologias!$G$55),AND(AC20=Tipologias!$G$55,AG20=Tipologias!$G$55),AND(AE20=Tipologias!$G$55,AG20=Tipologias!$G$55)),Tipologias!$G$55, IF(AND(AC20=Tipologias!$G$51,AE20=Tipologias!$G$51,AG20=Tipologias!$G$51),Tipologias!$G$51,Tipologias!$G$54)))</f>
        <v>BAJO</v>
      </c>
      <c r="AJ20" s="124" t="s">
        <v>559</v>
      </c>
      <c r="AK20" s="200">
        <v>45743</v>
      </c>
      <c r="AL20" s="202" t="s">
        <v>510</v>
      </c>
    </row>
    <row r="21" spans="1:38" s="119" customFormat="1" ht="35.15" customHeight="1" x14ac:dyDescent="0.35">
      <c r="A21" s="124" t="s">
        <v>224</v>
      </c>
      <c r="B21" s="124" t="s">
        <v>521</v>
      </c>
      <c r="C21" s="124" t="s">
        <v>222</v>
      </c>
      <c r="D21" s="124" t="s">
        <v>238</v>
      </c>
      <c r="E21" s="124" t="s">
        <v>462</v>
      </c>
      <c r="F21" s="124" t="s">
        <v>83</v>
      </c>
      <c r="G21" s="124" t="s">
        <v>526</v>
      </c>
      <c r="H21" s="124" t="s">
        <v>534</v>
      </c>
      <c r="I21" s="199" t="s">
        <v>541</v>
      </c>
      <c r="J21" s="142" t="s">
        <v>350</v>
      </c>
      <c r="K21" s="124" t="s">
        <v>354</v>
      </c>
      <c r="L21" s="124" t="s">
        <v>543</v>
      </c>
      <c r="M21" s="124" t="s">
        <v>545</v>
      </c>
      <c r="N21" s="124" t="s">
        <v>494</v>
      </c>
      <c r="O21" s="124" t="s">
        <v>498</v>
      </c>
      <c r="P21" s="200">
        <v>42731</v>
      </c>
      <c r="Q21" s="124" t="s">
        <v>100</v>
      </c>
      <c r="R21" s="124" t="s">
        <v>222</v>
      </c>
      <c r="S21" s="124" t="s">
        <v>549</v>
      </c>
      <c r="T21" s="124" t="s">
        <v>557</v>
      </c>
      <c r="U21" s="142" t="s">
        <v>390</v>
      </c>
      <c r="V2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1" s="200" t="s">
        <v>558</v>
      </c>
      <c r="X21" s="142" t="s">
        <v>397</v>
      </c>
      <c r="Y21" s="142" t="s">
        <v>428</v>
      </c>
      <c r="Z21" s="140" t="str">
        <f>IFERROR(IF(Y21=Tipologias!$O$6,"Ley_1",IF(Y21=Tipologias!$P$6,"Ley_2",IF(Y21=Tipologias!$Q$6,"Ley_3",IF(Y21=Tipologias!$R$6,"Ley_4",IF(Y21=Tipologias!$S$6,"Ley_5",IF(Y21=Tipologias!$T$6,"Ley_6", IF(Y21=Tipologias!$U$6,"Ley_7", IF(Y21=Tipologias!$V$6,"Ley_8", IF(Y21=Tipologias!$W$6,"Ley_9", IF(Y21=Tipologias!$X$6,"Ley_10", IF(Y21=Tipologias!$Y$6,"Ley_11", IF(Y21=Tipologias!$Z$6,"Ley_12",IF(Y21="No Aplica","NoAplica",""))))))))))))),"")</f>
        <v>Ley_1</v>
      </c>
      <c r="AA21" s="117" t="s">
        <v>135</v>
      </c>
      <c r="AB21" s="117" t="s">
        <v>363</v>
      </c>
      <c r="AC21" s="123" t="str">
        <f>IF(OR(AB21=Tipologias!$F$51,AB21=Tipologias!$F$52,AB21=Tipologias!$F$53),Tipologias!$G$51,IF(AB21=Tipologias!$F$54,Tipologias!$G$54,IF(OR(AB21=Tipologias!$F$55,AB21=Tipologias!$F$56),Tipologias!$G$55,"")))</f>
        <v>BAJO</v>
      </c>
      <c r="AD21" s="117" t="s">
        <v>363</v>
      </c>
      <c r="AE21" s="123" t="str">
        <f>IF(OR(AD21=Tipologias!$F$51,AD21=Tipologias!$F$52,AD21=Tipologias!$F$53),Tipologias!$G$51,IF(AD21=Tipologias!$F$54,Tipologias!$G$54,IF(OR(AD21=Tipologias!$F$55,AD21=Tipologias!$F$56),Tipologias!$G$55,"")))</f>
        <v>BAJO</v>
      </c>
      <c r="AF21" s="117" t="s">
        <v>364</v>
      </c>
      <c r="AG21" s="123" t="str">
        <f>IF(OR(AF21=Tipologias!$F$51,AF21=Tipologias!$F$52,AF21=Tipologias!$F$53),Tipologias!$G$51,IF(AF21=Tipologias!$F$54,Tipologias!$G$54,IF(OR(AF21=Tipologias!$F$55,AF21=Tipologias!$F$56),Tipologias!$G$55,"")))</f>
        <v>BAJO</v>
      </c>
      <c r="AH21" s="124" t="s">
        <v>194</v>
      </c>
      <c r="AI21" s="124" t="str">
        <f>IF(OR(AC21="",AE21="",AG21=""),"",IF(OR(AND(AC21=Tipologias!$G$55,AE21=Tipologias!$G$55),AND(AC21=Tipologias!$G$55,AG21=Tipologias!$G$55),AND(AE21=Tipologias!$G$55,AG21=Tipologias!$G$55)),Tipologias!$G$55, IF(AND(AC21=Tipologias!$G$51,AE21=Tipologias!$G$51,AG21=Tipologias!$G$51),Tipologias!$G$51,Tipologias!$G$54)))</f>
        <v>BAJO</v>
      </c>
      <c r="AJ21" s="124" t="s">
        <v>559</v>
      </c>
      <c r="AK21" s="200">
        <v>45743</v>
      </c>
      <c r="AL21" s="202" t="s">
        <v>510</v>
      </c>
    </row>
    <row r="22" spans="1:38" s="119" customFormat="1" ht="35.15" customHeight="1" x14ac:dyDescent="0.35">
      <c r="A22" s="124" t="s">
        <v>224</v>
      </c>
      <c r="B22" s="124" t="s">
        <v>97</v>
      </c>
      <c r="C22" s="124" t="s">
        <v>98</v>
      </c>
      <c r="D22" s="124" t="s">
        <v>99</v>
      </c>
      <c r="E22" s="124" t="s">
        <v>462</v>
      </c>
      <c r="F22" s="124" t="s">
        <v>83</v>
      </c>
      <c r="G22" s="124" t="s">
        <v>523</v>
      </c>
      <c r="H22" s="124" t="s">
        <v>562</v>
      </c>
      <c r="I22" s="199" t="s">
        <v>586</v>
      </c>
      <c r="J22" s="142" t="s">
        <v>350</v>
      </c>
      <c r="K22" s="124" t="s">
        <v>354</v>
      </c>
      <c r="L22" s="124" t="s">
        <v>611</v>
      </c>
      <c r="M22" s="124" t="s">
        <v>618</v>
      </c>
      <c r="N22" s="124" t="s">
        <v>624</v>
      </c>
      <c r="O22" s="124" t="s">
        <v>639</v>
      </c>
      <c r="P22" s="200">
        <v>42071</v>
      </c>
      <c r="Q22" s="124" t="s">
        <v>84</v>
      </c>
      <c r="R22" s="124" t="s">
        <v>641</v>
      </c>
      <c r="S22" s="124" t="s">
        <v>642</v>
      </c>
      <c r="T22" s="142" t="s">
        <v>643</v>
      </c>
      <c r="U22" s="142" t="s">
        <v>391</v>
      </c>
      <c r="V2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2" s="118" t="s">
        <v>558</v>
      </c>
      <c r="X22" s="142" t="s">
        <v>396</v>
      </c>
      <c r="Y22" s="142" t="s">
        <v>144</v>
      </c>
      <c r="Z22" s="140" t="str">
        <f>IFERROR(IF(Y22=Tipologias!$O$6,"Ley_1",IF(Y22=Tipologias!$P$6,"Ley_2",IF(Y22=Tipologias!$Q$6,"Ley_3",IF(Y22=Tipologias!$R$6,"Ley_4",IF(Y22=Tipologias!$S$6,"Ley_5",IF(Y22=Tipologias!$T$6,"Ley_6", IF(Y22=Tipologias!$U$6,"Ley_7", IF(Y22=Tipologias!$V$6,"Ley_8", IF(Y22=Tipologias!$W$6,"Ley_9", IF(Y22=Tipologias!$X$6,"Ley_10", IF(Y22=Tipologias!$Y$6,"Ley_11", IF(Y22=Tipologias!$Z$6,"Ley_12",IF(Y22="No Aplica","NoAplica",""))))))))))))),"")</f>
        <v>Ley_4</v>
      </c>
      <c r="AA22" s="142" t="s">
        <v>145</v>
      </c>
      <c r="AB22" s="142" t="s">
        <v>364</v>
      </c>
      <c r="AC22" s="123" t="str">
        <f>IF(OR(AB22=Tipologias!$F$51,AB22=Tipologias!$F$52,AB22=Tipologias!$F$53),Tipologias!$G$51,IF(AB22=Tipologias!$F$54,Tipologias!$G$54,IF(OR(AB22=Tipologias!$F$55,AB22=Tipologias!$F$56),Tipologias!$G$55,"")))</f>
        <v>BAJO</v>
      </c>
      <c r="AD22" s="142" t="s">
        <v>365</v>
      </c>
      <c r="AE22" s="123" t="str">
        <f>IF(OR(AD22=Tipologias!$F$51,AD22=Tipologias!$F$52,AD22=Tipologias!$F$53),Tipologias!$G$51,IF(AD22=Tipologias!$F$54,Tipologias!$G$54,IF(OR(AD22=Tipologias!$F$55,AD22=Tipologias!$F$56),Tipologias!$G$55,"")))</f>
        <v>MEDIO</v>
      </c>
      <c r="AF22" s="142" t="s">
        <v>365</v>
      </c>
      <c r="AG22" s="123" t="str">
        <f>IF(OR(AF22=Tipologias!$F$51,AF22=Tipologias!$F$52,AF22=Tipologias!$F$53),Tipologias!$G$51,IF(AF22=Tipologias!$F$54,Tipologias!$G$54,IF(OR(AF22=Tipologias!$F$55,AF22=Tipologias!$F$56),Tipologias!$G$55,"")))</f>
        <v>MEDIO</v>
      </c>
      <c r="AH22" s="124" t="s">
        <v>90</v>
      </c>
      <c r="AI22" s="124" t="str">
        <f>IF(OR(AC22="",AE22="",AG22=""),"",IF(OR(AND(AC22=Tipologias!$G$55,AE22=Tipologias!$G$55),AND(AC22=Tipologias!$G$55,AG22=Tipologias!$G$55),AND(AE22=Tipologias!$G$55,AG22=Tipologias!$G$55)),Tipologias!$G$55, IF(AND(AC22=Tipologias!$G$51,AE22=Tipologias!$G$51,AG22=Tipologias!$G$51),Tipologias!$G$51,Tipologias!$G$54)))</f>
        <v>MEDIO</v>
      </c>
      <c r="AJ22" s="124" t="s">
        <v>666</v>
      </c>
      <c r="AK22" s="200">
        <v>45729</v>
      </c>
      <c r="AL22" s="202" t="s">
        <v>667</v>
      </c>
    </row>
    <row r="23" spans="1:38" s="119" customFormat="1" ht="35.15" customHeight="1" x14ac:dyDescent="0.35">
      <c r="A23" s="124" t="s">
        <v>224</v>
      </c>
      <c r="B23" s="124" t="s">
        <v>97</v>
      </c>
      <c r="C23" s="124" t="s">
        <v>98</v>
      </c>
      <c r="D23" s="124" t="s">
        <v>99</v>
      </c>
      <c r="E23" s="124" t="s">
        <v>462</v>
      </c>
      <c r="F23" s="124" t="s">
        <v>83</v>
      </c>
      <c r="G23" s="124" t="s">
        <v>560</v>
      </c>
      <c r="H23" s="124" t="s">
        <v>563</v>
      </c>
      <c r="I23" s="199" t="s">
        <v>587</v>
      </c>
      <c r="J23" s="142" t="s">
        <v>350</v>
      </c>
      <c r="K23" s="124" t="s">
        <v>354</v>
      </c>
      <c r="L23" s="124" t="s">
        <v>612</v>
      </c>
      <c r="M23" s="124" t="s">
        <v>619</v>
      </c>
      <c r="N23" s="124" t="s">
        <v>625</v>
      </c>
      <c r="O23" s="124" t="s">
        <v>639</v>
      </c>
      <c r="P23" s="200">
        <v>44138</v>
      </c>
      <c r="Q23" s="124" t="s">
        <v>84</v>
      </c>
      <c r="R23" s="124" t="s">
        <v>641</v>
      </c>
      <c r="S23" s="124" t="s">
        <v>642</v>
      </c>
      <c r="T23" s="142" t="s">
        <v>644</v>
      </c>
      <c r="U23" s="142" t="s">
        <v>391</v>
      </c>
      <c r="V2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3" s="118" t="s">
        <v>558</v>
      </c>
      <c r="X23" s="142" t="s">
        <v>396</v>
      </c>
      <c r="Y23" s="142" t="s">
        <v>144</v>
      </c>
      <c r="Z23" s="140" t="str">
        <f>IFERROR(IF(Y23=Tipologias!$O$6,"Ley_1",IF(Y23=Tipologias!$P$6,"Ley_2",IF(Y23=Tipologias!$Q$6,"Ley_3",IF(Y23=Tipologias!$R$6,"Ley_4",IF(Y23=Tipologias!$S$6,"Ley_5",IF(Y23=Tipologias!$T$6,"Ley_6", IF(Y23=Tipologias!$U$6,"Ley_7", IF(Y23=Tipologias!$V$6,"Ley_8", IF(Y23=Tipologias!$W$6,"Ley_9", IF(Y23=Tipologias!$X$6,"Ley_10", IF(Y23=Tipologias!$Y$6,"Ley_11", IF(Y23=Tipologias!$Z$6,"Ley_12",IF(Y23="No Aplica","NoAplica",""))))))))))))),"")</f>
        <v>Ley_4</v>
      </c>
      <c r="AA23" s="142" t="s">
        <v>145</v>
      </c>
      <c r="AB23" s="142" t="s">
        <v>363</v>
      </c>
      <c r="AC23" s="123" t="str">
        <f>IF(OR(AB23=Tipologias!$F$51,AB23=Tipologias!$F$52,AB23=Tipologias!$F$53),Tipologias!$G$51,IF(AB23=Tipologias!$F$54,Tipologias!$G$54,IF(OR(AB23=Tipologias!$F$55,AB23=Tipologias!$F$56),Tipologias!$G$55,"")))</f>
        <v>BAJO</v>
      </c>
      <c r="AD23" s="142" t="s">
        <v>365</v>
      </c>
      <c r="AE23" s="123" t="str">
        <f>IF(OR(AD23=Tipologias!$F$51,AD23=Tipologias!$F$52,AD23=Tipologias!$F$53),Tipologias!$G$51,IF(AD23=Tipologias!$F$54,Tipologias!$G$54,IF(OR(AD23=Tipologias!$F$55,AD23=Tipologias!$F$56),Tipologias!$G$55,"")))</f>
        <v>MEDIO</v>
      </c>
      <c r="AF23" s="142" t="s">
        <v>364</v>
      </c>
      <c r="AG23" s="123" t="str">
        <f>IF(OR(AF23=Tipologias!$F$51,AF23=Tipologias!$F$52,AF23=Tipologias!$F$53),Tipologias!$G$51,IF(AF23=Tipologias!$F$54,Tipologias!$G$54,IF(OR(AF23=Tipologias!$F$55,AF23=Tipologias!$F$56),Tipologias!$G$55,"")))</f>
        <v>BAJO</v>
      </c>
      <c r="AH23" s="124" t="s">
        <v>90</v>
      </c>
      <c r="AI23" s="124" t="str">
        <f>IF(OR(AC23="",AE23="",AG23=""),"",IF(OR(AND(AC23=Tipologias!$G$55,AE23=Tipologias!$G$55),AND(AC23=Tipologias!$G$55,AG23=Tipologias!$G$55),AND(AE23=Tipologias!$G$55,AG23=Tipologias!$G$55)),Tipologias!$G$55, IF(AND(AC23=Tipologias!$G$51,AE23=Tipologias!$G$51,AG23=Tipologias!$G$51),Tipologias!$G$51,Tipologias!$G$54)))</f>
        <v>MEDIO</v>
      </c>
      <c r="AJ23" s="124" t="s">
        <v>666</v>
      </c>
      <c r="AK23" s="200">
        <v>45730</v>
      </c>
      <c r="AL23" s="202" t="s">
        <v>667</v>
      </c>
    </row>
    <row r="24" spans="1:38" s="119" customFormat="1" ht="35.15" customHeight="1" x14ac:dyDescent="0.35">
      <c r="A24" s="124" t="s">
        <v>224</v>
      </c>
      <c r="B24" s="124" t="s">
        <v>97</v>
      </c>
      <c r="C24" s="124" t="s">
        <v>98</v>
      </c>
      <c r="D24" s="124" t="s">
        <v>99</v>
      </c>
      <c r="E24" s="124" t="s">
        <v>462</v>
      </c>
      <c r="F24" s="124" t="s">
        <v>83</v>
      </c>
      <c r="G24" s="124" t="s">
        <v>525</v>
      </c>
      <c r="H24" s="124" t="s">
        <v>564</v>
      </c>
      <c r="I24" s="199" t="s">
        <v>588</v>
      </c>
      <c r="J24" s="142" t="s">
        <v>350</v>
      </c>
      <c r="K24" s="124" t="s">
        <v>610</v>
      </c>
      <c r="L24" s="124" t="s">
        <v>613</v>
      </c>
      <c r="M24" s="124" t="s">
        <v>620</v>
      </c>
      <c r="N24" s="124" t="s">
        <v>626</v>
      </c>
      <c r="O24" s="124" t="s">
        <v>639</v>
      </c>
      <c r="P24" s="203" t="s">
        <v>640</v>
      </c>
      <c r="Q24" s="124" t="s">
        <v>84</v>
      </c>
      <c r="R24" s="124" t="s">
        <v>641</v>
      </c>
      <c r="S24" s="124" t="s">
        <v>641</v>
      </c>
      <c r="T24" s="142" t="s">
        <v>645</v>
      </c>
      <c r="U24" s="142" t="s">
        <v>391</v>
      </c>
      <c r="V2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4" s="118" t="s">
        <v>558</v>
      </c>
      <c r="X24" s="142" t="s">
        <v>396</v>
      </c>
      <c r="Y24" s="142" t="s">
        <v>144</v>
      </c>
      <c r="Z24" s="140" t="str">
        <f>IFERROR(IF(Y24=Tipologias!$O$6,"Ley_1",IF(Y24=Tipologias!$P$6,"Ley_2",IF(Y24=Tipologias!$Q$6,"Ley_3",IF(Y24=Tipologias!$R$6,"Ley_4",IF(Y24=Tipologias!$S$6,"Ley_5",IF(Y24=Tipologias!$T$6,"Ley_6", IF(Y24=Tipologias!$U$6,"Ley_7", IF(Y24=Tipologias!$V$6,"Ley_8", IF(Y24=Tipologias!$W$6,"Ley_9", IF(Y24=Tipologias!$X$6,"Ley_10", IF(Y24=Tipologias!$Y$6,"Ley_11", IF(Y24=Tipologias!$Z$6,"Ley_12",IF(Y24="No Aplica","NoAplica",""))))))))))))),"")</f>
        <v>Ley_4</v>
      </c>
      <c r="AA24" s="142" t="s">
        <v>145</v>
      </c>
      <c r="AB24" s="142" t="s">
        <v>365</v>
      </c>
      <c r="AC24" s="123" t="str">
        <f>IF(OR(AB24=Tipologias!$F$51,AB24=Tipologias!$F$52,AB24=Tipologias!$F$53),Tipologias!$G$51,IF(AB24=Tipologias!$F$54,Tipologias!$G$54,IF(OR(AB24=Tipologias!$F$55,AB24=Tipologias!$F$56),Tipologias!$G$55,"")))</f>
        <v>MEDIO</v>
      </c>
      <c r="AD24" s="142" t="s">
        <v>365</v>
      </c>
      <c r="AE24" s="123" t="str">
        <f>IF(OR(AD24=Tipologias!$F$51,AD24=Tipologias!$F$52,AD24=Tipologias!$F$53),Tipologias!$G$51,IF(AD24=Tipologias!$F$54,Tipologias!$G$54,IF(OR(AD24=Tipologias!$F$55,AD24=Tipologias!$F$56),Tipologias!$G$55,"")))</f>
        <v>MEDIO</v>
      </c>
      <c r="AF24" s="142" t="s">
        <v>365</v>
      </c>
      <c r="AG24" s="123" t="str">
        <f>IF(OR(AF24=Tipologias!$F$51,AF24=Tipologias!$F$52,AF24=Tipologias!$F$53),Tipologias!$G$51,IF(AF24=Tipologias!$F$54,Tipologias!$G$54,IF(OR(AF24=Tipologias!$F$55,AF24=Tipologias!$F$56),Tipologias!$G$55,"")))</f>
        <v>MEDIO</v>
      </c>
      <c r="AH24" s="124" t="s">
        <v>196</v>
      </c>
      <c r="AI24" s="124" t="str">
        <f>IF(OR(AC24="",AE24="",AG24=""),"",IF(OR(AND(AC24=Tipologias!$G$55,AE24=Tipologias!$G$55),AND(AC24=Tipologias!$G$55,AG24=Tipologias!$G$55),AND(AE24=Tipologias!$G$55,AG24=Tipologias!$G$55)),Tipologias!$G$55, IF(AND(AC24=Tipologias!$G$51,AE24=Tipologias!$G$51,AG24=Tipologias!$G$51),Tipologias!$G$51,Tipologias!$G$54)))</f>
        <v>MEDIO</v>
      </c>
      <c r="AJ24" s="124" t="s">
        <v>666</v>
      </c>
      <c r="AK24" s="200">
        <v>45730</v>
      </c>
      <c r="AL24" s="202" t="s">
        <v>667</v>
      </c>
    </row>
    <row r="25" spans="1:38" s="119" customFormat="1" ht="35.15" customHeight="1" x14ac:dyDescent="0.35">
      <c r="A25" s="124" t="s">
        <v>224</v>
      </c>
      <c r="B25" s="124" t="s">
        <v>97</v>
      </c>
      <c r="C25" s="124" t="s">
        <v>98</v>
      </c>
      <c r="D25" s="124" t="s">
        <v>99</v>
      </c>
      <c r="E25" s="124" t="s">
        <v>462</v>
      </c>
      <c r="F25" s="124" t="s">
        <v>83</v>
      </c>
      <c r="G25" s="124" t="s">
        <v>525</v>
      </c>
      <c r="H25" s="124" t="s">
        <v>565</v>
      </c>
      <c r="I25" s="199" t="s">
        <v>589</v>
      </c>
      <c r="J25" s="142" t="s">
        <v>350</v>
      </c>
      <c r="K25" s="124" t="s">
        <v>610</v>
      </c>
      <c r="L25" s="124" t="s">
        <v>614</v>
      </c>
      <c r="M25" s="124" t="s">
        <v>618</v>
      </c>
      <c r="N25" s="124" t="s">
        <v>627</v>
      </c>
      <c r="O25" s="124" t="s">
        <v>639</v>
      </c>
      <c r="P25" s="200">
        <v>45667</v>
      </c>
      <c r="Q25" s="124" t="s">
        <v>213</v>
      </c>
      <c r="R25" s="124" t="s">
        <v>641</v>
      </c>
      <c r="S25" s="124" t="s">
        <v>641</v>
      </c>
      <c r="T25" s="142" t="s">
        <v>646</v>
      </c>
      <c r="U25" s="142" t="s">
        <v>391</v>
      </c>
      <c r="V2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5" s="118" t="s">
        <v>558</v>
      </c>
      <c r="X25" s="142" t="s">
        <v>396</v>
      </c>
      <c r="Y25" s="142" t="s">
        <v>144</v>
      </c>
      <c r="Z25" s="140" t="str">
        <f>IFERROR(IF(Y25=Tipologias!$O$6,"Ley_1",IF(Y25=Tipologias!$P$6,"Ley_2",IF(Y25=Tipologias!$Q$6,"Ley_3",IF(Y25=Tipologias!$R$6,"Ley_4",IF(Y25=Tipologias!$S$6,"Ley_5",IF(Y25=Tipologias!$T$6,"Ley_6", IF(Y25=Tipologias!$U$6,"Ley_7", IF(Y25=Tipologias!$V$6,"Ley_8", IF(Y25=Tipologias!$W$6,"Ley_9", IF(Y25=Tipologias!$X$6,"Ley_10", IF(Y25=Tipologias!$Y$6,"Ley_11", IF(Y25=Tipologias!$Z$6,"Ley_12",IF(Y25="No Aplica","NoAplica",""))))))))))))),"")</f>
        <v>Ley_4</v>
      </c>
      <c r="AA25" s="142" t="s">
        <v>145</v>
      </c>
      <c r="AB25" s="142" t="s">
        <v>362</v>
      </c>
      <c r="AC25" s="123" t="str">
        <f>IF(OR(AB25=Tipologias!$F$51,AB25=Tipologias!$F$52,AB25=Tipologias!$F$53),Tipologias!$G$51,IF(AB25=Tipologias!$F$54,Tipologias!$G$54,IF(OR(AB25=Tipologias!$F$55,AB25=Tipologias!$F$56),Tipologias!$G$55,"")))</f>
        <v>BAJO</v>
      </c>
      <c r="AD25" s="142" t="s">
        <v>364</v>
      </c>
      <c r="AE25" s="123" t="str">
        <f>IF(OR(AD25=Tipologias!$F$51,AD25=Tipologias!$F$52,AD25=Tipologias!$F$53),Tipologias!$G$51,IF(AD25=Tipologias!$F$54,Tipologias!$G$54,IF(OR(AD25=Tipologias!$F$55,AD25=Tipologias!$F$56),Tipologias!$G$55,"")))</f>
        <v>BAJO</v>
      </c>
      <c r="AF25" s="142" t="s">
        <v>363</v>
      </c>
      <c r="AG25" s="123" t="str">
        <f>IF(OR(AF25=Tipologias!$F$51,AF25=Tipologias!$F$52,AF25=Tipologias!$F$53),Tipologias!$G$51,IF(AF25=Tipologias!$F$54,Tipologias!$G$54,IF(OR(AF25=Tipologias!$F$55,AF25=Tipologias!$F$56),Tipologias!$G$55,"")))</f>
        <v>BAJO</v>
      </c>
      <c r="AH25" s="124" t="s">
        <v>90</v>
      </c>
      <c r="AI25" s="124" t="str">
        <f>IF(OR(AC25="",AE25="",AG25=""),"",IF(OR(AND(AC25=Tipologias!$G$55,AE25=Tipologias!$G$55),AND(AC25=Tipologias!$G$55,AG25=Tipologias!$G$55),AND(AE25=Tipologias!$G$55,AG25=Tipologias!$G$55)),Tipologias!$G$55, IF(AND(AC25=Tipologias!$G$51,AE25=Tipologias!$G$51,AG25=Tipologias!$G$51),Tipologias!$G$51,Tipologias!$G$54)))</f>
        <v>BAJO</v>
      </c>
      <c r="AJ25" s="124" t="s">
        <v>666</v>
      </c>
      <c r="AK25" s="200">
        <v>45730</v>
      </c>
      <c r="AL25" s="202" t="s">
        <v>667</v>
      </c>
    </row>
    <row r="26" spans="1:38" s="119" customFormat="1" ht="35.15" customHeight="1" x14ac:dyDescent="0.35">
      <c r="A26" s="124" t="s">
        <v>224</v>
      </c>
      <c r="B26" s="124" t="s">
        <v>97</v>
      </c>
      <c r="C26" s="124" t="s">
        <v>98</v>
      </c>
      <c r="D26" s="124" t="s">
        <v>99</v>
      </c>
      <c r="E26" s="124" t="s">
        <v>462</v>
      </c>
      <c r="F26" s="124" t="s">
        <v>83</v>
      </c>
      <c r="G26" s="124" t="s">
        <v>561</v>
      </c>
      <c r="H26" s="124" t="s">
        <v>566</v>
      </c>
      <c r="I26" s="199" t="s">
        <v>590</v>
      </c>
      <c r="J26" s="142" t="s">
        <v>350</v>
      </c>
      <c r="K26" s="124" t="s">
        <v>610</v>
      </c>
      <c r="L26" s="124" t="s">
        <v>614</v>
      </c>
      <c r="M26" s="124" t="s">
        <v>621</v>
      </c>
      <c r="N26" s="124" t="s">
        <v>628</v>
      </c>
      <c r="O26" s="124" t="s">
        <v>639</v>
      </c>
      <c r="P26" s="200">
        <v>44239</v>
      </c>
      <c r="Q26" s="124" t="s">
        <v>84</v>
      </c>
      <c r="R26" s="124" t="s">
        <v>641</v>
      </c>
      <c r="S26" s="124" t="s">
        <v>641</v>
      </c>
      <c r="T26" s="117" t="s">
        <v>647</v>
      </c>
      <c r="U26" s="142" t="s">
        <v>391</v>
      </c>
      <c r="V2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6" s="118" t="s">
        <v>558</v>
      </c>
      <c r="X26" s="142" t="s">
        <v>396</v>
      </c>
      <c r="Y26" s="142" t="s">
        <v>144</v>
      </c>
      <c r="Z26" s="140" t="str">
        <f>IFERROR(IF(Y26=Tipologias!$O$6,"Ley_1",IF(Y26=Tipologias!$P$6,"Ley_2",IF(Y26=Tipologias!$Q$6,"Ley_3",IF(Y26=Tipologias!$R$6,"Ley_4",IF(Y26=Tipologias!$S$6,"Ley_5",IF(Y26=Tipologias!$T$6,"Ley_6", IF(Y26=Tipologias!$U$6,"Ley_7", IF(Y26=Tipologias!$V$6,"Ley_8", IF(Y26=Tipologias!$W$6,"Ley_9", IF(Y26=Tipologias!$X$6,"Ley_10", IF(Y26=Tipologias!$Y$6,"Ley_11", IF(Y26=Tipologias!$Z$6,"Ley_12",IF(Y26="No Aplica","NoAplica",""))))))))))))),"")</f>
        <v>Ley_4</v>
      </c>
      <c r="AA26" s="117" t="s">
        <v>145</v>
      </c>
      <c r="AB26" s="117" t="s">
        <v>364</v>
      </c>
      <c r="AC26" s="123" t="str">
        <f>IF(OR(AB26=Tipologias!$F$51,AB26=Tipologias!$F$52,AB26=Tipologias!$F$53),Tipologias!$G$51,IF(AB26=Tipologias!$F$54,Tipologias!$G$54,IF(OR(AB26=Tipologias!$F$55,AB26=Tipologias!$F$56),Tipologias!$G$55,"")))</f>
        <v>BAJO</v>
      </c>
      <c r="AD26" s="117" t="s">
        <v>365</v>
      </c>
      <c r="AE26" s="123" t="str">
        <f>IF(OR(AD26=Tipologias!$F$51,AD26=Tipologias!$F$52,AD26=Tipologias!$F$53),Tipologias!$G$51,IF(AD26=Tipologias!$F$54,Tipologias!$G$54,IF(OR(AD26=Tipologias!$F$55,AD26=Tipologias!$F$56),Tipologias!$G$55,"")))</f>
        <v>MEDIO</v>
      </c>
      <c r="AF26" s="117" t="s">
        <v>365</v>
      </c>
      <c r="AG26" s="123" t="str">
        <f>IF(OR(AF26=Tipologias!$F$51,AF26=Tipologias!$F$52,AF26=Tipologias!$F$53),Tipologias!$G$51,IF(AF26=Tipologias!$F$54,Tipologias!$G$54,IF(OR(AF26=Tipologias!$F$55,AF26=Tipologias!$F$56),Tipologias!$G$55,"")))</f>
        <v>MEDIO</v>
      </c>
      <c r="AH26" s="124" t="s">
        <v>102</v>
      </c>
      <c r="AI26" s="124" t="str">
        <f>IF(OR(AC26="",AE26="",AG26=""),"",IF(OR(AND(AC26=Tipologias!$G$55,AE26=Tipologias!$G$55),AND(AC26=Tipologias!$G$55,AG26=Tipologias!$G$55),AND(AE26=Tipologias!$G$55,AG26=Tipologias!$G$55)),Tipologias!$G$55, IF(AND(AC26=Tipologias!$G$51,AE26=Tipologias!$G$51,AG26=Tipologias!$G$51),Tipologias!$G$51,Tipologias!$G$54)))</f>
        <v>MEDIO</v>
      </c>
      <c r="AJ26" s="124" t="s">
        <v>666</v>
      </c>
      <c r="AK26" s="200">
        <v>45730</v>
      </c>
      <c r="AL26" s="202" t="s">
        <v>667</v>
      </c>
    </row>
    <row r="27" spans="1:38" s="119" customFormat="1" ht="35.15" customHeight="1" x14ac:dyDescent="0.35">
      <c r="A27" s="124" t="s">
        <v>224</v>
      </c>
      <c r="B27" s="124" t="s">
        <v>97</v>
      </c>
      <c r="C27" s="124" t="s">
        <v>98</v>
      </c>
      <c r="D27" s="124" t="s">
        <v>99</v>
      </c>
      <c r="E27" s="124" t="s">
        <v>463</v>
      </c>
      <c r="F27" s="124" t="s">
        <v>83</v>
      </c>
      <c r="G27" s="124" t="s">
        <v>397</v>
      </c>
      <c r="H27" s="124" t="s">
        <v>567</v>
      </c>
      <c r="I27" s="199" t="s">
        <v>591</v>
      </c>
      <c r="J27" s="142" t="s">
        <v>350</v>
      </c>
      <c r="K27" s="124" t="s">
        <v>354</v>
      </c>
      <c r="L27" s="124" t="s">
        <v>613</v>
      </c>
      <c r="M27" s="124" t="s">
        <v>622</v>
      </c>
      <c r="N27" s="124" t="s">
        <v>629</v>
      </c>
      <c r="O27" s="124" t="s">
        <v>639</v>
      </c>
      <c r="P27" s="200">
        <v>40850</v>
      </c>
      <c r="Q27" s="124" t="s">
        <v>84</v>
      </c>
      <c r="R27" s="124" t="s">
        <v>641</v>
      </c>
      <c r="S27" s="124" t="s">
        <v>99</v>
      </c>
      <c r="T27" s="117" t="s">
        <v>648</v>
      </c>
      <c r="U27" s="142" t="s">
        <v>391</v>
      </c>
      <c r="V2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7" s="118" t="s">
        <v>558</v>
      </c>
      <c r="X27" s="142" t="s">
        <v>396</v>
      </c>
      <c r="Y27" s="142" t="s">
        <v>144</v>
      </c>
      <c r="Z27" s="140" t="str">
        <f>IFERROR(IF(Y27=Tipologias!$O$6,"Ley_1",IF(Y27=Tipologias!$P$6,"Ley_2",IF(Y27=Tipologias!$Q$6,"Ley_3",IF(Y27=Tipologias!$R$6,"Ley_4",IF(Y27=Tipologias!$S$6,"Ley_5",IF(Y27=Tipologias!$T$6,"Ley_6", IF(Y27=Tipologias!$U$6,"Ley_7", IF(Y27=Tipologias!$V$6,"Ley_8", IF(Y27=Tipologias!$W$6,"Ley_9", IF(Y27=Tipologias!$X$6,"Ley_10", IF(Y27=Tipologias!$Y$6,"Ley_11", IF(Y27=Tipologias!$Z$6,"Ley_12",IF(Y27="No Aplica","NoAplica",""))))))))))))),"")</f>
        <v>Ley_4</v>
      </c>
      <c r="AA27" s="117" t="s">
        <v>145</v>
      </c>
      <c r="AB27" s="117" t="s">
        <v>367</v>
      </c>
      <c r="AC27" s="123" t="str">
        <f>IF(OR(AB27=Tipologias!$F$51,AB27=Tipologias!$F$52,AB27=Tipologias!$F$53),Tipologias!$G$51,IF(AB27=Tipologias!$F$54,Tipologias!$G$54,IF(OR(AB27=Tipologias!$F$55,AB27=Tipologias!$F$56),Tipologias!$G$55,"")))</f>
        <v>ALTO</v>
      </c>
      <c r="AD27" s="117" t="s">
        <v>364</v>
      </c>
      <c r="AE27" s="123" t="str">
        <f>IF(OR(AD27=Tipologias!$F$51,AD27=Tipologias!$F$52,AD27=Tipologias!$F$53),Tipologias!$G$51,IF(AD27=Tipologias!$F$54,Tipologias!$G$54,IF(OR(AD27=Tipologias!$F$55,AD27=Tipologias!$F$56),Tipologias!$G$55,"")))</f>
        <v>BAJO</v>
      </c>
      <c r="AF27" s="117" t="s">
        <v>365</v>
      </c>
      <c r="AG27" s="123" t="str">
        <f>IF(OR(AF27=Tipologias!$F$51,AF27=Tipologias!$F$52,AF27=Tipologias!$F$53),Tipologias!$G$51,IF(AF27=Tipologias!$F$54,Tipologias!$G$54,IF(OR(AF27=Tipologias!$F$55,AF27=Tipologias!$F$56),Tipologias!$G$55,"")))</f>
        <v>MEDIO</v>
      </c>
      <c r="AH27" s="124" t="s">
        <v>90</v>
      </c>
      <c r="AI27" s="124" t="str">
        <f>IF(OR(AC27="",AE27="",AG27=""),"",IF(OR(AND(AC27=Tipologias!$G$55,AE27=Tipologias!$G$55),AND(AC27=Tipologias!$G$55,AG27=Tipologias!$G$55),AND(AE27=Tipologias!$G$55,AG27=Tipologias!$G$55)),Tipologias!$G$55, IF(AND(AC27=Tipologias!$G$51,AE27=Tipologias!$G$51,AG27=Tipologias!$G$51),Tipologias!$G$51,Tipologias!$G$54)))</f>
        <v>MEDIO</v>
      </c>
      <c r="AJ27" s="124" t="s">
        <v>666</v>
      </c>
      <c r="AK27" s="200">
        <v>45737</v>
      </c>
      <c r="AL27" s="124" t="s">
        <v>667</v>
      </c>
    </row>
    <row r="28" spans="1:38" s="119" customFormat="1" ht="35.15" customHeight="1" x14ac:dyDescent="0.35">
      <c r="A28" s="124" t="s">
        <v>224</v>
      </c>
      <c r="B28" s="124" t="s">
        <v>97</v>
      </c>
      <c r="C28" s="124" t="s">
        <v>98</v>
      </c>
      <c r="D28" s="124" t="s">
        <v>99</v>
      </c>
      <c r="E28" s="124" t="s">
        <v>463</v>
      </c>
      <c r="F28" s="124" t="s">
        <v>96</v>
      </c>
      <c r="G28" s="124" t="s">
        <v>397</v>
      </c>
      <c r="H28" s="124" t="s">
        <v>568</v>
      </c>
      <c r="I28" s="124" t="s">
        <v>592</v>
      </c>
      <c r="J28" s="142" t="s">
        <v>342</v>
      </c>
      <c r="K28" s="124" t="s">
        <v>355</v>
      </c>
      <c r="L28" s="124" t="s">
        <v>615</v>
      </c>
      <c r="M28" s="124" t="s">
        <v>342</v>
      </c>
      <c r="N28" s="124" t="s">
        <v>630</v>
      </c>
      <c r="O28" s="124" t="s">
        <v>342</v>
      </c>
      <c r="P28" s="200">
        <v>41635</v>
      </c>
      <c r="Q28" s="124" t="s">
        <v>84</v>
      </c>
      <c r="R28" s="124" t="s">
        <v>98</v>
      </c>
      <c r="S28" s="124" t="s">
        <v>99</v>
      </c>
      <c r="T28" s="117" t="s">
        <v>649</v>
      </c>
      <c r="U28" s="142" t="s">
        <v>433</v>
      </c>
      <c r="V2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8" s="118" t="s">
        <v>342</v>
      </c>
      <c r="X28" s="142" t="s">
        <v>397</v>
      </c>
      <c r="Y28" s="142" t="s">
        <v>397</v>
      </c>
      <c r="Z28" s="140" t="str">
        <f>IFERROR(IF(Y28=Tipologias!$O$6,"Ley_1",IF(Y28=Tipologias!$P$6,"Ley_2",IF(Y28=Tipologias!$Q$6,"Ley_3",IF(Y28=Tipologias!$R$6,"Ley_4",IF(Y28=Tipologias!$S$6,"Ley_5",IF(Y28=Tipologias!$T$6,"Ley_6", IF(Y28=Tipologias!$U$6,"Ley_7", IF(Y28=Tipologias!$V$6,"Ley_8", IF(Y28=Tipologias!$W$6,"Ley_9", IF(Y28=Tipologias!$X$6,"Ley_10", IF(Y28=Tipologias!$Y$6,"Ley_11", IF(Y28=Tipologias!$Z$6,"Ley_12",IF(Y28="No Aplica","NoAplica",""))))))))))))),"")</f>
        <v>NoAplica</v>
      </c>
      <c r="AA28" s="117" t="s">
        <v>397</v>
      </c>
      <c r="AB28" s="117" t="s">
        <v>366</v>
      </c>
      <c r="AC28" s="123" t="str">
        <f>IF(OR(AB28=Tipologias!$F$51,AB28=Tipologias!$F$52,AB28=Tipologias!$F$53),Tipologias!$G$51,IF(AB28=Tipologias!$F$54,Tipologias!$G$54,IF(OR(AB28=Tipologias!$F$55,AB28=Tipologias!$F$56),Tipologias!$G$55,"")))</f>
        <v>ALTO</v>
      </c>
      <c r="AD28" s="117" t="s">
        <v>366</v>
      </c>
      <c r="AE28" s="123" t="str">
        <f>IF(OR(AD28=Tipologias!$F$51,AD28=Tipologias!$F$52,AD28=Tipologias!$F$53),Tipologias!$G$51,IF(AD28=Tipologias!$F$54,Tipologias!$G$54,IF(OR(AD28=Tipologias!$F$55,AD28=Tipologias!$F$56),Tipologias!$G$55,"")))</f>
        <v>ALTO</v>
      </c>
      <c r="AF28" s="117" t="s">
        <v>365</v>
      </c>
      <c r="AG28" s="123" t="str">
        <f>IF(OR(AF28=Tipologias!$F$51,AF28=Tipologias!$F$52,AF28=Tipologias!$F$53),Tipologias!$G$51,IF(AF28=Tipologias!$F$54,Tipologias!$G$54,IF(OR(AF28=Tipologias!$F$55,AF28=Tipologias!$F$56),Tipologias!$G$55,"")))</f>
        <v>MEDIO</v>
      </c>
      <c r="AH28" s="124" t="s">
        <v>196</v>
      </c>
      <c r="AI28" s="124" t="str">
        <f>IF(OR(AC28="",AE28="",AG28=""),"",IF(OR(AND(AC28=Tipologias!$G$55,AE28=Tipologias!$G$55),AND(AC28=Tipologias!$G$55,AG28=Tipologias!$G$55),AND(AE28=Tipologias!$G$55,AG28=Tipologias!$G$55)),Tipologias!$G$55, IF(AND(AC28=Tipologias!$G$51,AE28=Tipologias!$G$51,AG28=Tipologias!$G$51),Tipologias!$G$51,Tipologias!$G$54)))</f>
        <v>ALTO</v>
      </c>
      <c r="AJ28" s="124" t="s">
        <v>666</v>
      </c>
      <c r="AK28" s="200">
        <v>45737</v>
      </c>
      <c r="AL28" s="202" t="s">
        <v>667</v>
      </c>
    </row>
    <row r="29" spans="1:38" s="119" customFormat="1" ht="35.15" customHeight="1" x14ac:dyDescent="0.35">
      <c r="A29" s="124" t="s">
        <v>224</v>
      </c>
      <c r="B29" s="124" t="s">
        <v>97</v>
      </c>
      <c r="C29" s="124" t="s">
        <v>98</v>
      </c>
      <c r="D29" s="124" t="s">
        <v>99</v>
      </c>
      <c r="E29" s="124" t="s">
        <v>463</v>
      </c>
      <c r="F29" s="124" t="s">
        <v>105</v>
      </c>
      <c r="G29" s="124" t="s">
        <v>397</v>
      </c>
      <c r="H29" s="124" t="s">
        <v>569</v>
      </c>
      <c r="I29" s="124" t="s">
        <v>593</v>
      </c>
      <c r="J29" s="142" t="s">
        <v>342</v>
      </c>
      <c r="K29" s="124" t="s">
        <v>354</v>
      </c>
      <c r="L29" s="124" t="s">
        <v>615</v>
      </c>
      <c r="M29" s="124" t="s">
        <v>342</v>
      </c>
      <c r="N29" s="124" t="s">
        <v>630</v>
      </c>
      <c r="O29" s="124" t="s">
        <v>342</v>
      </c>
      <c r="P29" s="200">
        <v>43826</v>
      </c>
      <c r="Q29" s="124" t="s">
        <v>84</v>
      </c>
      <c r="R29" s="124" t="s">
        <v>98</v>
      </c>
      <c r="S29" s="124" t="s">
        <v>99</v>
      </c>
      <c r="T29" s="117" t="s">
        <v>649</v>
      </c>
      <c r="U29" s="142" t="s">
        <v>433</v>
      </c>
      <c r="V2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9" s="118" t="s">
        <v>342</v>
      </c>
      <c r="X29" s="142" t="s">
        <v>397</v>
      </c>
      <c r="Y29" s="142" t="s">
        <v>397</v>
      </c>
      <c r="Z29" s="140" t="str">
        <f>IFERROR(IF(Y29=Tipologias!$O$6,"Ley_1",IF(Y29=Tipologias!$P$6,"Ley_2",IF(Y29=Tipologias!$Q$6,"Ley_3",IF(Y29=Tipologias!$R$6,"Ley_4",IF(Y29=Tipologias!$S$6,"Ley_5",IF(Y29=Tipologias!$T$6,"Ley_6", IF(Y29=Tipologias!$U$6,"Ley_7", IF(Y29=Tipologias!$V$6,"Ley_8", IF(Y29=Tipologias!$W$6,"Ley_9", IF(Y29=Tipologias!$X$6,"Ley_10", IF(Y29=Tipologias!$Y$6,"Ley_11", IF(Y29=Tipologias!$Z$6,"Ley_12",IF(Y29="No Aplica","NoAplica",""))))))))))))),"")</f>
        <v>NoAplica</v>
      </c>
      <c r="AA29" s="117" t="s">
        <v>397</v>
      </c>
      <c r="AB29" s="117" t="s">
        <v>366</v>
      </c>
      <c r="AC29" s="123" t="str">
        <f>IF(OR(AB29=Tipologias!$F$51,AB29=Tipologias!$F$52,AB29=Tipologias!$F$53),Tipologias!$G$51,IF(AB29=Tipologias!$F$54,Tipologias!$G$54,IF(OR(AB29=Tipologias!$F$55,AB29=Tipologias!$F$56),Tipologias!$G$55,"")))</f>
        <v>ALTO</v>
      </c>
      <c r="AD29" s="117" t="s">
        <v>366</v>
      </c>
      <c r="AE29" s="123" t="str">
        <f>IF(OR(AD29=Tipologias!$F$51,AD29=Tipologias!$F$52,AD29=Tipologias!$F$53),Tipologias!$G$51,IF(AD29=Tipologias!$F$54,Tipologias!$G$54,IF(OR(AD29=Tipologias!$F$55,AD29=Tipologias!$F$56),Tipologias!$G$55,"")))</f>
        <v>ALTO</v>
      </c>
      <c r="AF29" s="117" t="s">
        <v>365</v>
      </c>
      <c r="AG29" s="123" t="str">
        <f>IF(OR(AF29=Tipologias!$F$51,AF29=Tipologias!$F$52,AF29=Tipologias!$F$53),Tipologias!$G$51,IF(AF29=Tipologias!$F$54,Tipologias!$G$54,IF(OR(AF29=Tipologias!$F$55,AF29=Tipologias!$F$56),Tipologias!$G$55,"")))</f>
        <v>MEDIO</v>
      </c>
      <c r="AH29" s="124" t="s">
        <v>196</v>
      </c>
      <c r="AI29" s="124" t="str">
        <f>IF(OR(AC29="",AE29="",AG29=""),"",IF(OR(AND(AC29=Tipologias!$G$55,AE29=Tipologias!$G$55),AND(AC29=Tipologias!$G$55,AG29=Tipologias!$G$55),AND(AE29=Tipologias!$G$55,AG29=Tipologias!$G$55)),Tipologias!$G$55, IF(AND(AC29=Tipologias!$G$51,AE29=Tipologias!$G$51,AG29=Tipologias!$G$51),Tipologias!$G$51,Tipologias!$G$54)))</f>
        <v>ALTO</v>
      </c>
      <c r="AJ29" s="124" t="s">
        <v>666</v>
      </c>
      <c r="AK29" s="200">
        <v>45737</v>
      </c>
      <c r="AL29" s="202" t="s">
        <v>667</v>
      </c>
    </row>
    <row r="30" spans="1:38" s="119" customFormat="1" ht="35.15" customHeight="1" x14ac:dyDescent="0.35">
      <c r="A30" s="124" t="s">
        <v>224</v>
      </c>
      <c r="B30" s="124" t="s">
        <v>97</v>
      </c>
      <c r="C30" s="124" t="s">
        <v>98</v>
      </c>
      <c r="D30" s="124" t="s">
        <v>99</v>
      </c>
      <c r="E30" s="124" t="s">
        <v>463</v>
      </c>
      <c r="F30" s="124" t="s">
        <v>105</v>
      </c>
      <c r="G30" s="124" t="s">
        <v>397</v>
      </c>
      <c r="H30" s="124" t="s">
        <v>570</v>
      </c>
      <c r="I30" s="124" t="s">
        <v>594</v>
      </c>
      <c r="J30" s="142" t="s">
        <v>350</v>
      </c>
      <c r="K30" s="124" t="s">
        <v>354</v>
      </c>
      <c r="L30" s="124" t="s">
        <v>615</v>
      </c>
      <c r="M30" s="124" t="s">
        <v>342</v>
      </c>
      <c r="N30" s="124" t="s">
        <v>630</v>
      </c>
      <c r="O30" s="124" t="s">
        <v>342</v>
      </c>
      <c r="P30" s="200">
        <v>43826</v>
      </c>
      <c r="Q30" s="124" t="s">
        <v>84</v>
      </c>
      <c r="R30" s="124" t="s">
        <v>98</v>
      </c>
      <c r="S30" s="124" t="s">
        <v>99</v>
      </c>
      <c r="T30" s="117" t="s">
        <v>650</v>
      </c>
      <c r="U30" s="142" t="s">
        <v>433</v>
      </c>
      <c r="V3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0" s="118" t="s">
        <v>342</v>
      </c>
      <c r="X30" s="142" t="s">
        <v>397</v>
      </c>
      <c r="Y30" s="142" t="s">
        <v>397</v>
      </c>
      <c r="Z30" s="140" t="str">
        <f>IFERROR(IF(Y30=Tipologias!$O$6,"Ley_1",IF(Y30=Tipologias!$P$6,"Ley_2",IF(Y30=Tipologias!$Q$6,"Ley_3",IF(Y30=Tipologias!$R$6,"Ley_4",IF(Y30=Tipologias!$S$6,"Ley_5",IF(Y30=Tipologias!$T$6,"Ley_6", IF(Y30=Tipologias!$U$6,"Ley_7", IF(Y30=Tipologias!$V$6,"Ley_8", IF(Y30=Tipologias!$W$6,"Ley_9", IF(Y30=Tipologias!$X$6,"Ley_10", IF(Y30=Tipologias!$Y$6,"Ley_11", IF(Y30=Tipologias!$Z$6,"Ley_12",IF(Y30="No Aplica","NoAplica",""))))))))))))),"")</f>
        <v>NoAplica</v>
      </c>
      <c r="AA30" s="117" t="s">
        <v>397</v>
      </c>
      <c r="AB30" s="117" t="s">
        <v>367</v>
      </c>
      <c r="AC30" s="123" t="str">
        <f>IF(OR(AB30=Tipologias!$F$51,AB30=Tipologias!$F$52,AB30=Tipologias!$F$53),Tipologias!$G$51,IF(AB30=Tipologias!$F$54,Tipologias!$G$54,IF(OR(AB30=Tipologias!$F$55,AB30=Tipologias!$F$56),Tipologias!$G$55,"")))</f>
        <v>ALTO</v>
      </c>
      <c r="AD30" s="117" t="s">
        <v>366</v>
      </c>
      <c r="AE30" s="123" t="str">
        <f>IF(OR(AD30=Tipologias!$F$51,AD30=Tipologias!$F$52,AD30=Tipologias!$F$53),Tipologias!$G$51,IF(AD30=Tipologias!$F$54,Tipologias!$G$54,IF(OR(AD30=Tipologias!$F$55,AD30=Tipologias!$F$56),Tipologias!$G$55,"")))</f>
        <v>ALTO</v>
      </c>
      <c r="AF30" s="117" t="s">
        <v>366</v>
      </c>
      <c r="AG30" s="123" t="str">
        <f>IF(OR(AF30=Tipologias!$F$51,AF30=Tipologias!$F$52,AF30=Tipologias!$F$53),Tipologias!$G$51,IF(AF30=Tipologias!$F$54,Tipologias!$G$54,IF(OR(AF30=Tipologias!$F$55,AF30=Tipologias!$F$56),Tipologias!$G$55,"")))</f>
        <v>ALTO</v>
      </c>
      <c r="AH30" s="124" t="s">
        <v>95</v>
      </c>
      <c r="AI30" s="124" t="str">
        <f>IF(OR(AC30="",AE30="",AG30=""),"",IF(OR(AND(AC30=Tipologias!$G$55,AE30=Tipologias!$G$55),AND(AC30=Tipologias!$G$55,AG30=Tipologias!$G$55),AND(AE30=Tipologias!$G$55,AG30=Tipologias!$G$55)),Tipologias!$G$55, IF(AND(AC30=Tipologias!$G$51,AE30=Tipologias!$G$51,AG30=Tipologias!$G$51),Tipologias!$G$51,Tipologias!$G$54)))</f>
        <v>ALTO</v>
      </c>
      <c r="AJ30" s="124" t="s">
        <v>666</v>
      </c>
      <c r="AK30" s="200">
        <v>45737</v>
      </c>
      <c r="AL30" s="202" t="s">
        <v>667</v>
      </c>
    </row>
    <row r="31" spans="1:38" s="119" customFormat="1" ht="35.15" customHeight="1" x14ac:dyDescent="0.35">
      <c r="A31" s="124" t="s">
        <v>224</v>
      </c>
      <c r="B31" s="124" t="s">
        <v>97</v>
      </c>
      <c r="C31" s="124" t="s">
        <v>98</v>
      </c>
      <c r="D31" s="124" t="s">
        <v>99</v>
      </c>
      <c r="E31" s="124" t="s">
        <v>463</v>
      </c>
      <c r="F31" s="124" t="s">
        <v>105</v>
      </c>
      <c r="G31" s="124" t="s">
        <v>397</v>
      </c>
      <c r="H31" s="124" t="s">
        <v>571</v>
      </c>
      <c r="I31" s="198" t="s">
        <v>595</v>
      </c>
      <c r="J31" s="142" t="s">
        <v>350</v>
      </c>
      <c r="K31" s="124" t="s">
        <v>354</v>
      </c>
      <c r="L31" s="124" t="s">
        <v>615</v>
      </c>
      <c r="M31" s="124" t="s">
        <v>342</v>
      </c>
      <c r="N31" s="124" t="s">
        <v>631</v>
      </c>
      <c r="O31" s="124" t="s">
        <v>342</v>
      </c>
      <c r="P31" s="200">
        <v>40850</v>
      </c>
      <c r="Q31" s="124" t="s">
        <v>84</v>
      </c>
      <c r="R31" s="124" t="s">
        <v>98</v>
      </c>
      <c r="S31" s="124" t="s">
        <v>99</v>
      </c>
      <c r="T31" s="117" t="s">
        <v>651</v>
      </c>
      <c r="U31" s="142" t="s">
        <v>433</v>
      </c>
      <c r="V3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1" s="118" t="s">
        <v>342</v>
      </c>
      <c r="X31" s="142" t="s">
        <v>397</v>
      </c>
      <c r="Y31" s="142" t="s">
        <v>397</v>
      </c>
      <c r="Z31" s="140" t="str">
        <f>IFERROR(IF(Y31=Tipologias!$O$6,"Ley_1",IF(Y31=Tipologias!$P$6,"Ley_2",IF(Y31=Tipologias!$Q$6,"Ley_3",IF(Y31=Tipologias!$R$6,"Ley_4",IF(Y31=Tipologias!$S$6,"Ley_5",IF(Y31=Tipologias!$T$6,"Ley_6", IF(Y31=Tipologias!$U$6,"Ley_7", IF(Y31=Tipologias!$V$6,"Ley_8", IF(Y31=Tipologias!$W$6,"Ley_9", IF(Y31=Tipologias!$X$6,"Ley_10", IF(Y31=Tipologias!$Y$6,"Ley_11", IF(Y31=Tipologias!$Z$6,"Ley_12",IF(Y31="No Aplica","NoAplica",""))))))))))))),"")</f>
        <v>NoAplica</v>
      </c>
      <c r="AA31" s="117" t="s">
        <v>397</v>
      </c>
      <c r="AB31" s="117" t="s">
        <v>365</v>
      </c>
      <c r="AC31" s="123" t="str">
        <f>IF(OR(AB31=Tipologias!$F$51,AB31=Tipologias!$F$52,AB31=Tipologias!$F$53),Tipologias!$G$51,IF(AB31=Tipologias!$F$54,Tipologias!$G$54,IF(OR(AB31=Tipologias!$F$55,AB31=Tipologias!$F$56),Tipologias!$G$55,"")))</f>
        <v>MEDIO</v>
      </c>
      <c r="AD31" s="117" t="s">
        <v>365</v>
      </c>
      <c r="AE31" s="123" t="str">
        <f>IF(OR(AD31=Tipologias!$F$51,AD31=Tipologias!$F$52,AD31=Tipologias!$F$53),Tipologias!$G$51,IF(AD31=Tipologias!$F$54,Tipologias!$G$54,IF(OR(AD31=Tipologias!$F$55,AD31=Tipologias!$F$56),Tipologias!$G$55,"")))</f>
        <v>MEDIO</v>
      </c>
      <c r="AF31" s="117" t="s">
        <v>364</v>
      </c>
      <c r="AG31" s="123" t="str">
        <f>IF(OR(AF31=Tipologias!$F$51,AF31=Tipologias!$F$52,AF31=Tipologias!$F$53),Tipologias!$G$51,IF(AF31=Tipologias!$F$54,Tipologias!$G$54,IF(OR(AF31=Tipologias!$F$55,AF31=Tipologias!$F$56),Tipologias!$G$55,"")))</f>
        <v>BAJO</v>
      </c>
      <c r="AH31" s="124" t="s">
        <v>102</v>
      </c>
      <c r="AI31" s="124" t="str">
        <f>IF(OR(AC31="",AE31="",AG31=""),"",IF(OR(AND(AC31=Tipologias!$G$55,AE31=Tipologias!$G$55),AND(AC31=Tipologias!$G$55,AG31=Tipologias!$G$55),AND(AE31=Tipologias!$G$55,AG31=Tipologias!$G$55)),Tipologias!$G$55, IF(AND(AC31=Tipologias!$G$51,AE31=Tipologias!$G$51,AG31=Tipologias!$G$51),Tipologias!$G$51,Tipologias!$G$54)))</f>
        <v>MEDIO</v>
      </c>
      <c r="AJ31" s="124" t="s">
        <v>666</v>
      </c>
      <c r="AK31" s="200">
        <v>45737</v>
      </c>
      <c r="AL31" s="202" t="s">
        <v>667</v>
      </c>
    </row>
    <row r="32" spans="1:38" s="119" customFormat="1" ht="35.15" customHeight="1" x14ac:dyDescent="0.35">
      <c r="A32" s="124" t="s">
        <v>224</v>
      </c>
      <c r="B32" s="124" t="s">
        <v>97</v>
      </c>
      <c r="C32" s="124" t="s">
        <v>98</v>
      </c>
      <c r="D32" s="124" t="s">
        <v>99</v>
      </c>
      <c r="E32" s="124" t="s">
        <v>463</v>
      </c>
      <c r="F32" s="124" t="s">
        <v>96</v>
      </c>
      <c r="G32" s="124" t="s">
        <v>397</v>
      </c>
      <c r="H32" s="124" t="s">
        <v>572</v>
      </c>
      <c r="I32" s="198" t="s">
        <v>596</v>
      </c>
      <c r="J32" s="142" t="s">
        <v>342</v>
      </c>
      <c r="K32" s="124" t="s">
        <v>355</v>
      </c>
      <c r="L32" s="124" t="s">
        <v>615</v>
      </c>
      <c r="M32" s="124" t="s">
        <v>342</v>
      </c>
      <c r="N32" s="124" t="s">
        <v>632</v>
      </c>
      <c r="O32" s="124" t="s">
        <v>342</v>
      </c>
      <c r="P32" s="200">
        <v>40850</v>
      </c>
      <c r="Q32" s="124" t="s">
        <v>84</v>
      </c>
      <c r="R32" s="124" t="s">
        <v>98</v>
      </c>
      <c r="S32" s="124" t="s">
        <v>99</v>
      </c>
      <c r="T32" s="117" t="s">
        <v>652</v>
      </c>
      <c r="U32" s="142" t="s">
        <v>433</v>
      </c>
      <c r="V3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2" s="118" t="s">
        <v>342</v>
      </c>
      <c r="X32" s="142" t="s">
        <v>397</v>
      </c>
      <c r="Y32" s="142" t="s">
        <v>397</v>
      </c>
      <c r="Z32" s="140" t="str">
        <f>IFERROR(IF(Y32=Tipologias!$O$6,"Ley_1",IF(Y32=Tipologias!$P$6,"Ley_2",IF(Y32=Tipologias!$Q$6,"Ley_3",IF(Y32=Tipologias!$R$6,"Ley_4",IF(Y32=Tipologias!$S$6,"Ley_5",IF(Y32=Tipologias!$T$6,"Ley_6", IF(Y32=Tipologias!$U$6,"Ley_7", IF(Y32=Tipologias!$V$6,"Ley_8", IF(Y32=Tipologias!$W$6,"Ley_9", IF(Y32=Tipologias!$X$6,"Ley_10", IF(Y32=Tipologias!$Y$6,"Ley_11", IF(Y32=Tipologias!$Z$6,"Ley_12",IF(Y32="No Aplica","NoAplica",""))))))))))))),"")</f>
        <v>NoAplica</v>
      </c>
      <c r="AA32" s="117" t="s">
        <v>397</v>
      </c>
      <c r="AB32" s="117" t="s">
        <v>367</v>
      </c>
      <c r="AC32" s="123" t="str">
        <f>IF(OR(AB32=Tipologias!$F$51,AB32=Tipologias!$F$52,AB32=Tipologias!$F$53),Tipologias!$G$51,IF(AB32=Tipologias!$F$54,Tipologias!$G$54,IF(OR(AB32=Tipologias!$F$55,AB32=Tipologias!$F$56),Tipologias!$G$55,"")))</f>
        <v>ALTO</v>
      </c>
      <c r="AD32" s="117" t="s">
        <v>367</v>
      </c>
      <c r="AE32" s="123" t="str">
        <f>IF(OR(AD32=Tipologias!$F$51,AD32=Tipologias!$F$52,AD32=Tipologias!$F$53),Tipologias!$G$51,IF(AD32=Tipologias!$F$54,Tipologias!$G$54,IF(OR(AD32=Tipologias!$F$55,AD32=Tipologias!$F$56),Tipologias!$G$55,"")))</f>
        <v>ALTO</v>
      </c>
      <c r="AF32" s="117" t="s">
        <v>367</v>
      </c>
      <c r="AG32" s="123" t="str">
        <f>IF(OR(AF32=Tipologias!$F$51,AF32=Tipologias!$F$52,AF32=Tipologias!$F$53),Tipologias!$G$51,IF(AF32=Tipologias!$F$54,Tipologias!$G$54,IF(OR(AF32=Tipologias!$F$55,AF32=Tipologias!$F$56),Tipologias!$G$55,"")))</f>
        <v>ALTO</v>
      </c>
      <c r="AH32" s="124" t="s">
        <v>95</v>
      </c>
      <c r="AI32" s="124" t="str">
        <f>IF(OR(AC32="",AE32="",AG32=""),"",IF(OR(AND(AC32=Tipologias!$G$55,AE32=Tipologias!$G$55),AND(AC32=Tipologias!$G$55,AG32=Tipologias!$G$55),AND(AE32=Tipologias!$G$55,AG32=Tipologias!$G$55)),Tipologias!$G$55, IF(AND(AC32=Tipologias!$G$51,AE32=Tipologias!$G$51,AG32=Tipologias!$G$51),Tipologias!$G$51,Tipologias!$G$54)))</f>
        <v>ALTO</v>
      </c>
      <c r="AJ32" s="124" t="s">
        <v>666</v>
      </c>
      <c r="AK32" s="200">
        <v>45737</v>
      </c>
      <c r="AL32" s="202" t="s">
        <v>667</v>
      </c>
    </row>
    <row r="33" spans="1:38" s="119" customFormat="1" ht="35.15" customHeight="1" x14ac:dyDescent="0.35">
      <c r="A33" s="124" t="s">
        <v>224</v>
      </c>
      <c r="B33" s="124" t="s">
        <v>97</v>
      </c>
      <c r="C33" s="124" t="s">
        <v>98</v>
      </c>
      <c r="D33" s="124" t="s">
        <v>99</v>
      </c>
      <c r="E33" s="124" t="s">
        <v>463</v>
      </c>
      <c r="F33" s="124" t="s">
        <v>96</v>
      </c>
      <c r="G33" s="124" t="s">
        <v>397</v>
      </c>
      <c r="H33" s="124" t="s">
        <v>573</v>
      </c>
      <c r="I33" s="198" t="s">
        <v>597</v>
      </c>
      <c r="J33" s="142" t="s">
        <v>342</v>
      </c>
      <c r="K33" s="124" t="s">
        <v>355</v>
      </c>
      <c r="L33" s="124" t="s">
        <v>615</v>
      </c>
      <c r="M33" s="124" t="s">
        <v>342</v>
      </c>
      <c r="N33" s="124" t="s">
        <v>630</v>
      </c>
      <c r="O33" s="124" t="s">
        <v>342</v>
      </c>
      <c r="P33" s="204">
        <v>41558</v>
      </c>
      <c r="Q33" s="124" t="s">
        <v>84</v>
      </c>
      <c r="R33" s="124" t="s">
        <v>98</v>
      </c>
      <c r="S33" s="124" t="s">
        <v>99</v>
      </c>
      <c r="T33" s="117" t="s">
        <v>653</v>
      </c>
      <c r="U33" s="142" t="s">
        <v>433</v>
      </c>
      <c r="V3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3" s="118" t="s">
        <v>342</v>
      </c>
      <c r="X33" s="142" t="s">
        <v>397</v>
      </c>
      <c r="Y33" s="142" t="s">
        <v>397</v>
      </c>
      <c r="Z33" s="140" t="str">
        <f>IFERROR(IF(Y33=Tipologias!$O$6,"Ley_1",IF(Y33=Tipologias!$P$6,"Ley_2",IF(Y33=Tipologias!$Q$6,"Ley_3",IF(Y33=Tipologias!$R$6,"Ley_4",IF(Y33=Tipologias!$S$6,"Ley_5",IF(Y33=Tipologias!$T$6,"Ley_6", IF(Y33=Tipologias!$U$6,"Ley_7", IF(Y33=Tipologias!$V$6,"Ley_8", IF(Y33=Tipologias!$W$6,"Ley_9", IF(Y33=Tipologias!$X$6,"Ley_10", IF(Y33=Tipologias!$Y$6,"Ley_11", IF(Y33=Tipologias!$Z$6,"Ley_12",IF(Y33="No Aplica","NoAplica",""))))))))))))),"")</f>
        <v>NoAplica</v>
      </c>
      <c r="AA33" s="117" t="s">
        <v>397</v>
      </c>
      <c r="AB33" s="117" t="s">
        <v>362</v>
      </c>
      <c r="AC33" s="123" t="str">
        <f>IF(OR(AB33=Tipologias!$F$51,AB33=Tipologias!$F$52,AB33=Tipologias!$F$53),Tipologias!$G$51,IF(AB33=Tipologias!$F$54,Tipologias!$G$54,IF(OR(AB33=Tipologias!$F$55,AB33=Tipologias!$F$56),Tipologias!$G$55,"")))</f>
        <v>BAJO</v>
      </c>
      <c r="AD33" s="117" t="s">
        <v>367</v>
      </c>
      <c r="AE33" s="123" t="str">
        <f>IF(OR(AD33=Tipologias!$F$51,AD33=Tipologias!$F$52,AD33=Tipologias!$F$53),Tipologias!$G$51,IF(AD33=Tipologias!$F$54,Tipologias!$G$54,IF(OR(AD33=Tipologias!$F$55,AD33=Tipologias!$F$56),Tipologias!$G$55,"")))</f>
        <v>ALTO</v>
      </c>
      <c r="AF33" s="117" t="s">
        <v>367</v>
      </c>
      <c r="AG33" s="123" t="str">
        <f>IF(OR(AF33=Tipologias!$F$51,AF33=Tipologias!$F$52,AF33=Tipologias!$F$53),Tipologias!$G$51,IF(AF33=Tipologias!$F$54,Tipologias!$G$54,IF(OR(AF33=Tipologias!$F$55,AF33=Tipologias!$F$56),Tipologias!$G$55,"")))</f>
        <v>ALTO</v>
      </c>
      <c r="AH33" s="124" t="s">
        <v>95</v>
      </c>
      <c r="AI33" s="124" t="str">
        <f>IF(OR(AC33="",AE33="",AG33=""),"",IF(OR(AND(AC33=Tipologias!$G$55,AE33=Tipologias!$G$55),AND(AC33=Tipologias!$G$55,AG33=Tipologias!$G$55),AND(AE33=Tipologias!$G$55,AG33=Tipologias!$G$55)),Tipologias!$G$55, IF(AND(AC33=Tipologias!$G$51,AE33=Tipologias!$G$51,AG33=Tipologias!$G$51),Tipologias!$G$51,Tipologias!$G$54)))</f>
        <v>ALTO</v>
      </c>
      <c r="AJ33" s="124" t="s">
        <v>666</v>
      </c>
      <c r="AK33" s="200">
        <v>45737</v>
      </c>
      <c r="AL33" s="202" t="s">
        <v>667</v>
      </c>
    </row>
    <row r="34" spans="1:38" s="119" customFormat="1" ht="35.15" customHeight="1" x14ac:dyDescent="0.35">
      <c r="A34" s="124" t="s">
        <v>224</v>
      </c>
      <c r="B34" s="124" t="s">
        <v>97</v>
      </c>
      <c r="C34" s="124" t="s">
        <v>98</v>
      </c>
      <c r="D34" s="124" t="s">
        <v>99</v>
      </c>
      <c r="E34" s="124" t="s">
        <v>463</v>
      </c>
      <c r="F34" s="124" t="s">
        <v>106</v>
      </c>
      <c r="G34" s="124" t="s">
        <v>397</v>
      </c>
      <c r="H34" s="124" t="s">
        <v>574</v>
      </c>
      <c r="I34" s="198" t="s">
        <v>598</v>
      </c>
      <c r="J34" s="142" t="s">
        <v>350</v>
      </c>
      <c r="K34" s="124" t="s">
        <v>354</v>
      </c>
      <c r="L34" s="124" t="s">
        <v>616</v>
      </c>
      <c r="M34" s="124" t="s">
        <v>342</v>
      </c>
      <c r="N34" s="124" t="s">
        <v>631</v>
      </c>
      <c r="O34" s="124" t="s">
        <v>342</v>
      </c>
      <c r="P34" s="200">
        <v>40850</v>
      </c>
      <c r="Q34" s="124" t="s">
        <v>84</v>
      </c>
      <c r="R34" s="124" t="s">
        <v>98</v>
      </c>
      <c r="S34" s="124" t="s">
        <v>99</v>
      </c>
      <c r="T34" s="117" t="s">
        <v>654</v>
      </c>
      <c r="U34" s="142" t="s">
        <v>433</v>
      </c>
      <c r="V3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4" s="118" t="s">
        <v>342</v>
      </c>
      <c r="X34" s="142" t="s">
        <v>397</v>
      </c>
      <c r="Y34" s="142" t="s">
        <v>397</v>
      </c>
      <c r="Z34" s="140" t="str">
        <f>IFERROR(IF(Y34=Tipologias!$O$6,"Ley_1",IF(Y34=Tipologias!$P$6,"Ley_2",IF(Y34=Tipologias!$Q$6,"Ley_3",IF(Y34=Tipologias!$R$6,"Ley_4",IF(Y34=Tipologias!$S$6,"Ley_5",IF(Y34=Tipologias!$T$6,"Ley_6", IF(Y34=Tipologias!$U$6,"Ley_7", IF(Y34=Tipologias!$V$6,"Ley_8", IF(Y34=Tipologias!$W$6,"Ley_9", IF(Y34=Tipologias!$X$6,"Ley_10", IF(Y34=Tipologias!$Y$6,"Ley_11", IF(Y34=Tipologias!$Z$6,"Ley_12",IF(Y34="No Aplica","NoAplica",""))))))))))))),"")</f>
        <v>NoAplica</v>
      </c>
      <c r="AA34" s="117" t="s">
        <v>397</v>
      </c>
      <c r="AB34" s="117" t="s">
        <v>367</v>
      </c>
      <c r="AC34" s="123" t="str">
        <f>IF(OR(AB34=Tipologias!$F$51,AB34=Tipologias!$F$52,AB34=Tipologias!$F$53),Tipologias!$G$51,IF(AB34=Tipologias!$F$54,Tipologias!$G$54,IF(OR(AB34=Tipologias!$F$55,AB34=Tipologias!$F$56),Tipologias!$G$55,"")))</f>
        <v>ALTO</v>
      </c>
      <c r="AD34" s="117" t="s">
        <v>367</v>
      </c>
      <c r="AE34" s="123" t="str">
        <f>IF(OR(AD34=Tipologias!$F$51,AD34=Tipologias!$F$52,AD34=Tipologias!$F$53),Tipologias!$G$51,IF(AD34=Tipologias!$F$54,Tipologias!$G$54,IF(OR(AD34=Tipologias!$F$55,AD34=Tipologias!$F$56),Tipologias!$G$55,"")))</f>
        <v>ALTO</v>
      </c>
      <c r="AF34" s="117" t="s">
        <v>367</v>
      </c>
      <c r="AG34" s="123" t="str">
        <f>IF(OR(AF34=Tipologias!$F$51,AF34=Tipologias!$F$52,AF34=Tipologias!$F$53),Tipologias!$G$51,IF(AF34=Tipologias!$F$54,Tipologias!$G$54,IF(OR(AF34=Tipologias!$F$55,AF34=Tipologias!$F$56),Tipologias!$G$55,"")))</f>
        <v>ALTO</v>
      </c>
      <c r="AH34" s="124" t="s">
        <v>95</v>
      </c>
      <c r="AI34" s="124" t="str">
        <f>IF(OR(AC34="",AE34="",AG34=""),"",IF(OR(AND(AC34=Tipologias!$G$55,AE34=Tipologias!$G$55),AND(AC34=Tipologias!$G$55,AG34=Tipologias!$G$55),AND(AE34=Tipologias!$G$55,AG34=Tipologias!$G$55)),Tipologias!$G$55, IF(AND(AC34=Tipologias!$G$51,AE34=Tipologias!$G$51,AG34=Tipologias!$G$51),Tipologias!$G$51,Tipologias!$G$54)))</f>
        <v>ALTO</v>
      </c>
      <c r="AJ34" s="124" t="s">
        <v>666</v>
      </c>
      <c r="AK34" s="200">
        <v>45737</v>
      </c>
      <c r="AL34" s="202" t="s">
        <v>667</v>
      </c>
    </row>
    <row r="35" spans="1:38" s="119" customFormat="1" ht="35.15" customHeight="1" x14ac:dyDescent="0.35">
      <c r="A35" s="124" t="s">
        <v>224</v>
      </c>
      <c r="B35" s="124" t="s">
        <v>97</v>
      </c>
      <c r="C35" s="124" t="s">
        <v>98</v>
      </c>
      <c r="D35" s="124" t="s">
        <v>99</v>
      </c>
      <c r="E35" s="124" t="s">
        <v>463</v>
      </c>
      <c r="F35" s="124" t="s">
        <v>106</v>
      </c>
      <c r="G35" s="124" t="s">
        <v>397</v>
      </c>
      <c r="H35" s="124" t="s">
        <v>575</v>
      </c>
      <c r="I35" s="198" t="s">
        <v>599</v>
      </c>
      <c r="J35" s="142" t="s">
        <v>342</v>
      </c>
      <c r="K35" s="124" t="s">
        <v>354</v>
      </c>
      <c r="L35" s="124" t="s">
        <v>616</v>
      </c>
      <c r="M35" s="124" t="s">
        <v>342</v>
      </c>
      <c r="N35" s="124" t="s">
        <v>630</v>
      </c>
      <c r="O35" s="124" t="s">
        <v>342</v>
      </c>
      <c r="P35" s="200">
        <v>41635</v>
      </c>
      <c r="Q35" s="124" t="s">
        <v>207</v>
      </c>
      <c r="R35" s="124" t="s">
        <v>98</v>
      </c>
      <c r="S35" s="124" t="s">
        <v>99</v>
      </c>
      <c r="T35" s="117" t="s">
        <v>655</v>
      </c>
      <c r="U35" s="142" t="s">
        <v>433</v>
      </c>
      <c r="V3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5" s="118" t="s">
        <v>342</v>
      </c>
      <c r="X35" s="142" t="s">
        <v>397</v>
      </c>
      <c r="Y35" s="142" t="s">
        <v>397</v>
      </c>
      <c r="Z35" s="140" t="str">
        <f>IFERROR(IF(Y35=Tipologias!$O$6,"Ley_1",IF(Y35=Tipologias!$P$6,"Ley_2",IF(Y35=Tipologias!$Q$6,"Ley_3",IF(Y35=Tipologias!$R$6,"Ley_4",IF(Y35=Tipologias!$S$6,"Ley_5",IF(Y35=Tipologias!$T$6,"Ley_6", IF(Y35=Tipologias!$U$6,"Ley_7", IF(Y35=Tipologias!$V$6,"Ley_8", IF(Y35=Tipologias!$W$6,"Ley_9", IF(Y35=Tipologias!$X$6,"Ley_10", IF(Y35=Tipologias!$Y$6,"Ley_11", IF(Y35=Tipologias!$Z$6,"Ley_12",IF(Y35="No Aplica","NoAplica",""))))))))))))),"")</f>
        <v>NoAplica</v>
      </c>
      <c r="AA35" s="117" t="s">
        <v>397</v>
      </c>
      <c r="AB35" s="117" t="s">
        <v>367</v>
      </c>
      <c r="AC35" s="123" t="str">
        <f>IF(OR(AB35=Tipologias!$F$51,AB35=Tipologias!$F$52,AB35=Tipologias!$F$53),Tipologias!$G$51,IF(AB35=Tipologias!$F$54,Tipologias!$G$54,IF(OR(AB35=Tipologias!$F$55,AB35=Tipologias!$F$56),Tipologias!$G$55,"")))</f>
        <v>ALTO</v>
      </c>
      <c r="AD35" s="117" t="s">
        <v>367</v>
      </c>
      <c r="AE35" s="123" t="str">
        <f>IF(OR(AD35=Tipologias!$F$51,AD35=Tipologias!$F$52,AD35=Tipologias!$F$53),Tipologias!$G$51,IF(AD35=Tipologias!$F$54,Tipologias!$G$54,IF(OR(AD35=Tipologias!$F$55,AD35=Tipologias!$F$56),Tipologias!$G$55,"")))</f>
        <v>ALTO</v>
      </c>
      <c r="AF35" s="117" t="s">
        <v>367</v>
      </c>
      <c r="AG35" s="123" t="str">
        <f>IF(OR(AF35=Tipologias!$F$51,AF35=Tipologias!$F$52,AF35=Tipologias!$F$53),Tipologias!$G$51,IF(AF35=Tipologias!$F$54,Tipologias!$G$54,IF(OR(AF35=Tipologias!$F$55,AF35=Tipologias!$F$56),Tipologias!$G$55,"")))</f>
        <v>ALTO</v>
      </c>
      <c r="AH35" s="124" t="s">
        <v>95</v>
      </c>
      <c r="AI35" s="124" t="str">
        <f>IF(OR(AC35="",AE35="",AG35=""),"",IF(OR(AND(AC35=Tipologias!$G$55,AE35=Tipologias!$G$55),AND(AC35=Tipologias!$G$55,AG35=Tipologias!$G$55),AND(AE35=Tipologias!$G$55,AG35=Tipologias!$G$55)),Tipologias!$G$55, IF(AND(AC35=Tipologias!$G$51,AE35=Tipologias!$G$51,AG35=Tipologias!$G$51),Tipologias!$G$51,Tipologias!$G$54)))</f>
        <v>ALTO</v>
      </c>
      <c r="AJ35" s="124" t="s">
        <v>666</v>
      </c>
      <c r="AK35" s="200">
        <v>45750</v>
      </c>
      <c r="AL35" s="124" t="s">
        <v>667</v>
      </c>
    </row>
    <row r="36" spans="1:38" s="119" customFormat="1" ht="35.15" customHeight="1" x14ac:dyDescent="0.35">
      <c r="A36" s="124" t="s">
        <v>224</v>
      </c>
      <c r="B36" s="124" t="s">
        <v>97</v>
      </c>
      <c r="C36" s="124" t="s">
        <v>98</v>
      </c>
      <c r="D36" s="124" t="s">
        <v>99</v>
      </c>
      <c r="E36" s="124" t="s">
        <v>463</v>
      </c>
      <c r="F36" s="124" t="s">
        <v>106</v>
      </c>
      <c r="G36" s="124" t="s">
        <v>397</v>
      </c>
      <c r="H36" s="124" t="s">
        <v>576</v>
      </c>
      <c r="I36" s="198" t="s">
        <v>600</v>
      </c>
      <c r="J36" s="142" t="s">
        <v>342</v>
      </c>
      <c r="K36" s="124" t="s">
        <v>354</v>
      </c>
      <c r="L36" s="124" t="s">
        <v>616</v>
      </c>
      <c r="M36" s="124" t="s">
        <v>342</v>
      </c>
      <c r="N36" s="124" t="s">
        <v>633</v>
      </c>
      <c r="O36" s="124" t="s">
        <v>342</v>
      </c>
      <c r="P36" s="200">
        <v>41638</v>
      </c>
      <c r="Q36" s="124" t="s">
        <v>207</v>
      </c>
      <c r="R36" s="124" t="s">
        <v>98</v>
      </c>
      <c r="S36" s="124" t="s">
        <v>99</v>
      </c>
      <c r="T36" s="117" t="s">
        <v>656</v>
      </c>
      <c r="U36" s="142" t="s">
        <v>433</v>
      </c>
      <c r="V3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6" s="118" t="s">
        <v>342</v>
      </c>
      <c r="X36" s="142" t="s">
        <v>397</v>
      </c>
      <c r="Y36" s="142" t="s">
        <v>397</v>
      </c>
      <c r="Z36" s="140" t="str">
        <f>IFERROR(IF(Y36=Tipologias!$O$6,"Ley_1",IF(Y36=Tipologias!$P$6,"Ley_2",IF(Y36=Tipologias!$Q$6,"Ley_3",IF(Y36=Tipologias!$R$6,"Ley_4",IF(Y36=Tipologias!$S$6,"Ley_5",IF(Y36=Tipologias!$T$6,"Ley_6", IF(Y36=Tipologias!$U$6,"Ley_7", IF(Y36=Tipologias!$V$6,"Ley_8", IF(Y36=Tipologias!$W$6,"Ley_9", IF(Y36=Tipologias!$X$6,"Ley_10", IF(Y36=Tipologias!$Y$6,"Ley_11", IF(Y36=Tipologias!$Z$6,"Ley_12",IF(Y36="No Aplica","NoAplica",""))))))))))))),"")</f>
        <v>NoAplica</v>
      </c>
      <c r="AA36" s="117" t="s">
        <v>397</v>
      </c>
      <c r="AB36" s="117" t="s">
        <v>367</v>
      </c>
      <c r="AC36" s="123" t="str">
        <f>IF(OR(AB36=Tipologias!$F$51,AB36=Tipologias!$F$52,AB36=Tipologias!$F$53),Tipologias!$G$51,IF(AB36=Tipologias!$F$54,Tipologias!$G$54,IF(OR(AB36=Tipologias!$F$55,AB36=Tipologias!$F$56),Tipologias!$G$55,"")))</f>
        <v>ALTO</v>
      </c>
      <c r="AD36" s="117" t="s">
        <v>367</v>
      </c>
      <c r="AE36" s="123" t="str">
        <f>IF(OR(AD36=Tipologias!$F$51,AD36=Tipologias!$F$52,AD36=Tipologias!$F$53),Tipologias!$G$51,IF(AD36=Tipologias!$F$54,Tipologias!$G$54,IF(OR(AD36=Tipologias!$F$55,AD36=Tipologias!$F$56),Tipologias!$G$55,"")))</f>
        <v>ALTO</v>
      </c>
      <c r="AF36" s="117" t="s">
        <v>367</v>
      </c>
      <c r="AG36" s="123" t="str">
        <f>IF(OR(AF36=Tipologias!$F$51,AF36=Tipologias!$F$52,AF36=Tipologias!$F$53),Tipologias!$G$51,IF(AF36=Tipologias!$F$54,Tipologias!$G$54,IF(OR(AF36=Tipologias!$F$55,AF36=Tipologias!$F$56),Tipologias!$G$55,"")))</f>
        <v>ALTO</v>
      </c>
      <c r="AH36" s="124" t="s">
        <v>95</v>
      </c>
      <c r="AI36" s="124" t="str">
        <f>IF(OR(AC36="",AE36="",AG36=""),"",IF(OR(AND(AC36=Tipologias!$G$55,AE36=Tipologias!$G$55),AND(AC36=Tipologias!$G$55,AG36=Tipologias!$G$55),AND(AE36=Tipologias!$G$55,AG36=Tipologias!$G$55)),Tipologias!$G$55, IF(AND(AC36=Tipologias!$G$51,AE36=Tipologias!$G$51,AG36=Tipologias!$G$51),Tipologias!$G$51,Tipologias!$G$54)))</f>
        <v>ALTO</v>
      </c>
      <c r="AJ36" s="124" t="s">
        <v>666</v>
      </c>
      <c r="AK36" s="200">
        <v>45750</v>
      </c>
      <c r="AL36" s="202" t="s">
        <v>667</v>
      </c>
    </row>
    <row r="37" spans="1:38" s="119" customFormat="1" ht="35.15" customHeight="1" x14ac:dyDescent="0.35">
      <c r="A37" s="124" t="s">
        <v>224</v>
      </c>
      <c r="B37" s="124" t="s">
        <v>97</v>
      </c>
      <c r="C37" s="124" t="s">
        <v>98</v>
      </c>
      <c r="D37" s="124" t="s">
        <v>99</v>
      </c>
      <c r="E37" s="124" t="s">
        <v>463</v>
      </c>
      <c r="F37" s="124" t="s">
        <v>105</v>
      </c>
      <c r="G37" s="124" t="s">
        <v>397</v>
      </c>
      <c r="H37" s="124" t="s">
        <v>577</v>
      </c>
      <c r="I37" s="198" t="s">
        <v>601</v>
      </c>
      <c r="J37" s="142" t="s">
        <v>350</v>
      </c>
      <c r="K37" s="124" t="s">
        <v>354</v>
      </c>
      <c r="L37" s="124" t="s">
        <v>615</v>
      </c>
      <c r="M37" s="124" t="s">
        <v>342</v>
      </c>
      <c r="N37" s="124" t="s">
        <v>634</v>
      </c>
      <c r="O37" s="124" t="s">
        <v>342</v>
      </c>
      <c r="P37" s="203">
        <v>43831</v>
      </c>
      <c r="Q37" s="124" t="s">
        <v>207</v>
      </c>
      <c r="R37" s="124" t="s">
        <v>98</v>
      </c>
      <c r="S37" s="124" t="s">
        <v>99</v>
      </c>
      <c r="T37" s="117" t="s">
        <v>657</v>
      </c>
      <c r="U37" s="142" t="s">
        <v>433</v>
      </c>
      <c r="V3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7" s="118" t="s">
        <v>342</v>
      </c>
      <c r="X37" s="142" t="s">
        <v>397</v>
      </c>
      <c r="Y37" s="142" t="s">
        <v>397</v>
      </c>
      <c r="Z37" s="140" t="str">
        <f>IFERROR(IF(Y37=Tipologias!$O$6,"Ley_1",IF(Y37=Tipologias!$P$6,"Ley_2",IF(Y37=Tipologias!$Q$6,"Ley_3",IF(Y37=Tipologias!$R$6,"Ley_4",IF(Y37=Tipologias!$S$6,"Ley_5",IF(Y37=Tipologias!$T$6,"Ley_6", IF(Y37=Tipologias!$U$6,"Ley_7", IF(Y37=Tipologias!$V$6,"Ley_8", IF(Y37=Tipologias!$W$6,"Ley_9", IF(Y37=Tipologias!$X$6,"Ley_10", IF(Y37=Tipologias!$Y$6,"Ley_11", IF(Y37=Tipologias!$Z$6,"Ley_12",IF(Y37="No Aplica","NoAplica",""))))))))))))),"")</f>
        <v>NoAplica</v>
      </c>
      <c r="AA37" s="117" t="s">
        <v>397</v>
      </c>
      <c r="AB37" s="117" t="s">
        <v>364</v>
      </c>
      <c r="AC37" s="123" t="str">
        <f>IF(OR(AB37=Tipologias!$F$51,AB37=Tipologias!$F$52,AB37=Tipologias!$F$53),Tipologias!$G$51,IF(AB37=Tipologias!$F$54,Tipologias!$G$54,IF(OR(AB37=Tipologias!$F$55,AB37=Tipologias!$F$56),Tipologias!$G$55,"")))</f>
        <v>BAJO</v>
      </c>
      <c r="AD37" s="117" t="s">
        <v>364</v>
      </c>
      <c r="AE37" s="123" t="str">
        <f>IF(OR(AD37=Tipologias!$F$51,AD37=Tipologias!$F$52,AD37=Tipologias!$F$53),Tipologias!$G$51,IF(AD37=Tipologias!$F$54,Tipologias!$G$54,IF(OR(AD37=Tipologias!$F$55,AD37=Tipologias!$F$56),Tipologias!$G$55,"")))</f>
        <v>BAJO</v>
      </c>
      <c r="AF37" s="117" t="s">
        <v>364</v>
      </c>
      <c r="AG37" s="123" t="str">
        <f>IF(OR(AF37=Tipologias!$F$51,AF37=Tipologias!$F$52,AF37=Tipologias!$F$53),Tipologias!$G$51,IF(AF37=Tipologias!$F$54,Tipologias!$G$54,IF(OR(AF37=Tipologias!$F$55,AF37=Tipologias!$F$56),Tipologias!$G$55,"")))</f>
        <v>BAJO</v>
      </c>
      <c r="AH37" s="124" t="s">
        <v>196</v>
      </c>
      <c r="AI37" s="124" t="str">
        <f>IF(OR(AC37="",AE37="",AG37=""),"",IF(OR(AND(AC37=Tipologias!$G$55,AE37=Tipologias!$G$55),AND(AC37=Tipologias!$G$55,AG37=Tipologias!$G$55),AND(AE37=Tipologias!$G$55,AG37=Tipologias!$G$55)),Tipologias!$G$55, IF(AND(AC37=Tipologias!$G$51,AE37=Tipologias!$G$51,AG37=Tipologias!$G$51),Tipologias!$G$51,Tipologias!$G$54)))</f>
        <v>BAJO</v>
      </c>
      <c r="AJ37" s="124" t="s">
        <v>666</v>
      </c>
      <c r="AK37" s="200">
        <v>45750</v>
      </c>
      <c r="AL37" s="202" t="s">
        <v>667</v>
      </c>
    </row>
    <row r="38" spans="1:38" s="119" customFormat="1" ht="35.15" customHeight="1" x14ac:dyDescent="0.35">
      <c r="A38" s="124" t="s">
        <v>224</v>
      </c>
      <c r="B38" s="124" t="s">
        <v>97</v>
      </c>
      <c r="C38" s="124" t="s">
        <v>98</v>
      </c>
      <c r="D38" s="124" t="s">
        <v>99</v>
      </c>
      <c r="E38" s="124" t="s">
        <v>463</v>
      </c>
      <c r="F38" s="124" t="s">
        <v>105</v>
      </c>
      <c r="G38" s="124" t="s">
        <v>397</v>
      </c>
      <c r="H38" s="124" t="s">
        <v>578</v>
      </c>
      <c r="I38" s="198" t="s">
        <v>602</v>
      </c>
      <c r="J38" s="142" t="s">
        <v>350</v>
      </c>
      <c r="K38" s="124" t="s">
        <v>354</v>
      </c>
      <c r="L38" s="124" t="s">
        <v>615</v>
      </c>
      <c r="M38" s="124" t="s">
        <v>342</v>
      </c>
      <c r="N38" s="124" t="s">
        <v>635</v>
      </c>
      <c r="O38" s="124" t="s">
        <v>342</v>
      </c>
      <c r="P38" s="203" t="s">
        <v>342</v>
      </c>
      <c r="Q38" s="124" t="s">
        <v>84</v>
      </c>
      <c r="R38" s="124" t="s">
        <v>98</v>
      </c>
      <c r="S38" s="124" t="s">
        <v>99</v>
      </c>
      <c r="T38" s="117" t="s">
        <v>658</v>
      </c>
      <c r="U38" s="142" t="s">
        <v>433</v>
      </c>
      <c r="V3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8" s="118" t="s">
        <v>342</v>
      </c>
      <c r="X38" s="142" t="s">
        <v>397</v>
      </c>
      <c r="Y38" s="142" t="s">
        <v>397</v>
      </c>
      <c r="Z38" s="140" t="str">
        <f>IFERROR(IF(Y38=Tipologias!$O$6,"Ley_1",IF(Y38=Tipologias!$P$6,"Ley_2",IF(Y38=Tipologias!$Q$6,"Ley_3",IF(Y38=Tipologias!$R$6,"Ley_4",IF(Y38=Tipologias!$S$6,"Ley_5",IF(Y38=Tipologias!$T$6,"Ley_6", IF(Y38=Tipologias!$U$6,"Ley_7", IF(Y38=Tipologias!$V$6,"Ley_8", IF(Y38=Tipologias!$W$6,"Ley_9", IF(Y38=Tipologias!$X$6,"Ley_10", IF(Y38=Tipologias!$Y$6,"Ley_11", IF(Y38=Tipologias!$Z$6,"Ley_12",IF(Y38="No Aplica","NoAplica",""))))))))))))),"")</f>
        <v>NoAplica</v>
      </c>
      <c r="AA38" s="117" t="s">
        <v>397</v>
      </c>
      <c r="AB38" s="117" t="s">
        <v>365</v>
      </c>
      <c r="AC38" s="123" t="str">
        <f>IF(OR(AB38=Tipologias!$F$51,AB38=Tipologias!$F$52,AB38=Tipologias!$F$53),Tipologias!$G$51,IF(AB38=Tipologias!$F$54,Tipologias!$G$54,IF(OR(AB38=Tipologias!$F$55,AB38=Tipologias!$F$56),Tipologias!$G$55,"")))</f>
        <v>MEDIO</v>
      </c>
      <c r="AD38" s="117" t="s">
        <v>365</v>
      </c>
      <c r="AE38" s="123" t="str">
        <f>IF(OR(AD38=Tipologias!$F$51,AD38=Tipologias!$F$52,AD38=Tipologias!$F$53),Tipologias!$G$51,IF(AD38=Tipologias!$F$54,Tipologias!$G$54,IF(OR(AD38=Tipologias!$F$55,AD38=Tipologias!$F$56),Tipologias!$G$55,"")))</f>
        <v>MEDIO</v>
      </c>
      <c r="AF38" s="117" t="s">
        <v>365</v>
      </c>
      <c r="AG38" s="123" t="str">
        <f>IF(OR(AF38=Tipologias!$F$51,AF38=Tipologias!$F$52,AF38=Tipologias!$F$53),Tipologias!$G$51,IF(AF38=Tipologias!$F$54,Tipologias!$G$54,IF(OR(AF38=Tipologias!$F$55,AF38=Tipologias!$F$56),Tipologias!$G$55,"")))</f>
        <v>MEDIO</v>
      </c>
      <c r="AH38" s="124" t="s">
        <v>95</v>
      </c>
      <c r="AI38" s="124" t="str">
        <f>IF(OR(AC38="",AE38="",AG38=""),"",IF(OR(AND(AC38=Tipologias!$G$55,AE38=Tipologias!$G$55),AND(AC38=Tipologias!$G$55,AG38=Tipologias!$G$55),AND(AE38=Tipologias!$G$55,AG38=Tipologias!$G$55)),Tipologias!$G$55, IF(AND(AC38=Tipologias!$G$51,AE38=Tipologias!$G$51,AG38=Tipologias!$G$51),Tipologias!$G$51,Tipologias!$G$54)))</f>
        <v>MEDIO</v>
      </c>
      <c r="AJ38" s="124" t="s">
        <v>666</v>
      </c>
      <c r="AK38" s="200">
        <v>45750</v>
      </c>
      <c r="AL38" s="202" t="s">
        <v>667</v>
      </c>
    </row>
    <row r="39" spans="1:38" s="119" customFormat="1" ht="35.15" customHeight="1" x14ac:dyDescent="0.35">
      <c r="A39" s="124" t="s">
        <v>224</v>
      </c>
      <c r="B39" s="124" t="s">
        <v>97</v>
      </c>
      <c r="C39" s="124" t="s">
        <v>98</v>
      </c>
      <c r="D39" s="124" t="s">
        <v>99</v>
      </c>
      <c r="E39" s="124" t="s">
        <v>463</v>
      </c>
      <c r="F39" s="124" t="s">
        <v>109</v>
      </c>
      <c r="G39" s="124" t="s">
        <v>397</v>
      </c>
      <c r="H39" s="124" t="s">
        <v>579</v>
      </c>
      <c r="I39" s="198" t="s">
        <v>603</v>
      </c>
      <c r="J39" s="142" t="s">
        <v>342</v>
      </c>
      <c r="K39" s="124" t="s">
        <v>342</v>
      </c>
      <c r="L39" s="124" t="s">
        <v>342</v>
      </c>
      <c r="M39" s="124" t="s">
        <v>342</v>
      </c>
      <c r="N39" s="124" t="s">
        <v>342</v>
      </c>
      <c r="O39" s="124" t="s">
        <v>342</v>
      </c>
      <c r="P39" s="124" t="s">
        <v>342</v>
      </c>
      <c r="Q39" s="124" t="s">
        <v>84</v>
      </c>
      <c r="R39" s="124" t="s">
        <v>98</v>
      </c>
      <c r="S39" s="124" t="s">
        <v>99</v>
      </c>
      <c r="T39" s="117" t="s">
        <v>659</v>
      </c>
      <c r="U39" s="142" t="s">
        <v>433</v>
      </c>
      <c r="V3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9" s="118" t="s">
        <v>342</v>
      </c>
      <c r="X39" s="142" t="s">
        <v>397</v>
      </c>
      <c r="Y39" s="142" t="s">
        <v>397</v>
      </c>
      <c r="Z39" s="140" t="str">
        <f>IFERROR(IF(Y39=Tipologias!$O$6,"Ley_1",IF(Y39=Tipologias!$P$6,"Ley_2",IF(Y39=Tipologias!$Q$6,"Ley_3",IF(Y39=Tipologias!$R$6,"Ley_4",IF(Y39=Tipologias!$S$6,"Ley_5",IF(Y39=Tipologias!$T$6,"Ley_6", IF(Y39=Tipologias!$U$6,"Ley_7", IF(Y39=Tipologias!$V$6,"Ley_8", IF(Y39=Tipologias!$W$6,"Ley_9", IF(Y39=Tipologias!$X$6,"Ley_10", IF(Y39=Tipologias!$Y$6,"Ley_11", IF(Y39=Tipologias!$Z$6,"Ley_12",IF(Y39="No Aplica","NoAplica",""))))))))))))),"")</f>
        <v>NoAplica</v>
      </c>
      <c r="AA39" s="117" t="s">
        <v>397</v>
      </c>
      <c r="AB39" s="117" t="s">
        <v>364</v>
      </c>
      <c r="AC39" s="123" t="str">
        <f>IF(OR(AB39=Tipologias!$F$51,AB39=Tipologias!$F$52,AB39=Tipologias!$F$53),Tipologias!$G$51,IF(AB39=Tipologias!$F$54,Tipologias!$G$54,IF(OR(AB39=Tipologias!$F$55,AB39=Tipologias!$F$56),Tipologias!$G$55,"")))</f>
        <v>BAJO</v>
      </c>
      <c r="AD39" s="117" t="s">
        <v>364</v>
      </c>
      <c r="AE39" s="123" t="str">
        <f>IF(OR(AD39=Tipologias!$F$51,AD39=Tipologias!$F$52,AD39=Tipologias!$F$53),Tipologias!$G$51,IF(AD39=Tipologias!$F$54,Tipologias!$G$54,IF(OR(AD39=Tipologias!$F$55,AD39=Tipologias!$F$56),Tipologias!$G$55,"")))</f>
        <v>BAJO</v>
      </c>
      <c r="AF39" s="117" t="s">
        <v>367</v>
      </c>
      <c r="AG39" s="123" t="str">
        <f>IF(OR(AF39=Tipologias!$F$51,AF39=Tipologias!$F$52,AF39=Tipologias!$F$53),Tipologias!$G$51,IF(AF39=Tipologias!$F$54,Tipologias!$G$54,IF(OR(AF39=Tipologias!$F$55,AF39=Tipologias!$F$56),Tipologias!$G$55,"")))</f>
        <v>ALTO</v>
      </c>
      <c r="AH39" s="124" t="s">
        <v>90</v>
      </c>
      <c r="AI39" s="124" t="str">
        <f>IF(OR(AC39="",AE39="",AG39=""),"",IF(OR(AND(AC39=Tipologias!$G$55,AE39=Tipologias!$G$55),AND(AC39=Tipologias!$G$55,AG39=Tipologias!$G$55),AND(AE39=Tipologias!$G$55,AG39=Tipologias!$G$55)),Tipologias!$G$55, IF(AND(AC39=Tipologias!$G$51,AE39=Tipologias!$G$51,AG39=Tipologias!$G$51),Tipologias!$G$51,Tipologias!$G$54)))</f>
        <v>MEDIO</v>
      </c>
      <c r="AJ39" s="124" t="s">
        <v>666</v>
      </c>
      <c r="AK39" s="200">
        <v>45750</v>
      </c>
      <c r="AL39" s="202" t="s">
        <v>667</v>
      </c>
    </row>
    <row r="40" spans="1:38" s="119" customFormat="1" ht="35.15" customHeight="1" x14ac:dyDescent="0.35">
      <c r="A40" s="124" t="s">
        <v>224</v>
      </c>
      <c r="B40" s="124" t="s">
        <v>97</v>
      </c>
      <c r="C40" s="124" t="s">
        <v>98</v>
      </c>
      <c r="D40" s="124" t="s">
        <v>99</v>
      </c>
      <c r="E40" s="124" t="s">
        <v>463</v>
      </c>
      <c r="F40" s="124" t="s">
        <v>96</v>
      </c>
      <c r="G40" s="124" t="s">
        <v>397</v>
      </c>
      <c r="H40" s="124" t="s">
        <v>580</v>
      </c>
      <c r="I40" s="198" t="s">
        <v>604</v>
      </c>
      <c r="J40" s="142" t="s">
        <v>350</v>
      </c>
      <c r="K40" s="124" t="s">
        <v>355</v>
      </c>
      <c r="L40" s="124" t="s">
        <v>617</v>
      </c>
      <c r="M40" s="124" t="s">
        <v>342</v>
      </c>
      <c r="N40" s="124" t="s">
        <v>636</v>
      </c>
      <c r="O40" s="124" t="s">
        <v>342</v>
      </c>
      <c r="P40" s="200">
        <v>40850</v>
      </c>
      <c r="Q40" s="124" t="s">
        <v>84</v>
      </c>
      <c r="R40" s="124" t="s">
        <v>98</v>
      </c>
      <c r="S40" s="124" t="s">
        <v>99</v>
      </c>
      <c r="T40" s="117" t="s">
        <v>660</v>
      </c>
      <c r="U40" s="142" t="s">
        <v>433</v>
      </c>
      <c r="V4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0" s="118" t="s">
        <v>342</v>
      </c>
      <c r="X40" s="142" t="s">
        <v>397</v>
      </c>
      <c r="Y40" s="142" t="s">
        <v>397</v>
      </c>
      <c r="Z40" s="140" t="str">
        <f>IFERROR(IF(Y40=Tipologias!$O$6,"Ley_1",IF(Y40=Tipologias!$P$6,"Ley_2",IF(Y40=Tipologias!$Q$6,"Ley_3",IF(Y40=Tipologias!$R$6,"Ley_4",IF(Y40=Tipologias!$S$6,"Ley_5",IF(Y40=Tipologias!$T$6,"Ley_6", IF(Y40=Tipologias!$U$6,"Ley_7", IF(Y40=Tipologias!$V$6,"Ley_8", IF(Y40=Tipologias!$W$6,"Ley_9", IF(Y40=Tipologias!$X$6,"Ley_10", IF(Y40=Tipologias!$Y$6,"Ley_11", IF(Y40=Tipologias!$Z$6,"Ley_12",IF(Y40="No Aplica","NoAplica",""))))))))))))),"")</f>
        <v>NoAplica</v>
      </c>
      <c r="AA40" s="117" t="s">
        <v>397</v>
      </c>
      <c r="AB40" s="117" t="s">
        <v>367</v>
      </c>
      <c r="AC40" s="123" t="str">
        <f>IF(OR(AB40=Tipologias!$F$51,AB40=Tipologias!$F$52,AB40=Tipologias!$F$53),Tipologias!$G$51,IF(AB40=Tipologias!$F$54,Tipologias!$G$54,IF(OR(AB40=Tipologias!$F$55,AB40=Tipologias!$F$56),Tipologias!$G$55,"")))</f>
        <v>ALTO</v>
      </c>
      <c r="AD40" s="117" t="s">
        <v>365</v>
      </c>
      <c r="AE40" s="123" t="str">
        <f>IF(OR(AD40=Tipologias!$F$51,AD40=Tipologias!$F$52,AD40=Tipologias!$F$53),Tipologias!$G$51,IF(AD40=Tipologias!$F$54,Tipologias!$G$54,IF(OR(AD40=Tipologias!$F$55,AD40=Tipologias!$F$56),Tipologias!$G$55,"")))</f>
        <v>MEDIO</v>
      </c>
      <c r="AF40" s="117" t="s">
        <v>365</v>
      </c>
      <c r="AG40" s="123" t="str">
        <f>IF(OR(AF40=Tipologias!$F$51,AF40=Tipologias!$F$52,AF40=Tipologias!$F$53),Tipologias!$G$51,IF(AF40=Tipologias!$F$54,Tipologias!$G$54,IF(OR(AF40=Tipologias!$F$55,AF40=Tipologias!$F$56),Tipologias!$G$55,"")))</f>
        <v>MEDIO</v>
      </c>
      <c r="AH40" s="124" t="s">
        <v>196</v>
      </c>
      <c r="AI40" s="124" t="str">
        <f>IF(OR(AC40="",AE40="",AG40=""),"",IF(OR(AND(AC40=Tipologias!$G$55,AE40=Tipologias!$G$55),AND(AC40=Tipologias!$G$55,AG40=Tipologias!$G$55),AND(AE40=Tipologias!$G$55,AG40=Tipologias!$G$55)),Tipologias!$G$55, IF(AND(AC40=Tipologias!$G$51,AE40=Tipologias!$G$51,AG40=Tipologias!$G$51),Tipologias!$G$51,Tipologias!$G$54)))</f>
        <v>MEDIO</v>
      </c>
      <c r="AJ40" s="124" t="s">
        <v>666</v>
      </c>
      <c r="AK40" s="200">
        <v>45750</v>
      </c>
      <c r="AL40" s="202" t="s">
        <v>667</v>
      </c>
    </row>
    <row r="41" spans="1:38" s="119" customFormat="1" ht="35.15" customHeight="1" x14ac:dyDescent="0.35">
      <c r="A41" s="124" t="s">
        <v>224</v>
      </c>
      <c r="B41" s="124" t="s">
        <v>97</v>
      </c>
      <c r="C41" s="124" t="s">
        <v>98</v>
      </c>
      <c r="D41" s="124" t="s">
        <v>99</v>
      </c>
      <c r="E41" s="124" t="s">
        <v>463</v>
      </c>
      <c r="F41" s="124" t="s">
        <v>96</v>
      </c>
      <c r="G41" s="124" t="s">
        <v>397</v>
      </c>
      <c r="H41" s="124" t="s">
        <v>581</v>
      </c>
      <c r="I41" s="124" t="s">
        <v>605</v>
      </c>
      <c r="J41" s="142" t="s">
        <v>350</v>
      </c>
      <c r="K41" s="124" t="s">
        <v>355</v>
      </c>
      <c r="L41" s="124" t="s">
        <v>617</v>
      </c>
      <c r="M41" s="124" t="s">
        <v>342</v>
      </c>
      <c r="N41" s="124" t="s">
        <v>636</v>
      </c>
      <c r="O41" s="124" t="s">
        <v>342</v>
      </c>
      <c r="P41" s="200">
        <v>40850</v>
      </c>
      <c r="Q41" s="124" t="s">
        <v>84</v>
      </c>
      <c r="R41" s="124" t="s">
        <v>98</v>
      </c>
      <c r="S41" s="124" t="s">
        <v>99</v>
      </c>
      <c r="T41" s="117" t="s">
        <v>661</v>
      </c>
      <c r="U41" s="142" t="s">
        <v>433</v>
      </c>
      <c r="V4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1" s="118" t="s">
        <v>342</v>
      </c>
      <c r="X41" s="142" t="s">
        <v>397</v>
      </c>
      <c r="Y41" s="142" t="s">
        <v>397</v>
      </c>
      <c r="Z41" s="140" t="str">
        <f>IFERROR(IF(Y41=Tipologias!$O$6,"Ley_1",IF(Y41=Tipologias!$P$6,"Ley_2",IF(Y41=Tipologias!$Q$6,"Ley_3",IF(Y41=Tipologias!$R$6,"Ley_4",IF(Y41=Tipologias!$S$6,"Ley_5",IF(Y41=Tipologias!$T$6,"Ley_6", IF(Y41=Tipologias!$U$6,"Ley_7", IF(Y41=Tipologias!$V$6,"Ley_8", IF(Y41=Tipologias!$W$6,"Ley_9", IF(Y41=Tipologias!$X$6,"Ley_10", IF(Y41=Tipologias!$Y$6,"Ley_11", IF(Y41=Tipologias!$Z$6,"Ley_12",IF(Y41="No Aplica","NoAplica",""))))))))))))),"")</f>
        <v>NoAplica</v>
      </c>
      <c r="AA41" s="117" t="s">
        <v>397</v>
      </c>
      <c r="AB41" s="117" t="s">
        <v>363</v>
      </c>
      <c r="AC41" s="123" t="str">
        <f>IF(OR(AB41=Tipologias!$F$51,AB41=Tipologias!$F$52,AB41=Tipologias!$F$53),Tipologias!$G$51,IF(AB41=Tipologias!$F$54,Tipologias!$G$54,IF(OR(AB41=Tipologias!$F$55,AB41=Tipologias!$F$56),Tipologias!$G$55,"")))</f>
        <v>BAJO</v>
      </c>
      <c r="AD41" s="117" t="s">
        <v>364</v>
      </c>
      <c r="AE41" s="123" t="str">
        <f>IF(OR(AD41=Tipologias!$F$51,AD41=Tipologias!$F$52,AD41=Tipologias!$F$53),Tipologias!$G$51,IF(AD41=Tipologias!$F$54,Tipologias!$G$54,IF(OR(AD41=Tipologias!$F$55,AD41=Tipologias!$F$56),Tipologias!$G$55,"")))</f>
        <v>BAJO</v>
      </c>
      <c r="AF41" s="117" t="s">
        <v>363</v>
      </c>
      <c r="AG41" s="123" t="str">
        <f>IF(OR(AF41=Tipologias!$F$51,AF41=Tipologias!$F$52,AF41=Tipologias!$F$53),Tipologias!$G$51,IF(AF41=Tipologias!$F$54,Tipologias!$G$54,IF(OR(AF41=Tipologias!$F$55,AF41=Tipologias!$F$56),Tipologias!$G$55,"")))</f>
        <v>BAJO</v>
      </c>
      <c r="AH41" s="124" t="s">
        <v>102</v>
      </c>
      <c r="AI41" s="124" t="str">
        <f>IF(OR(AC41="",AE41="",AG41=""),"",IF(OR(AND(AC41=Tipologias!$G$55,AE41=Tipologias!$G$55),AND(AC41=Tipologias!$G$55,AG41=Tipologias!$G$55),AND(AE41=Tipologias!$G$55,AG41=Tipologias!$G$55)),Tipologias!$G$55, IF(AND(AC41=Tipologias!$G$51,AE41=Tipologias!$G$51,AG41=Tipologias!$G$51),Tipologias!$G$51,Tipologias!$G$54)))</f>
        <v>BAJO</v>
      </c>
      <c r="AJ41" s="124" t="s">
        <v>666</v>
      </c>
      <c r="AK41" s="200">
        <v>45750</v>
      </c>
      <c r="AL41" s="202" t="s">
        <v>667</v>
      </c>
    </row>
    <row r="42" spans="1:38" s="119" customFormat="1" ht="35.15" customHeight="1" x14ac:dyDescent="0.35">
      <c r="A42" s="124" t="s">
        <v>224</v>
      </c>
      <c r="B42" s="124" t="s">
        <v>97</v>
      </c>
      <c r="C42" s="124" t="s">
        <v>98</v>
      </c>
      <c r="D42" s="124" t="s">
        <v>99</v>
      </c>
      <c r="E42" s="124" t="s">
        <v>463</v>
      </c>
      <c r="F42" s="124" t="s">
        <v>83</v>
      </c>
      <c r="G42" s="124" t="s">
        <v>397</v>
      </c>
      <c r="H42" s="124" t="s">
        <v>582</v>
      </c>
      <c r="I42" s="198" t="s">
        <v>606</v>
      </c>
      <c r="J42" s="142" t="s">
        <v>342</v>
      </c>
      <c r="K42" s="124" t="s">
        <v>354</v>
      </c>
      <c r="L42" s="124" t="s">
        <v>615</v>
      </c>
      <c r="M42" s="124" t="s">
        <v>342</v>
      </c>
      <c r="N42" s="124" t="s">
        <v>637</v>
      </c>
      <c r="O42" s="124" t="s">
        <v>342</v>
      </c>
      <c r="P42" s="200">
        <v>42369</v>
      </c>
      <c r="Q42" s="124" t="s">
        <v>208</v>
      </c>
      <c r="R42" s="124" t="s">
        <v>98</v>
      </c>
      <c r="S42" s="124" t="s">
        <v>99</v>
      </c>
      <c r="T42" s="117" t="s">
        <v>662</v>
      </c>
      <c r="U42" s="142" t="s">
        <v>391</v>
      </c>
      <c r="V4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2" s="118" t="s">
        <v>558</v>
      </c>
      <c r="X42" s="142" t="s">
        <v>396</v>
      </c>
      <c r="Y42" s="142" t="s">
        <v>144</v>
      </c>
      <c r="Z42" s="140" t="str">
        <f>IFERROR(IF(Y42=Tipologias!$O$6,"Ley_1",IF(Y42=Tipologias!$P$6,"Ley_2",IF(Y42=Tipologias!$Q$6,"Ley_3",IF(Y42=Tipologias!$R$6,"Ley_4",IF(Y42=Tipologias!$S$6,"Ley_5",IF(Y42=Tipologias!$T$6,"Ley_6", IF(Y42=Tipologias!$U$6,"Ley_7", IF(Y42=Tipologias!$V$6,"Ley_8", IF(Y42=Tipologias!$W$6,"Ley_9", IF(Y42=Tipologias!$X$6,"Ley_10", IF(Y42=Tipologias!$Y$6,"Ley_11", IF(Y42=Tipologias!$Z$6,"Ley_12",IF(Y42="No Aplica","NoAplica",""))))))))))))),"")</f>
        <v>Ley_4</v>
      </c>
      <c r="AA42" s="117" t="s">
        <v>145</v>
      </c>
      <c r="AB42" s="117" t="s">
        <v>364</v>
      </c>
      <c r="AC42" s="123" t="str">
        <f>IF(OR(AB42=Tipologias!$F$51,AB42=Tipologias!$F$52,AB42=Tipologias!$F$53),Tipologias!$G$51,IF(AB42=Tipologias!$F$54,Tipologias!$G$54,IF(OR(AB42=Tipologias!$F$55,AB42=Tipologias!$F$56),Tipologias!$G$55,"")))</f>
        <v>BAJO</v>
      </c>
      <c r="AD42" s="117" t="s">
        <v>367</v>
      </c>
      <c r="AE42" s="123" t="str">
        <f>IF(OR(AD42=Tipologias!$F$51,AD42=Tipologias!$F$52,AD42=Tipologias!$F$53),Tipologias!$G$51,IF(AD42=Tipologias!$F$54,Tipologias!$G$54,IF(OR(AD42=Tipologias!$F$55,AD42=Tipologias!$F$56),Tipologias!$G$55,"")))</f>
        <v>ALTO</v>
      </c>
      <c r="AF42" s="117" t="s">
        <v>365</v>
      </c>
      <c r="AG42" s="123" t="str">
        <f>IF(OR(AF42=Tipologias!$F$51,AF42=Tipologias!$F$52,AF42=Tipologias!$F$53),Tipologias!$G$51,IF(AF42=Tipologias!$F$54,Tipologias!$G$54,IF(OR(AF42=Tipologias!$F$55,AF42=Tipologias!$F$56),Tipologias!$G$55,"")))</f>
        <v>MEDIO</v>
      </c>
      <c r="AH42" s="124" t="s">
        <v>95</v>
      </c>
      <c r="AI42" s="124" t="str">
        <f>IF(OR(AC42="",AE42="",AG42=""),"",IF(OR(AND(AC42=Tipologias!$G$55,AE42=Tipologias!$G$55),AND(AC42=Tipologias!$G$55,AG42=Tipologias!$G$55),AND(AE42=Tipologias!$G$55,AG42=Tipologias!$G$55)),Tipologias!$G$55, IF(AND(AC42=Tipologias!$G$51,AE42=Tipologias!$G$51,AG42=Tipologias!$G$51),Tipologias!$G$51,Tipologias!$G$54)))</f>
        <v>MEDIO</v>
      </c>
      <c r="AJ42" s="124" t="s">
        <v>666</v>
      </c>
      <c r="AK42" s="200">
        <v>45750</v>
      </c>
      <c r="AL42" s="202" t="s">
        <v>667</v>
      </c>
    </row>
    <row r="43" spans="1:38" s="119" customFormat="1" ht="35.15" customHeight="1" x14ac:dyDescent="0.35">
      <c r="A43" s="124" t="s">
        <v>224</v>
      </c>
      <c r="B43" s="124" t="s">
        <v>97</v>
      </c>
      <c r="C43" s="124" t="s">
        <v>98</v>
      </c>
      <c r="D43" s="124" t="s">
        <v>99</v>
      </c>
      <c r="E43" s="124" t="s">
        <v>463</v>
      </c>
      <c r="F43" s="124" t="s">
        <v>83</v>
      </c>
      <c r="G43" s="124" t="s">
        <v>397</v>
      </c>
      <c r="H43" s="124" t="s">
        <v>583</v>
      </c>
      <c r="I43" s="198" t="s">
        <v>607</v>
      </c>
      <c r="J43" s="142" t="s">
        <v>350</v>
      </c>
      <c r="K43" s="124" t="s">
        <v>354</v>
      </c>
      <c r="L43" s="124" t="s">
        <v>542</v>
      </c>
      <c r="M43" s="124" t="s">
        <v>623</v>
      </c>
      <c r="N43" s="124" t="s">
        <v>494</v>
      </c>
      <c r="O43" s="124" t="s">
        <v>498</v>
      </c>
      <c r="P43" s="200">
        <v>40850</v>
      </c>
      <c r="Q43" s="124" t="s">
        <v>210</v>
      </c>
      <c r="R43" s="124" t="s">
        <v>98</v>
      </c>
      <c r="S43" s="124" t="s">
        <v>99</v>
      </c>
      <c r="T43" s="117" t="s">
        <v>663</v>
      </c>
      <c r="U43" s="142" t="s">
        <v>390</v>
      </c>
      <c r="V4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3" s="200" t="s">
        <v>397</v>
      </c>
      <c r="X43" s="142" t="s">
        <v>397</v>
      </c>
      <c r="Y43" s="142" t="s">
        <v>428</v>
      </c>
      <c r="Z43" s="140" t="str">
        <f>IFERROR(IF(Y43=Tipologias!$O$6,"Ley_1",IF(Y43=Tipologias!$P$6,"Ley_2",IF(Y43=Tipologias!$Q$6,"Ley_3",IF(Y43=Tipologias!$R$6,"Ley_4",IF(Y43=Tipologias!$S$6,"Ley_5",IF(Y43=Tipologias!$T$6,"Ley_6", IF(Y43=Tipologias!$U$6,"Ley_7", IF(Y43=Tipologias!$V$6,"Ley_8", IF(Y43=Tipologias!$W$6,"Ley_9", IF(Y43=Tipologias!$X$6,"Ley_10", IF(Y43=Tipologias!$Y$6,"Ley_11", IF(Y43=Tipologias!$Z$6,"Ley_12",IF(Y43="No Aplica","NoAplica",""))))))))))))),"")</f>
        <v>Ley_1</v>
      </c>
      <c r="AA43" s="117" t="s">
        <v>135</v>
      </c>
      <c r="AB43" s="117" t="s">
        <v>362</v>
      </c>
      <c r="AC43" s="123" t="str">
        <f>IF(OR(AB43=Tipologias!$F$51,AB43=Tipologias!$F$52,AB43=Tipologias!$F$53),Tipologias!$G$51,IF(AB43=Tipologias!$F$54,Tipologias!$G$54,IF(OR(AB43=Tipologias!$F$55,AB43=Tipologias!$F$56),Tipologias!$G$55,"")))</f>
        <v>BAJO</v>
      </c>
      <c r="AD43" s="117" t="s">
        <v>365</v>
      </c>
      <c r="AE43" s="123" t="str">
        <f>IF(OR(AD43=Tipologias!$F$51,AD43=Tipologias!$F$52,AD43=Tipologias!$F$53),Tipologias!$G$51,IF(AD43=Tipologias!$F$54,Tipologias!$G$54,IF(OR(AD43=Tipologias!$F$55,AD43=Tipologias!$F$56),Tipologias!$G$55,"")))</f>
        <v>MEDIO</v>
      </c>
      <c r="AF43" s="117" t="s">
        <v>363</v>
      </c>
      <c r="AG43" s="123" t="str">
        <f>IF(OR(AF43=Tipologias!$F$51,AF43=Tipologias!$F$52,AF43=Tipologias!$F$53),Tipologias!$G$51,IF(AF43=Tipologias!$F$54,Tipologias!$G$54,IF(OR(AF43=Tipologias!$F$55,AF43=Tipologias!$F$56),Tipologias!$G$55,"")))</f>
        <v>BAJO</v>
      </c>
      <c r="AH43" s="124" t="s">
        <v>90</v>
      </c>
      <c r="AI43" s="124" t="str">
        <f>IF(OR(AC43="",AE43="",AG43=""),"",IF(OR(AND(AC43=Tipologias!$G$55,AE43=Tipologias!$G$55),AND(AC43=Tipologias!$G$55,AG43=Tipologias!$G$55),AND(AE43=Tipologias!$G$55,AG43=Tipologias!$G$55)),Tipologias!$G$55, IF(AND(AC43=Tipologias!$G$51,AE43=Tipologias!$G$51,AG43=Tipologias!$G$51),Tipologias!$G$51,Tipologias!$G$54)))</f>
        <v>MEDIO</v>
      </c>
      <c r="AJ43" s="124" t="s">
        <v>666</v>
      </c>
      <c r="AK43" s="200">
        <v>45750</v>
      </c>
      <c r="AL43" s="202" t="s">
        <v>667</v>
      </c>
    </row>
    <row r="44" spans="1:38" s="119" customFormat="1" ht="35.15" customHeight="1" x14ac:dyDescent="0.35">
      <c r="A44" s="124" t="s">
        <v>224</v>
      </c>
      <c r="B44" s="124" t="s">
        <v>97</v>
      </c>
      <c r="C44" s="124" t="s">
        <v>98</v>
      </c>
      <c r="D44" s="124" t="s">
        <v>99</v>
      </c>
      <c r="E44" s="124" t="s">
        <v>463</v>
      </c>
      <c r="F44" s="124" t="s">
        <v>105</v>
      </c>
      <c r="G44" s="124" t="s">
        <v>397</v>
      </c>
      <c r="H44" s="124" t="s">
        <v>584</v>
      </c>
      <c r="I44" s="124" t="s">
        <v>608</v>
      </c>
      <c r="J44" s="142" t="s">
        <v>350</v>
      </c>
      <c r="K44" s="124" t="s">
        <v>354</v>
      </c>
      <c r="L44" s="124" t="s">
        <v>616</v>
      </c>
      <c r="M44" s="124" t="s">
        <v>342</v>
      </c>
      <c r="N44" s="124" t="s">
        <v>630</v>
      </c>
      <c r="O44" s="124" t="s">
        <v>342</v>
      </c>
      <c r="P44" s="200" t="s">
        <v>342</v>
      </c>
      <c r="Q44" s="124" t="s">
        <v>84</v>
      </c>
      <c r="R44" s="124" t="s">
        <v>98</v>
      </c>
      <c r="S44" s="124" t="s">
        <v>99</v>
      </c>
      <c r="T44" s="117" t="s">
        <v>664</v>
      </c>
      <c r="U44" s="142" t="s">
        <v>433</v>
      </c>
      <c r="V4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4" s="118" t="s">
        <v>397</v>
      </c>
      <c r="X44" s="142" t="s">
        <v>397</v>
      </c>
      <c r="Y44" s="142" t="s">
        <v>397</v>
      </c>
      <c r="Z44" s="140" t="str">
        <f>IFERROR(IF(Y44=Tipologias!$O$6,"Ley_1",IF(Y44=Tipologias!$P$6,"Ley_2",IF(Y44=Tipologias!$Q$6,"Ley_3",IF(Y44=Tipologias!$R$6,"Ley_4",IF(Y44=Tipologias!$S$6,"Ley_5",IF(Y44=Tipologias!$T$6,"Ley_6", IF(Y44=Tipologias!$U$6,"Ley_7", IF(Y44=Tipologias!$V$6,"Ley_8", IF(Y44=Tipologias!$W$6,"Ley_9", IF(Y44=Tipologias!$X$6,"Ley_10", IF(Y44=Tipologias!$Y$6,"Ley_11", IF(Y44=Tipologias!$Z$6,"Ley_12",IF(Y44="No Aplica","NoAplica",""))))))))))))),"")</f>
        <v>NoAplica</v>
      </c>
      <c r="AA44" s="117" t="s">
        <v>397</v>
      </c>
      <c r="AB44" s="117" t="s">
        <v>365</v>
      </c>
      <c r="AC44" s="123" t="str">
        <f>IF(OR(AB44=Tipologias!$F$51,AB44=Tipologias!$F$52,AB44=Tipologias!$F$53),Tipologias!$G$51,IF(AB44=Tipologias!$F$54,Tipologias!$G$54,IF(OR(AB44=Tipologias!$F$55,AB44=Tipologias!$F$56),Tipologias!$G$55,"")))</f>
        <v>MEDIO</v>
      </c>
      <c r="AD44" s="117" t="s">
        <v>367</v>
      </c>
      <c r="AE44" s="123" t="str">
        <f>IF(OR(AD44=Tipologias!$F$51,AD44=Tipologias!$F$52,AD44=Tipologias!$F$53),Tipologias!$G$51,IF(AD44=Tipologias!$F$54,Tipologias!$G$54,IF(OR(AD44=Tipologias!$F$55,AD44=Tipologias!$F$56),Tipologias!$G$55,"")))</f>
        <v>ALTO</v>
      </c>
      <c r="AF44" s="117" t="s">
        <v>367</v>
      </c>
      <c r="AG44" s="123" t="str">
        <f>IF(OR(AF44=Tipologias!$F$51,AF44=Tipologias!$F$52,AF44=Tipologias!$F$53),Tipologias!$G$51,IF(AF44=Tipologias!$F$54,Tipologias!$G$54,IF(OR(AF44=Tipologias!$F$55,AF44=Tipologias!$F$56),Tipologias!$G$55,"")))</f>
        <v>ALTO</v>
      </c>
      <c r="AH44" s="124" t="s">
        <v>95</v>
      </c>
      <c r="AI44" s="124" t="str">
        <f>IF(OR(AC44="",AE44="",AG44=""),"",IF(OR(AND(AC44=Tipologias!$G$55,AE44=Tipologias!$G$55),AND(AC44=Tipologias!$G$55,AG44=Tipologias!$G$55),AND(AE44=Tipologias!$G$55,AG44=Tipologias!$G$55)),Tipologias!$G$55, IF(AND(AC44=Tipologias!$G$51,AE44=Tipologias!$G$51,AG44=Tipologias!$G$51),Tipologias!$G$51,Tipologias!$G$54)))</f>
        <v>ALTO</v>
      </c>
      <c r="AJ44" s="124" t="s">
        <v>666</v>
      </c>
      <c r="AK44" s="200">
        <v>45750</v>
      </c>
      <c r="AL44" s="202" t="s">
        <v>667</v>
      </c>
    </row>
    <row r="45" spans="1:38" s="119" customFormat="1" ht="35.15" customHeight="1" x14ac:dyDescent="0.35">
      <c r="A45" s="124" t="s">
        <v>224</v>
      </c>
      <c r="B45" s="124" t="s">
        <v>97</v>
      </c>
      <c r="C45" s="124" t="s">
        <v>98</v>
      </c>
      <c r="D45" s="124" t="s">
        <v>99</v>
      </c>
      <c r="E45" s="124" t="s">
        <v>463</v>
      </c>
      <c r="F45" s="124" t="s">
        <v>83</v>
      </c>
      <c r="G45" s="124" t="s">
        <v>397</v>
      </c>
      <c r="H45" s="124" t="s">
        <v>585</v>
      </c>
      <c r="I45" s="198" t="s">
        <v>609</v>
      </c>
      <c r="J45" s="142" t="s">
        <v>350</v>
      </c>
      <c r="K45" s="124" t="s">
        <v>354</v>
      </c>
      <c r="L45" s="124" t="s">
        <v>542</v>
      </c>
      <c r="M45" s="124" t="s">
        <v>618</v>
      </c>
      <c r="N45" s="124" t="s">
        <v>638</v>
      </c>
      <c r="O45" s="124" t="s">
        <v>498</v>
      </c>
      <c r="P45" s="200">
        <v>42650</v>
      </c>
      <c r="Q45" s="124" t="s">
        <v>100</v>
      </c>
      <c r="R45" s="124" t="s">
        <v>98</v>
      </c>
      <c r="S45" s="124" t="s">
        <v>99</v>
      </c>
      <c r="T45" s="117" t="s">
        <v>665</v>
      </c>
      <c r="U45" s="142" t="s">
        <v>391</v>
      </c>
      <c r="V4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5" s="118" t="s">
        <v>558</v>
      </c>
      <c r="X45" s="142" t="s">
        <v>396</v>
      </c>
      <c r="Y45" s="142" t="s">
        <v>144</v>
      </c>
      <c r="Z45" s="140" t="str">
        <f>IFERROR(IF(Y45=Tipologias!$O$6,"Ley_1",IF(Y45=Tipologias!$P$6,"Ley_2",IF(Y45=Tipologias!$Q$6,"Ley_3",IF(Y45=Tipologias!$R$6,"Ley_4",IF(Y45=Tipologias!$S$6,"Ley_5",IF(Y45=Tipologias!$T$6,"Ley_6", IF(Y45=Tipologias!$U$6,"Ley_7", IF(Y45=Tipologias!$V$6,"Ley_8", IF(Y45=Tipologias!$W$6,"Ley_9", IF(Y45=Tipologias!$X$6,"Ley_10", IF(Y45=Tipologias!$Y$6,"Ley_11", IF(Y45=Tipologias!$Z$6,"Ley_12",IF(Y45="No Aplica","NoAplica",""))))))))))))),"")</f>
        <v>Ley_4</v>
      </c>
      <c r="AA45" s="117" t="s">
        <v>145</v>
      </c>
      <c r="AB45" s="117" t="s">
        <v>365</v>
      </c>
      <c r="AC45" s="123" t="str">
        <f>IF(OR(AB45=Tipologias!$F$51,AB45=Tipologias!$F$52,AB45=Tipologias!$F$53),Tipologias!$G$51,IF(AB45=Tipologias!$F$54,Tipologias!$G$54,IF(OR(AB45=Tipologias!$F$55,AB45=Tipologias!$F$56),Tipologias!$G$55,"")))</f>
        <v>MEDIO</v>
      </c>
      <c r="AD45" s="117" t="s">
        <v>367</v>
      </c>
      <c r="AE45" s="123" t="str">
        <f>IF(OR(AD45=Tipologias!$F$51,AD45=Tipologias!$F$52,AD45=Tipologias!$F$53),Tipologias!$G$51,IF(AD45=Tipologias!$F$54,Tipologias!$G$54,IF(OR(AD45=Tipologias!$F$55,AD45=Tipologias!$F$56),Tipologias!$G$55,"")))</f>
        <v>ALTO</v>
      </c>
      <c r="AF45" s="117" t="s">
        <v>364</v>
      </c>
      <c r="AG45" s="123" t="str">
        <f>IF(OR(AF45=Tipologias!$F$51,AF45=Tipologias!$F$52,AF45=Tipologias!$F$53),Tipologias!$G$51,IF(AF45=Tipologias!$F$54,Tipologias!$G$54,IF(OR(AF45=Tipologias!$F$55,AF45=Tipologias!$F$56),Tipologias!$G$55,"")))</f>
        <v>BAJO</v>
      </c>
      <c r="AH45" s="124" t="s">
        <v>102</v>
      </c>
      <c r="AI45" s="124" t="str">
        <f>IF(OR(AC45="",AE45="",AG45=""),"",IF(OR(AND(AC45=Tipologias!$G$55,AE45=Tipologias!$G$55),AND(AC45=Tipologias!$G$55,AG45=Tipologias!$G$55),AND(AE45=Tipologias!$G$55,AG45=Tipologias!$G$55)),Tipologias!$G$55, IF(AND(AC45=Tipologias!$G$51,AE45=Tipologias!$G$51,AG45=Tipologias!$G$51),Tipologias!$G$51,Tipologias!$G$54)))</f>
        <v>MEDIO</v>
      </c>
      <c r="AJ45" s="124" t="s">
        <v>666</v>
      </c>
      <c r="AK45" s="200">
        <v>45750</v>
      </c>
      <c r="AL45" s="202" t="s">
        <v>667</v>
      </c>
    </row>
    <row r="46" spans="1:38" s="119" customFormat="1" ht="35.15" customHeight="1" x14ac:dyDescent="0.35">
      <c r="A46" s="124" t="s">
        <v>224</v>
      </c>
      <c r="B46" s="124" t="s">
        <v>74</v>
      </c>
      <c r="C46" s="124" t="s">
        <v>222</v>
      </c>
      <c r="D46" s="124" t="s">
        <v>232</v>
      </c>
      <c r="E46" s="124" t="s">
        <v>462</v>
      </c>
      <c r="F46" s="124" t="s">
        <v>83</v>
      </c>
      <c r="G46" s="124" t="s">
        <v>668</v>
      </c>
      <c r="H46" s="124" t="s">
        <v>672</v>
      </c>
      <c r="I46" s="199" t="s">
        <v>682</v>
      </c>
      <c r="J46" s="142" t="s">
        <v>350</v>
      </c>
      <c r="K46" s="124" t="s">
        <v>354</v>
      </c>
      <c r="L46" s="124" t="s">
        <v>542</v>
      </c>
      <c r="M46" s="124" t="s">
        <v>487</v>
      </c>
      <c r="N46" s="124" t="s">
        <v>495</v>
      </c>
      <c r="O46" s="124" t="s">
        <v>498</v>
      </c>
      <c r="P46" s="200">
        <v>44572</v>
      </c>
      <c r="Q46" s="124" t="s">
        <v>210</v>
      </c>
      <c r="R46" s="124" t="s">
        <v>711</v>
      </c>
      <c r="S46" s="124" t="s">
        <v>705</v>
      </c>
      <c r="T46" s="142"/>
      <c r="U46" s="142"/>
      <c r="V4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6" s="200"/>
      <c r="X46" s="142"/>
      <c r="Y46" s="142"/>
      <c r="Z46" s="140" t="str">
        <f>IFERROR(IF(Y46=Tipologias!$O$6,"Ley_1",IF(Y46=Tipologias!$P$6,"Ley_2",IF(Y46=Tipologias!$Q$6,"Ley_3",IF(Y46=Tipologias!$R$6,"Ley_4",IF(Y46=Tipologias!$S$6,"Ley_5",IF(Y46=Tipologias!$T$6,"Ley_6", IF(Y46=Tipologias!$U$6,"Ley_7", IF(Y46=Tipologias!$V$6,"Ley_8", IF(Y46=Tipologias!$W$6,"Ley_9", IF(Y46=Tipologias!$X$6,"Ley_10", IF(Y46=Tipologias!$Y$6,"Ley_11", IF(Y46=Tipologias!$Z$6,"Ley_12",IF(Y46="No Aplica","NoAplica",""))))))))))))),"")</f>
        <v/>
      </c>
      <c r="AA46" s="142"/>
      <c r="AB46" s="142"/>
      <c r="AC46" s="123" t="str">
        <f>IF(OR(AB46=Tipologias!$F$51,AB46=Tipologias!$F$52,AB46=Tipologias!$F$53),Tipologias!$G$51,IF(AB46=Tipologias!$F$54,Tipologias!$G$54,IF(OR(AB46=Tipologias!$F$55,AB46=Tipologias!$F$56),Tipologias!$G$55,"")))</f>
        <v/>
      </c>
      <c r="AD46" s="142"/>
      <c r="AE46" s="123" t="str">
        <f>IF(OR(AD46=Tipologias!$F$51,AD46=Tipologias!$F$52,AD46=Tipologias!$F$53),Tipologias!$G$51,IF(AD46=Tipologias!$F$54,Tipologias!$G$54,IF(OR(AD46=Tipologias!$F$55,AD46=Tipologias!$F$56),Tipologias!$G$55,"")))</f>
        <v/>
      </c>
      <c r="AF46" s="142"/>
      <c r="AG46" s="123" t="str">
        <f>IF(OR(AF46=Tipologias!$F$51,AF46=Tipologias!$F$52,AF46=Tipologias!$F$53),Tipologias!$G$51,IF(AF46=Tipologias!$F$54,Tipologias!$G$54,IF(OR(AF46=Tipologias!$F$55,AF46=Tipologias!$F$56),Tipologias!$G$55,"")))</f>
        <v/>
      </c>
      <c r="AH46" s="124" t="s">
        <v>102</v>
      </c>
      <c r="AI46" s="124" t="str">
        <f>IF(OR(AC46="",AE46="",AG46=""),"",IF(OR(AND(AC46=Tipologias!$G$55,AE46=Tipologias!$G$55),AND(AC46=Tipologias!$G$55,AG46=Tipologias!$G$55),AND(AE46=Tipologias!$G$55,AG46=Tipologias!$G$55)),Tipologias!$G$55, IF(AND(AC46=Tipologias!$G$51,AE46=Tipologias!$G$51,AG46=Tipologias!$G$51),Tipologias!$G$51,Tipologias!$G$54)))</f>
        <v/>
      </c>
      <c r="AJ46" s="124" t="s">
        <v>559</v>
      </c>
      <c r="AK46" s="200">
        <v>45266</v>
      </c>
      <c r="AL46" s="202" t="s">
        <v>510</v>
      </c>
    </row>
    <row r="47" spans="1:38" s="119" customFormat="1" ht="35.15" customHeight="1" x14ac:dyDescent="0.35">
      <c r="A47" s="124" t="s">
        <v>224</v>
      </c>
      <c r="B47" s="124" t="s">
        <v>74</v>
      </c>
      <c r="C47" s="124" t="s">
        <v>222</v>
      </c>
      <c r="D47" s="124" t="s">
        <v>232</v>
      </c>
      <c r="E47" s="124" t="s">
        <v>462</v>
      </c>
      <c r="F47" s="124" t="s">
        <v>83</v>
      </c>
      <c r="G47" s="124" t="s">
        <v>668</v>
      </c>
      <c r="H47" s="124" t="s">
        <v>673</v>
      </c>
      <c r="I47" s="199" t="s">
        <v>683</v>
      </c>
      <c r="J47" s="142" t="s">
        <v>350</v>
      </c>
      <c r="K47" s="124" t="s">
        <v>354</v>
      </c>
      <c r="L47" s="124" t="s">
        <v>542</v>
      </c>
      <c r="M47" s="124" t="s">
        <v>490</v>
      </c>
      <c r="N47" s="124" t="s">
        <v>698</v>
      </c>
      <c r="O47" s="124" t="s">
        <v>342</v>
      </c>
      <c r="P47" s="200">
        <v>41542</v>
      </c>
      <c r="Q47" s="124" t="s">
        <v>210</v>
      </c>
      <c r="R47" s="124" t="s">
        <v>712</v>
      </c>
      <c r="S47" s="124" t="s">
        <v>706</v>
      </c>
      <c r="T47" s="142"/>
      <c r="U47" s="142"/>
      <c r="V4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7" s="200"/>
      <c r="X47" s="142"/>
      <c r="Y47" s="142"/>
      <c r="Z47" s="140" t="str">
        <f>IFERROR(IF(Y47=Tipologias!$O$6,"Ley_1",IF(Y47=Tipologias!$P$6,"Ley_2",IF(Y47=Tipologias!$Q$6,"Ley_3",IF(Y47=Tipologias!$R$6,"Ley_4",IF(Y47=Tipologias!$S$6,"Ley_5",IF(Y47=Tipologias!$T$6,"Ley_6", IF(Y47=Tipologias!$U$6,"Ley_7", IF(Y47=Tipologias!$V$6,"Ley_8", IF(Y47=Tipologias!$W$6,"Ley_9", IF(Y47=Tipologias!$X$6,"Ley_10", IF(Y47=Tipologias!$Y$6,"Ley_11", IF(Y47=Tipologias!$Z$6,"Ley_12",IF(Y47="No Aplica","NoAplica",""))))))))))))),"")</f>
        <v/>
      </c>
      <c r="AA47" s="142"/>
      <c r="AB47" s="142"/>
      <c r="AC47" s="123" t="str">
        <f>IF(OR(AB47=Tipologias!$F$51,AB47=Tipologias!$F$52,AB47=Tipologias!$F$53),Tipologias!$G$51,IF(AB47=Tipologias!$F$54,Tipologias!$G$54,IF(OR(AB47=Tipologias!$F$55,AB47=Tipologias!$F$56),Tipologias!$G$55,"")))</f>
        <v/>
      </c>
      <c r="AD47" s="142"/>
      <c r="AE47" s="123" t="str">
        <f>IF(OR(AD47=Tipologias!$F$51,AD47=Tipologias!$F$52,AD47=Tipologias!$F$53),Tipologias!$G$51,IF(AD47=Tipologias!$F$54,Tipologias!$G$54,IF(OR(AD47=Tipologias!$F$55,AD47=Tipologias!$F$56),Tipologias!$G$55,"")))</f>
        <v/>
      </c>
      <c r="AF47" s="142"/>
      <c r="AG47" s="123" t="str">
        <f>IF(OR(AF47=Tipologias!$F$51,AF47=Tipologias!$F$52,AF47=Tipologias!$F$53),Tipologias!$G$51,IF(AF47=Tipologias!$F$54,Tipologias!$G$54,IF(OR(AF47=Tipologias!$F$55,AF47=Tipologias!$F$56),Tipologias!$G$55,"")))</f>
        <v/>
      </c>
      <c r="AH47" s="124" t="s">
        <v>102</v>
      </c>
      <c r="AI47" s="124" t="str">
        <f>IF(OR(AC47="",AE47="",AG47=""),"",IF(OR(AND(AC47=Tipologias!$G$55,AE47=Tipologias!$G$55),AND(AC47=Tipologias!$G$55,AG47=Tipologias!$G$55),AND(AE47=Tipologias!$G$55,AG47=Tipologias!$G$55)),Tipologias!$G$55, IF(AND(AC47=Tipologias!$G$51,AE47=Tipologias!$G$51,AG47=Tipologias!$G$51),Tipologias!$G$51,Tipologias!$G$54)))</f>
        <v/>
      </c>
      <c r="AJ47" s="124" t="s">
        <v>559</v>
      </c>
      <c r="AK47" s="200">
        <v>45266</v>
      </c>
      <c r="AL47" s="202" t="s">
        <v>510</v>
      </c>
    </row>
    <row r="48" spans="1:38" s="119" customFormat="1" ht="35.15" customHeight="1" x14ac:dyDescent="0.35">
      <c r="A48" s="124" t="s">
        <v>224</v>
      </c>
      <c r="B48" s="124" t="s">
        <v>74</v>
      </c>
      <c r="C48" s="124" t="s">
        <v>222</v>
      </c>
      <c r="D48" s="124" t="s">
        <v>232</v>
      </c>
      <c r="E48" s="124" t="s">
        <v>462</v>
      </c>
      <c r="F48" s="124" t="s">
        <v>83</v>
      </c>
      <c r="G48" s="124" t="s">
        <v>669</v>
      </c>
      <c r="H48" s="124" t="s">
        <v>342</v>
      </c>
      <c r="I48" s="199" t="s">
        <v>684</v>
      </c>
      <c r="J48" s="142" t="s">
        <v>350</v>
      </c>
      <c r="K48" s="124" t="s">
        <v>356</v>
      </c>
      <c r="L48" s="124" t="s">
        <v>542</v>
      </c>
      <c r="M48" s="124" t="s">
        <v>489</v>
      </c>
      <c r="N48" s="124" t="s">
        <v>699</v>
      </c>
      <c r="O48" s="124" t="s">
        <v>498</v>
      </c>
      <c r="P48" s="200">
        <v>41270</v>
      </c>
      <c r="Q48" s="124" t="s">
        <v>84</v>
      </c>
      <c r="R48" s="124" t="s">
        <v>222</v>
      </c>
      <c r="S48" s="124" t="s">
        <v>222</v>
      </c>
      <c r="T48" s="117" t="s">
        <v>713</v>
      </c>
      <c r="U48" s="142" t="s">
        <v>392</v>
      </c>
      <c r="V4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8" s="200" t="s">
        <v>721</v>
      </c>
      <c r="X48" s="142" t="s">
        <v>396</v>
      </c>
      <c r="Y48" s="142" t="s">
        <v>174</v>
      </c>
      <c r="Z48" s="140" t="str">
        <f>IFERROR(IF(Y48=Tipologias!$O$6,"Ley_1",IF(Y48=Tipologias!$P$6,"Ley_2",IF(Y48=Tipologias!$Q$6,"Ley_3",IF(Y48=Tipologias!$R$6,"Ley_4",IF(Y48=Tipologias!$S$6,"Ley_5",IF(Y48=Tipologias!$T$6,"Ley_6", IF(Y48=Tipologias!$U$6,"Ley_7", IF(Y48=Tipologias!$V$6,"Ley_8", IF(Y48=Tipologias!$W$6,"Ley_9", IF(Y48=Tipologias!$X$6,"Ley_10", IF(Y48=Tipologias!$Y$6,"Ley_11", IF(Y48=Tipologias!$Z$6,"Ley_12",IF(Y48="No Aplica","NoAplica",""))))))))))))),"")</f>
        <v>Ley_12</v>
      </c>
      <c r="AA48" s="117" t="s">
        <v>175</v>
      </c>
      <c r="AB48" s="117" t="s">
        <v>367</v>
      </c>
      <c r="AC48" s="123" t="str">
        <f>IF(OR(AB48=Tipologias!$F$51,AB48=Tipologias!$F$52,AB48=Tipologias!$F$53),Tipologias!$G$51,IF(AB48=Tipologias!$F$54,Tipologias!$G$54,IF(OR(AB48=Tipologias!$F$55,AB48=Tipologias!$F$56),Tipologias!$G$55,"")))</f>
        <v>ALTO</v>
      </c>
      <c r="AD48" s="117" t="s">
        <v>367</v>
      </c>
      <c r="AE48" s="123" t="str">
        <f>IF(OR(AD48=Tipologias!$F$51,AD48=Tipologias!$F$52,AD48=Tipologias!$F$53),Tipologias!$G$51,IF(AD48=Tipologias!$F$54,Tipologias!$G$54,IF(OR(AD48=Tipologias!$F$55,AD48=Tipologias!$F$56),Tipologias!$G$55,"")))</f>
        <v>ALTO</v>
      </c>
      <c r="AF48" s="117" t="s">
        <v>367</v>
      </c>
      <c r="AG48" s="123" t="str">
        <f>IF(OR(AF48=Tipologias!$F$51,AF48=Tipologias!$F$52,AF48=Tipologias!$F$53),Tipologias!$G$51,IF(AF48=Tipologias!$F$54,Tipologias!$G$54,IF(OR(AF48=Tipologias!$F$55,AF48=Tipologias!$F$56),Tipologias!$G$55,"")))</f>
        <v>ALTO</v>
      </c>
      <c r="AH48" s="124" t="s">
        <v>197</v>
      </c>
      <c r="AI48" s="124" t="str">
        <f>IF(OR(AC48="",AE48="",AG48=""),"",IF(OR(AND(AC48=Tipologias!$G$55,AE48=Tipologias!$G$55),AND(AC48=Tipologias!$G$55,AG48=Tipologias!$G$55),AND(AE48=Tipologias!$G$55,AG48=Tipologias!$G$55)),Tipologias!$G$55, IF(AND(AC48=Tipologias!$G$51,AE48=Tipologias!$G$51,AG48=Tipologias!$G$51),Tipologias!$G$51,Tipologias!$G$54)))</f>
        <v>ALTO</v>
      </c>
      <c r="AJ48" s="124" t="s">
        <v>559</v>
      </c>
      <c r="AK48" s="200">
        <v>45747</v>
      </c>
      <c r="AL48" s="202" t="s">
        <v>510</v>
      </c>
    </row>
    <row r="49" spans="1:38" s="119" customFormat="1" ht="35.15" customHeight="1" x14ac:dyDescent="0.35">
      <c r="A49" s="124" t="s">
        <v>224</v>
      </c>
      <c r="B49" s="124" t="s">
        <v>74</v>
      </c>
      <c r="C49" s="124" t="s">
        <v>222</v>
      </c>
      <c r="D49" s="124" t="s">
        <v>232</v>
      </c>
      <c r="E49" s="124" t="s">
        <v>462</v>
      </c>
      <c r="F49" s="124" t="s">
        <v>83</v>
      </c>
      <c r="G49" s="124" t="s">
        <v>670</v>
      </c>
      <c r="H49" s="124" t="s">
        <v>674</v>
      </c>
      <c r="I49" s="199" t="s">
        <v>685</v>
      </c>
      <c r="J49" s="142" t="s">
        <v>350</v>
      </c>
      <c r="K49" s="124" t="s">
        <v>354</v>
      </c>
      <c r="L49" s="124" t="s">
        <v>542</v>
      </c>
      <c r="M49" s="124" t="s">
        <v>490</v>
      </c>
      <c r="N49" s="124" t="s">
        <v>494</v>
      </c>
      <c r="O49" s="124" t="s">
        <v>703</v>
      </c>
      <c r="P49" s="200">
        <v>41418</v>
      </c>
      <c r="Q49" s="124" t="s">
        <v>84</v>
      </c>
      <c r="R49" s="124" t="s">
        <v>222</v>
      </c>
      <c r="S49" s="124" t="s">
        <v>222</v>
      </c>
      <c r="T49" s="117" t="s">
        <v>714</v>
      </c>
      <c r="U49" s="142" t="s">
        <v>390</v>
      </c>
      <c r="V4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9" s="200" t="s">
        <v>342</v>
      </c>
      <c r="X49" s="142" t="s">
        <v>397</v>
      </c>
      <c r="Y49" s="142" t="s">
        <v>428</v>
      </c>
      <c r="Z49" s="140" t="str">
        <f>IFERROR(IF(Y49=Tipologias!$O$6,"Ley_1",IF(Y49=Tipologias!$P$6,"Ley_2",IF(Y49=Tipologias!$Q$6,"Ley_3",IF(Y49=Tipologias!$R$6,"Ley_4",IF(Y49=Tipologias!$S$6,"Ley_5",IF(Y49=Tipologias!$T$6,"Ley_6", IF(Y49=Tipologias!$U$6,"Ley_7", IF(Y49=Tipologias!$V$6,"Ley_8", IF(Y49=Tipologias!$W$6,"Ley_9", IF(Y49=Tipologias!$X$6,"Ley_10", IF(Y49=Tipologias!$Y$6,"Ley_11", IF(Y49=Tipologias!$Z$6,"Ley_12",IF(Y49="No Aplica","NoAplica",""))))))))))))),"")</f>
        <v>Ley_1</v>
      </c>
      <c r="AA49" s="117" t="s">
        <v>135</v>
      </c>
      <c r="AB49" s="117" t="s">
        <v>363</v>
      </c>
      <c r="AC49" s="123" t="str">
        <f>IF(OR(AB49=Tipologias!$F$51,AB49=Tipologias!$F$52,AB49=Tipologias!$F$53),Tipologias!$G$51,IF(AB49=Tipologias!$F$54,Tipologias!$G$54,IF(OR(AB49=Tipologias!$F$55,AB49=Tipologias!$F$56),Tipologias!$G$55,"")))</f>
        <v>BAJO</v>
      </c>
      <c r="AD49" s="117" t="s">
        <v>363</v>
      </c>
      <c r="AE49" s="123" t="str">
        <f>IF(OR(AD49=Tipologias!$F$51,AD49=Tipologias!$F$52,AD49=Tipologias!$F$53),Tipologias!$G$51,IF(AD49=Tipologias!$F$54,Tipologias!$G$54,IF(OR(AD49=Tipologias!$F$55,AD49=Tipologias!$F$56),Tipologias!$G$55,"")))</f>
        <v>BAJO</v>
      </c>
      <c r="AF49" s="117" t="s">
        <v>363</v>
      </c>
      <c r="AG49" s="123" t="str">
        <f>IF(OR(AF49=Tipologias!$F$51,AF49=Tipologias!$F$52,AF49=Tipologias!$F$53),Tipologias!$G$51,IF(AF49=Tipologias!$F$54,Tipologias!$G$54,IF(OR(AF49=Tipologias!$F$55,AF49=Tipologias!$F$56),Tipologias!$G$55,"")))</f>
        <v>BAJO</v>
      </c>
      <c r="AH49" s="124" t="s">
        <v>193</v>
      </c>
      <c r="AI49" s="124" t="str">
        <f>IF(OR(AC49="",AE49="",AG49=""),"",IF(OR(AND(AC49=Tipologias!$G$55,AE49=Tipologias!$G$55),AND(AC49=Tipologias!$G$55,AG49=Tipologias!$G$55),AND(AE49=Tipologias!$G$55,AG49=Tipologias!$G$55)),Tipologias!$G$55, IF(AND(AC49=Tipologias!$G$51,AE49=Tipologias!$G$51,AG49=Tipologias!$G$51),Tipologias!$G$51,Tipologias!$G$54)))</f>
        <v>BAJO</v>
      </c>
      <c r="AJ49" s="124" t="s">
        <v>559</v>
      </c>
      <c r="AK49" s="200">
        <v>45747</v>
      </c>
      <c r="AL49" s="202" t="s">
        <v>510</v>
      </c>
    </row>
    <row r="50" spans="1:38" s="119" customFormat="1" ht="35.15" customHeight="1" x14ac:dyDescent="0.35">
      <c r="A50" s="124" t="s">
        <v>224</v>
      </c>
      <c r="B50" s="124" t="s">
        <v>74</v>
      </c>
      <c r="C50" s="124" t="s">
        <v>222</v>
      </c>
      <c r="D50" s="124" t="s">
        <v>232</v>
      </c>
      <c r="E50" s="124" t="s">
        <v>462</v>
      </c>
      <c r="F50" s="124" t="s">
        <v>83</v>
      </c>
      <c r="G50" s="124" t="s">
        <v>671</v>
      </c>
      <c r="H50" s="124" t="s">
        <v>342</v>
      </c>
      <c r="I50" s="199" t="s">
        <v>686</v>
      </c>
      <c r="J50" s="142" t="s">
        <v>350</v>
      </c>
      <c r="K50" s="124" t="s">
        <v>354</v>
      </c>
      <c r="L50" s="124" t="s">
        <v>542</v>
      </c>
      <c r="M50" s="124" t="s">
        <v>618</v>
      </c>
      <c r="N50" s="124" t="s">
        <v>700</v>
      </c>
      <c r="O50" s="124" t="s">
        <v>498</v>
      </c>
      <c r="P50" s="200">
        <v>41270</v>
      </c>
      <c r="Q50" s="124" t="s">
        <v>84</v>
      </c>
      <c r="R50" s="124" t="s">
        <v>222</v>
      </c>
      <c r="S50" s="124" t="s">
        <v>222</v>
      </c>
      <c r="T50" s="117" t="s">
        <v>715</v>
      </c>
      <c r="U50" s="142" t="s">
        <v>392</v>
      </c>
      <c r="V5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0" s="200" t="s">
        <v>721</v>
      </c>
      <c r="X50" s="142" t="s">
        <v>396</v>
      </c>
      <c r="Y50" s="142" t="s">
        <v>174</v>
      </c>
      <c r="Z50" s="140" t="str">
        <f>IFERROR(IF(Y50=Tipologias!$O$6,"Ley_1",IF(Y50=Tipologias!$P$6,"Ley_2",IF(Y50=Tipologias!$Q$6,"Ley_3",IF(Y50=Tipologias!$R$6,"Ley_4",IF(Y50=Tipologias!$S$6,"Ley_5",IF(Y50=Tipologias!$T$6,"Ley_6", IF(Y50=Tipologias!$U$6,"Ley_7", IF(Y50=Tipologias!$V$6,"Ley_8", IF(Y50=Tipologias!$W$6,"Ley_9", IF(Y50=Tipologias!$X$6,"Ley_10", IF(Y50=Tipologias!$Y$6,"Ley_11", IF(Y50=Tipologias!$Z$6,"Ley_12",IF(Y50="No Aplica","NoAplica",""))))))))))))),"")</f>
        <v>Ley_12</v>
      </c>
      <c r="AA50" s="117" t="s">
        <v>175</v>
      </c>
      <c r="AB50" s="117" t="s">
        <v>367</v>
      </c>
      <c r="AC50" s="123" t="str">
        <f>IF(OR(AB50=Tipologias!$F$51,AB50=Tipologias!$F$52,AB50=Tipologias!$F$53),Tipologias!$G$51,IF(AB50=Tipologias!$F$54,Tipologias!$G$54,IF(OR(AB50=Tipologias!$F$55,AB50=Tipologias!$F$56),Tipologias!$G$55,"")))</f>
        <v>ALTO</v>
      </c>
      <c r="AD50" s="117" t="s">
        <v>367</v>
      </c>
      <c r="AE50" s="123" t="str">
        <f>IF(OR(AD50=Tipologias!$F$51,AD50=Tipologias!$F$52,AD50=Tipologias!$F$53),Tipologias!$G$51,IF(AD50=Tipologias!$F$54,Tipologias!$G$54,IF(OR(AD50=Tipologias!$F$55,AD50=Tipologias!$F$56),Tipologias!$G$55,"")))</f>
        <v>ALTO</v>
      </c>
      <c r="AF50" s="117" t="s">
        <v>367</v>
      </c>
      <c r="AG50" s="123" t="str">
        <f>IF(OR(AF50=Tipologias!$F$51,AF50=Tipologias!$F$52,AF50=Tipologias!$F$53),Tipologias!$G$51,IF(AF50=Tipologias!$F$54,Tipologias!$G$54,IF(OR(AF50=Tipologias!$F$55,AF50=Tipologias!$F$56),Tipologias!$G$55,"")))</f>
        <v>ALTO</v>
      </c>
      <c r="AH50" s="124" t="s">
        <v>95</v>
      </c>
      <c r="AI50" s="124" t="str">
        <f>IF(OR(AC50="",AE50="",AG50=""),"",IF(OR(AND(AC50=Tipologias!$G$55,AE50=Tipologias!$G$55),AND(AC50=Tipologias!$G$55,AG50=Tipologias!$G$55),AND(AE50=Tipologias!$G$55,AG50=Tipologias!$G$55)),Tipologias!$G$55, IF(AND(AC50=Tipologias!$G$51,AE50=Tipologias!$G$51,AG50=Tipologias!$G$51),Tipologias!$G$51,Tipologias!$G$54)))</f>
        <v>ALTO</v>
      </c>
      <c r="AJ50" s="124" t="s">
        <v>559</v>
      </c>
      <c r="AK50" s="200">
        <v>45266</v>
      </c>
      <c r="AL50" s="202" t="s">
        <v>510</v>
      </c>
    </row>
    <row r="51" spans="1:38" s="119" customFormat="1" ht="35.15" customHeight="1" x14ac:dyDescent="0.35">
      <c r="A51" s="124" t="s">
        <v>224</v>
      </c>
      <c r="B51" s="124" t="s">
        <v>74</v>
      </c>
      <c r="C51" s="124" t="s">
        <v>222</v>
      </c>
      <c r="D51" s="124" t="s">
        <v>232</v>
      </c>
      <c r="E51" s="124" t="s">
        <v>462</v>
      </c>
      <c r="F51" s="124" t="s">
        <v>83</v>
      </c>
      <c r="G51" s="124" t="s">
        <v>525</v>
      </c>
      <c r="H51" s="124" t="s">
        <v>675</v>
      </c>
      <c r="I51" s="199" t="s">
        <v>687</v>
      </c>
      <c r="J51" s="142" t="s">
        <v>350</v>
      </c>
      <c r="K51" s="124" t="s">
        <v>354</v>
      </c>
      <c r="L51" s="124" t="s">
        <v>542</v>
      </c>
      <c r="M51" s="124" t="s">
        <v>490</v>
      </c>
      <c r="N51" s="124" t="s">
        <v>494</v>
      </c>
      <c r="O51" s="124" t="s">
        <v>498</v>
      </c>
      <c r="P51" s="200">
        <v>42136</v>
      </c>
      <c r="Q51" s="124" t="s">
        <v>100</v>
      </c>
      <c r="R51" s="124" t="s">
        <v>707</v>
      </c>
      <c r="S51" s="124" t="s">
        <v>707</v>
      </c>
      <c r="T51" s="117" t="s">
        <v>716</v>
      </c>
      <c r="U51" s="142" t="s">
        <v>390</v>
      </c>
      <c r="V5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1" s="200" t="s">
        <v>722</v>
      </c>
      <c r="X51" s="142" t="s">
        <v>397</v>
      </c>
      <c r="Y51" s="142" t="s">
        <v>428</v>
      </c>
      <c r="Z51" s="140" t="str">
        <f>IFERROR(IF(Y51=Tipologias!$O$6,"Ley_1",IF(Y51=Tipologias!$P$6,"Ley_2",IF(Y51=Tipologias!$Q$6,"Ley_3",IF(Y51=Tipologias!$R$6,"Ley_4",IF(Y51=Tipologias!$S$6,"Ley_5",IF(Y51=Tipologias!$T$6,"Ley_6", IF(Y51=Tipologias!$U$6,"Ley_7", IF(Y51=Tipologias!$V$6,"Ley_8", IF(Y51=Tipologias!$W$6,"Ley_9", IF(Y51=Tipologias!$X$6,"Ley_10", IF(Y51=Tipologias!$Y$6,"Ley_11", IF(Y51=Tipologias!$Z$6,"Ley_12",IF(Y51="No Aplica","NoAplica",""))))))))))))),"")</f>
        <v>Ley_1</v>
      </c>
      <c r="AA51" s="117" t="s">
        <v>135</v>
      </c>
      <c r="AB51" s="117" t="s">
        <v>365</v>
      </c>
      <c r="AC51" s="123" t="str">
        <f>IF(OR(AB51=Tipologias!$F$51,AB51=Tipologias!$F$52,AB51=Tipologias!$F$53),Tipologias!$G$51,IF(AB51=Tipologias!$F$54,Tipologias!$G$54,IF(OR(AB51=Tipologias!$F$55,AB51=Tipologias!$F$56),Tipologias!$G$55,"")))</f>
        <v>MEDIO</v>
      </c>
      <c r="AD51" s="117" t="s">
        <v>365</v>
      </c>
      <c r="AE51" s="123" t="str">
        <f>IF(OR(AD51=Tipologias!$F$51,AD51=Tipologias!$F$52,AD51=Tipologias!$F$53),Tipologias!$G$51,IF(AD51=Tipologias!$F$54,Tipologias!$G$54,IF(OR(AD51=Tipologias!$F$55,AD51=Tipologias!$F$56),Tipologias!$G$55,"")))</f>
        <v>MEDIO</v>
      </c>
      <c r="AF51" s="117" t="s">
        <v>365</v>
      </c>
      <c r="AG51" s="123" t="str">
        <f>IF(OR(AF51=Tipologias!$F$51,AF51=Tipologias!$F$52,AF51=Tipologias!$F$53),Tipologias!$G$51,IF(AF51=Tipologias!$F$54,Tipologias!$G$54,IF(OR(AF51=Tipologias!$F$55,AF51=Tipologias!$F$56),Tipologias!$G$55,"")))</f>
        <v>MEDIO</v>
      </c>
      <c r="AH51" s="124" t="s">
        <v>197</v>
      </c>
      <c r="AI51" s="124" t="str">
        <f>IF(OR(AC51="",AE51="",AG51=""),"",IF(OR(AND(AC51=Tipologias!$G$55,AE51=Tipologias!$G$55),AND(AC51=Tipologias!$G$55,AG51=Tipologias!$G$55),AND(AE51=Tipologias!$G$55,AG51=Tipologias!$G$55)),Tipologias!$G$55, IF(AND(AC51=Tipologias!$G$51,AE51=Tipologias!$G$51,AG51=Tipologias!$G$51),Tipologias!$G$51,Tipologias!$G$54)))</f>
        <v>MEDIO</v>
      </c>
      <c r="AJ51" s="124" t="s">
        <v>559</v>
      </c>
      <c r="AK51" s="200">
        <v>45747</v>
      </c>
      <c r="AL51" s="202" t="s">
        <v>510</v>
      </c>
    </row>
    <row r="52" spans="1:38" s="119" customFormat="1" ht="35.15" customHeight="1" x14ac:dyDescent="0.35">
      <c r="A52" s="124" t="s">
        <v>224</v>
      </c>
      <c r="B52" s="124" t="s">
        <v>74</v>
      </c>
      <c r="C52" s="124" t="s">
        <v>222</v>
      </c>
      <c r="D52" s="124" t="s">
        <v>232</v>
      </c>
      <c r="E52" s="124" t="s">
        <v>462</v>
      </c>
      <c r="F52" s="124" t="s">
        <v>83</v>
      </c>
      <c r="G52" s="124" t="s">
        <v>525</v>
      </c>
      <c r="H52" s="124" t="s">
        <v>676</v>
      </c>
      <c r="I52" s="199" t="s">
        <v>688</v>
      </c>
      <c r="J52" s="142" t="s">
        <v>350</v>
      </c>
      <c r="K52" s="124" t="s">
        <v>354</v>
      </c>
      <c r="L52" s="124" t="s">
        <v>542</v>
      </c>
      <c r="M52" s="124" t="s">
        <v>696</v>
      </c>
      <c r="N52" s="124" t="s">
        <v>495</v>
      </c>
      <c r="O52" s="124" t="s">
        <v>704</v>
      </c>
      <c r="P52" s="200">
        <v>45658</v>
      </c>
      <c r="Q52" s="124" t="s">
        <v>84</v>
      </c>
      <c r="R52" s="124" t="s">
        <v>711</v>
      </c>
      <c r="S52" s="124" t="s">
        <v>708</v>
      </c>
      <c r="T52" s="117" t="s">
        <v>717</v>
      </c>
      <c r="U52" s="142" t="s">
        <v>390</v>
      </c>
      <c r="V5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2" s="200" t="s">
        <v>342</v>
      </c>
      <c r="X52" s="142" t="s">
        <v>397</v>
      </c>
      <c r="Y52" s="142" t="s">
        <v>428</v>
      </c>
      <c r="Z52" s="140" t="str">
        <f>IFERROR(IF(Y52=Tipologias!$O$6,"Ley_1",IF(Y52=Tipologias!$P$6,"Ley_2",IF(Y52=Tipologias!$Q$6,"Ley_3",IF(Y52=Tipologias!$R$6,"Ley_4",IF(Y52=Tipologias!$S$6,"Ley_5",IF(Y52=Tipologias!$T$6,"Ley_6", IF(Y52=Tipologias!$U$6,"Ley_7", IF(Y52=Tipologias!$V$6,"Ley_8", IF(Y52=Tipologias!$W$6,"Ley_9", IF(Y52=Tipologias!$X$6,"Ley_10", IF(Y52=Tipologias!$Y$6,"Ley_11", IF(Y52=Tipologias!$Z$6,"Ley_12",IF(Y52="No Aplica","NoAplica",""))))))))))))),"")</f>
        <v>Ley_1</v>
      </c>
      <c r="AA52" s="117" t="s">
        <v>135</v>
      </c>
      <c r="AB52" s="117" t="s">
        <v>363</v>
      </c>
      <c r="AC52" s="123" t="str">
        <f>IF(OR(AB52=Tipologias!$F$51,AB52=Tipologias!$F$52,AB52=Tipologias!$F$53),Tipologias!$G$51,IF(AB52=Tipologias!$F$54,Tipologias!$G$54,IF(OR(AB52=Tipologias!$F$55,AB52=Tipologias!$F$56),Tipologias!$G$55,"")))</f>
        <v>BAJO</v>
      </c>
      <c r="AD52" s="117" t="s">
        <v>362</v>
      </c>
      <c r="AE52" s="123" t="str">
        <f>IF(OR(AD52=Tipologias!$F$51,AD52=Tipologias!$F$52,AD52=Tipologias!$F$53),Tipologias!$G$51,IF(AD52=Tipologias!$F$54,Tipologias!$G$54,IF(OR(AD52=Tipologias!$F$55,AD52=Tipologias!$F$56),Tipologias!$G$55,"")))</f>
        <v>BAJO</v>
      </c>
      <c r="AF52" s="117" t="s">
        <v>362</v>
      </c>
      <c r="AG52" s="123" t="str">
        <f>IF(OR(AF52=Tipologias!$F$51,AF52=Tipologias!$F$52,AF52=Tipologias!$F$53),Tipologias!$G$51,IF(AF52=Tipologias!$F$54,Tipologias!$G$54,IF(OR(AF52=Tipologias!$F$55,AF52=Tipologias!$F$56),Tipologias!$G$55,"")))</f>
        <v>BAJO</v>
      </c>
      <c r="AH52" s="124" t="s">
        <v>196</v>
      </c>
      <c r="AI52" s="124" t="str">
        <f>IF(OR(AC52="",AE52="",AG52=""),"",IF(OR(AND(AC52=Tipologias!$G$55,AE52=Tipologias!$G$55),AND(AC52=Tipologias!$G$55,AG52=Tipologias!$G$55),AND(AE52=Tipologias!$G$55,AG52=Tipologias!$G$55)),Tipologias!$G$55, IF(AND(AC52=Tipologias!$G$51,AE52=Tipologias!$G$51,AG52=Tipologias!$G$51),Tipologias!$G$51,Tipologias!$G$54)))</f>
        <v>BAJO</v>
      </c>
      <c r="AJ52" s="124" t="s">
        <v>559</v>
      </c>
      <c r="AK52" s="200">
        <v>45747</v>
      </c>
      <c r="AL52" s="202" t="s">
        <v>510</v>
      </c>
    </row>
    <row r="53" spans="1:38" s="119" customFormat="1" ht="35.15" customHeight="1" x14ac:dyDescent="0.35">
      <c r="A53" s="124" t="s">
        <v>224</v>
      </c>
      <c r="B53" s="124" t="s">
        <v>74</v>
      </c>
      <c r="C53" s="124" t="s">
        <v>222</v>
      </c>
      <c r="D53" s="124" t="s">
        <v>232</v>
      </c>
      <c r="E53" s="124" t="s">
        <v>462</v>
      </c>
      <c r="F53" s="124" t="s">
        <v>83</v>
      </c>
      <c r="G53" s="124" t="s">
        <v>525</v>
      </c>
      <c r="H53" s="124" t="s">
        <v>677</v>
      </c>
      <c r="I53" s="199" t="s">
        <v>689</v>
      </c>
      <c r="J53" s="142" t="s">
        <v>350</v>
      </c>
      <c r="K53" s="124" t="s">
        <v>354</v>
      </c>
      <c r="L53" s="124" t="s">
        <v>542</v>
      </c>
      <c r="M53" s="124" t="s">
        <v>489</v>
      </c>
      <c r="N53" s="124" t="s">
        <v>701</v>
      </c>
      <c r="O53" s="124" t="s">
        <v>704</v>
      </c>
      <c r="P53" s="200">
        <v>42243</v>
      </c>
      <c r="Q53" s="124" t="s">
        <v>100</v>
      </c>
      <c r="R53" s="124" t="s">
        <v>222</v>
      </c>
      <c r="S53" s="124" t="s">
        <v>709</v>
      </c>
      <c r="T53" s="117" t="s">
        <v>718</v>
      </c>
      <c r="U53" s="142" t="s">
        <v>390</v>
      </c>
      <c r="V5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3" s="200" t="s">
        <v>722</v>
      </c>
      <c r="X53" s="142" t="s">
        <v>397</v>
      </c>
      <c r="Y53" s="142" t="s">
        <v>428</v>
      </c>
      <c r="Z53" s="140" t="str">
        <f>IFERROR(IF(Y53=Tipologias!$O$6,"Ley_1",IF(Y53=Tipologias!$P$6,"Ley_2",IF(Y53=Tipologias!$Q$6,"Ley_3",IF(Y53=Tipologias!$R$6,"Ley_4",IF(Y53=Tipologias!$S$6,"Ley_5",IF(Y53=Tipologias!$T$6,"Ley_6", IF(Y53=Tipologias!$U$6,"Ley_7", IF(Y53=Tipologias!$V$6,"Ley_8", IF(Y53=Tipologias!$W$6,"Ley_9", IF(Y53=Tipologias!$X$6,"Ley_10", IF(Y53=Tipologias!$Y$6,"Ley_11", IF(Y53=Tipologias!$Z$6,"Ley_12",IF(Y53="No Aplica","NoAplica",""))))))))))))),"")</f>
        <v>Ley_1</v>
      </c>
      <c r="AA53" s="117" t="s">
        <v>135</v>
      </c>
      <c r="AB53" s="117" t="s">
        <v>367</v>
      </c>
      <c r="AC53" s="123" t="str">
        <f>IF(OR(AB53=Tipologias!$F$51,AB53=Tipologias!$F$52,AB53=Tipologias!$F$53),Tipologias!$G$51,IF(AB53=Tipologias!$F$54,Tipologias!$G$54,IF(OR(AB53=Tipologias!$F$55,AB53=Tipologias!$F$56),Tipologias!$G$55,"")))</f>
        <v>ALTO</v>
      </c>
      <c r="AD53" s="117" t="s">
        <v>367</v>
      </c>
      <c r="AE53" s="123" t="str">
        <f>IF(OR(AD53=Tipologias!$F$51,AD53=Tipologias!$F$52,AD53=Tipologias!$F$53),Tipologias!$G$51,IF(AD53=Tipologias!$F$54,Tipologias!$G$54,IF(OR(AD53=Tipologias!$F$55,AD53=Tipologias!$F$56),Tipologias!$G$55,"")))</f>
        <v>ALTO</v>
      </c>
      <c r="AF53" s="117" t="s">
        <v>367</v>
      </c>
      <c r="AG53" s="123" t="str">
        <f>IF(OR(AF53=Tipologias!$F$51,AF53=Tipologias!$F$52,AF53=Tipologias!$F$53),Tipologias!$G$51,IF(AF53=Tipologias!$F$54,Tipologias!$G$54,IF(OR(AF53=Tipologias!$F$55,AF53=Tipologias!$F$56),Tipologias!$G$55,"")))</f>
        <v>ALTO</v>
      </c>
      <c r="AH53" s="124" t="s">
        <v>90</v>
      </c>
      <c r="AI53" s="124" t="str">
        <f>IF(OR(AC53="",AE53="",AG53=""),"",IF(OR(AND(AC53=Tipologias!$G$55,AE53=Tipologias!$G$55),AND(AC53=Tipologias!$G$55,AG53=Tipologias!$G$55),AND(AE53=Tipologias!$G$55,AG53=Tipologias!$G$55)),Tipologias!$G$55, IF(AND(AC53=Tipologias!$G$51,AE53=Tipologias!$G$51,AG53=Tipologias!$G$51),Tipologias!$G$51,Tipologias!$G$54)))</f>
        <v>ALTO</v>
      </c>
      <c r="AJ53" s="124" t="s">
        <v>559</v>
      </c>
      <c r="AK53" s="200">
        <v>45747</v>
      </c>
      <c r="AL53" s="202" t="s">
        <v>510</v>
      </c>
    </row>
    <row r="54" spans="1:38" s="119" customFormat="1" ht="35.15" customHeight="1" x14ac:dyDescent="0.35">
      <c r="A54" s="124" t="s">
        <v>224</v>
      </c>
      <c r="B54" s="124" t="s">
        <v>74</v>
      </c>
      <c r="C54" s="124" t="s">
        <v>222</v>
      </c>
      <c r="D54" s="124" t="s">
        <v>232</v>
      </c>
      <c r="E54" s="124" t="s">
        <v>463</v>
      </c>
      <c r="F54" s="124" t="s">
        <v>109</v>
      </c>
      <c r="G54" s="124" t="s">
        <v>397</v>
      </c>
      <c r="H54" s="124" t="s">
        <v>678</v>
      </c>
      <c r="I54" s="199" t="s">
        <v>690</v>
      </c>
      <c r="J54" s="142" t="s">
        <v>350</v>
      </c>
      <c r="K54" s="124" t="s">
        <v>354</v>
      </c>
      <c r="L54" s="124" t="s">
        <v>694</v>
      </c>
      <c r="M54" s="124" t="s">
        <v>489</v>
      </c>
      <c r="N54" s="124" t="s">
        <v>701</v>
      </c>
      <c r="O54" s="124" t="s">
        <v>704</v>
      </c>
      <c r="P54" s="200">
        <v>45658</v>
      </c>
      <c r="Q54" s="124" t="s">
        <v>84</v>
      </c>
      <c r="R54" s="124" t="s">
        <v>710</v>
      </c>
      <c r="S54" s="124" t="s">
        <v>710</v>
      </c>
      <c r="T54" s="117" t="s">
        <v>719</v>
      </c>
      <c r="U54" s="142" t="s">
        <v>390</v>
      </c>
      <c r="V5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4" s="200" t="s">
        <v>722</v>
      </c>
      <c r="X54" s="142" t="s">
        <v>397</v>
      </c>
      <c r="Y54" s="142" t="s">
        <v>428</v>
      </c>
      <c r="Z54" s="140" t="str">
        <f>IFERROR(IF(Y54=Tipologias!$O$6,"Ley_1",IF(Y54=Tipologias!$P$6,"Ley_2",IF(Y54=Tipologias!$Q$6,"Ley_3",IF(Y54=Tipologias!$R$6,"Ley_4",IF(Y54=Tipologias!$S$6,"Ley_5",IF(Y54=Tipologias!$T$6,"Ley_6", IF(Y54=Tipologias!$U$6,"Ley_7", IF(Y54=Tipologias!$V$6,"Ley_8", IF(Y54=Tipologias!$W$6,"Ley_9", IF(Y54=Tipologias!$X$6,"Ley_10", IF(Y54=Tipologias!$Y$6,"Ley_11", IF(Y54=Tipologias!$Z$6,"Ley_12",IF(Y54="No Aplica","NoAplica",""))))))))))))),"")</f>
        <v>Ley_1</v>
      </c>
      <c r="AA54" s="117" t="s">
        <v>135</v>
      </c>
      <c r="AB54" s="117" t="s">
        <v>364</v>
      </c>
      <c r="AC54" s="123" t="str">
        <f>IF(OR(AB54=Tipologias!$F$51,AB54=Tipologias!$F$52,AB54=Tipologias!$F$53),Tipologias!$G$51,IF(AB54=Tipologias!$F$54,Tipologias!$G$54,IF(OR(AB54=Tipologias!$F$55,AB54=Tipologias!$F$56),Tipologias!$G$55,"")))</f>
        <v>BAJO</v>
      </c>
      <c r="AD54" s="117" t="s">
        <v>364</v>
      </c>
      <c r="AE54" s="123" t="str">
        <f>IF(OR(AD54=Tipologias!$F$51,AD54=Tipologias!$F$52,AD54=Tipologias!$F$53),Tipologias!$G$51,IF(AD54=Tipologias!$F$54,Tipologias!$G$54,IF(OR(AD54=Tipologias!$F$55,AD54=Tipologias!$F$56),Tipologias!$G$55,"")))</f>
        <v>BAJO</v>
      </c>
      <c r="AF54" s="117" t="s">
        <v>364</v>
      </c>
      <c r="AG54" s="123" t="str">
        <f>IF(OR(AF54=Tipologias!$F$51,AF54=Tipologias!$F$52,AF54=Tipologias!$F$53),Tipologias!$G$51,IF(AF54=Tipologias!$F$54,Tipologias!$G$54,IF(OR(AF54=Tipologias!$F$55,AF54=Tipologias!$F$56),Tipologias!$G$55,"")))</f>
        <v>BAJO</v>
      </c>
      <c r="AH54" s="124" t="s">
        <v>196</v>
      </c>
      <c r="AI54" s="124" t="str">
        <f>IF(OR(AC54="",AE54="",AG54=""),"",IF(OR(AND(AC54=Tipologias!$G$55,AE54=Tipologias!$G$55),AND(AC54=Tipologias!$G$55,AG54=Tipologias!$G$55),AND(AE54=Tipologias!$G$55,AG54=Tipologias!$G$55)),Tipologias!$G$55, IF(AND(AC54=Tipologias!$G$51,AE54=Tipologias!$G$51,AG54=Tipologias!$G$51),Tipologias!$G$51,Tipologias!$G$54)))</f>
        <v>BAJO</v>
      </c>
      <c r="AJ54" s="124" t="s">
        <v>559</v>
      </c>
      <c r="AK54" s="200">
        <v>45747</v>
      </c>
      <c r="AL54" s="202" t="s">
        <v>510</v>
      </c>
    </row>
    <row r="55" spans="1:38" s="119" customFormat="1" ht="35.15" customHeight="1" x14ac:dyDescent="0.35">
      <c r="A55" s="124" t="s">
        <v>224</v>
      </c>
      <c r="B55" s="124" t="s">
        <v>74</v>
      </c>
      <c r="C55" s="124" t="s">
        <v>222</v>
      </c>
      <c r="D55" s="124" t="s">
        <v>232</v>
      </c>
      <c r="E55" s="124" t="s">
        <v>463</v>
      </c>
      <c r="F55" s="124" t="s">
        <v>109</v>
      </c>
      <c r="G55" s="124" t="s">
        <v>397</v>
      </c>
      <c r="H55" s="124" t="s">
        <v>679</v>
      </c>
      <c r="I55" s="199" t="s">
        <v>691</v>
      </c>
      <c r="J55" s="142" t="s">
        <v>350</v>
      </c>
      <c r="K55" s="124" t="s">
        <v>342</v>
      </c>
      <c r="L55" s="124" t="s">
        <v>342</v>
      </c>
      <c r="M55" s="124" t="s">
        <v>342</v>
      </c>
      <c r="N55" s="124" t="s">
        <v>342</v>
      </c>
      <c r="O55" s="124" t="s">
        <v>342</v>
      </c>
      <c r="P55" s="124" t="s">
        <v>342</v>
      </c>
      <c r="Q55" s="124" t="s">
        <v>342</v>
      </c>
      <c r="R55" s="124" t="s">
        <v>710</v>
      </c>
      <c r="S55" s="124" t="s">
        <v>710</v>
      </c>
      <c r="T55" s="117"/>
      <c r="U55" s="142" t="s">
        <v>390</v>
      </c>
      <c r="V5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5" s="200"/>
      <c r="X55" s="142"/>
      <c r="Y55" s="142"/>
      <c r="Z55" s="140" t="str">
        <f>IFERROR(IF(Y55=Tipologias!$O$6,"Ley_1",IF(Y55=Tipologias!$P$6,"Ley_2",IF(Y55=Tipologias!$Q$6,"Ley_3",IF(Y55=Tipologias!$R$6,"Ley_4",IF(Y55=Tipologias!$S$6,"Ley_5",IF(Y55=Tipologias!$T$6,"Ley_6", IF(Y55=Tipologias!$U$6,"Ley_7", IF(Y55=Tipologias!$V$6,"Ley_8", IF(Y55=Tipologias!$W$6,"Ley_9", IF(Y55=Tipologias!$X$6,"Ley_10", IF(Y55=Tipologias!$Y$6,"Ley_11", IF(Y55=Tipologias!$Z$6,"Ley_12",IF(Y55="No Aplica","NoAplica",""))))))))))))),"")</f>
        <v/>
      </c>
      <c r="AA55" s="117"/>
      <c r="AB55" s="117"/>
      <c r="AC55" s="123" t="str">
        <f>IF(OR(AB55=Tipologias!$F$51,AB55=Tipologias!$F$52,AB55=Tipologias!$F$53),Tipologias!$G$51,IF(AB55=Tipologias!$F$54,Tipologias!$G$54,IF(OR(AB55=Tipologias!$F$55,AB55=Tipologias!$F$56),Tipologias!$G$55,"")))</f>
        <v/>
      </c>
      <c r="AD55" s="117"/>
      <c r="AE55" s="123" t="str">
        <f>IF(OR(AD55=Tipologias!$F$51,AD55=Tipologias!$F$52,AD55=Tipologias!$F$53),Tipologias!$G$51,IF(AD55=Tipologias!$F$54,Tipologias!$G$54,IF(OR(AD55=Tipologias!$F$55,AD55=Tipologias!$F$56),Tipologias!$G$55,"")))</f>
        <v/>
      </c>
      <c r="AF55" s="117"/>
      <c r="AG55" s="123" t="str">
        <f>IF(OR(AF55=Tipologias!$F$51,AF55=Tipologias!$F$52,AF55=Tipologias!$F$53),Tipologias!$G$51,IF(AF55=Tipologias!$F$54,Tipologias!$G$54,IF(OR(AF55=Tipologias!$F$55,AF55=Tipologias!$F$56),Tipologias!$G$55,"")))</f>
        <v/>
      </c>
      <c r="AH55" s="124" t="s">
        <v>102</v>
      </c>
      <c r="AI55" s="124" t="str">
        <f>IF(OR(AC55="",AE55="",AG55=""),"",IF(OR(AND(AC55=Tipologias!$G$55,AE55=Tipologias!$G$55),AND(AC55=Tipologias!$G$55,AG55=Tipologias!$G$55),AND(AE55=Tipologias!$G$55,AG55=Tipologias!$G$55)),Tipologias!$G$55, IF(AND(AC55=Tipologias!$G$51,AE55=Tipologias!$G$51,AG55=Tipologias!$G$51),Tipologias!$G$51,Tipologias!$G$54)))</f>
        <v/>
      </c>
      <c r="AJ55" s="124" t="s">
        <v>559</v>
      </c>
      <c r="AK55" s="200">
        <v>45266</v>
      </c>
      <c r="AL55" s="202" t="s">
        <v>510</v>
      </c>
    </row>
    <row r="56" spans="1:38" s="119" customFormat="1" ht="35.15" customHeight="1" x14ac:dyDescent="0.35">
      <c r="A56" s="124" t="s">
        <v>224</v>
      </c>
      <c r="B56" s="124" t="s">
        <v>74</v>
      </c>
      <c r="C56" s="124" t="s">
        <v>222</v>
      </c>
      <c r="D56" s="124" t="s">
        <v>232</v>
      </c>
      <c r="E56" s="124" t="s">
        <v>463</v>
      </c>
      <c r="F56" s="124" t="s">
        <v>105</v>
      </c>
      <c r="G56" s="124" t="s">
        <v>397</v>
      </c>
      <c r="H56" s="124" t="s">
        <v>680</v>
      </c>
      <c r="I56" s="199" t="s">
        <v>692</v>
      </c>
      <c r="J56" s="142" t="s">
        <v>350</v>
      </c>
      <c r="K56" s="124" t="s">
        <v>354</v>
      </c>
      <c r="L56" s="124" t="s">
        <v>695</v>
      </c>
      <c r="M56" s="124" t="s">
        <v>697</v>
      </c>
      <c r="N56" s="124" t="s">
        <v>700</v>
      </c>
      <c r="O56" s="124" t="s">
        <v>342</v>
      </c>
      <c r="P56" s="200">
        <v>41270</v>
      </c>
      <c r="Q56" s="124" t="s">
        <v>210</v>
      </c>
      <c r="R56" s="124" t="s">
        <v>710</v>
      </c>
      <c r="S56" s="124" t="s">
        <v>710</v>
      </c>
      <c r="T56" s="117" t="s">
        <v>720</v>
      </c>
      <c r="U56" s="142" t="s">
        <v>392</v>
      </c>
      <c r="V5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6" s="200" t="s">
        <v>721</v>
      </c>
      <c r="X56" s="142" t="s">
        <v>396</v>
      </c>
      <c r="Y56" s="142" t="s">
        <v>174</v>
      </c>
      <c r="Z56" s="140" t="str">
        <f>IFERROR(IF(Y56=Tipologias!$O$6,"Ley_1",IF(Y56=Tipologias!$P$6,"Ley_2",IF(Y56=Tipologias!$Q$6,"Ley_3",IF(Y56=Tipologias!$R$6,"Ley_4",IF(Y56=Tipologias!$S$6,"Ley_5",IF(Y56=Tipologias!$T$6,"Ley_6", IF(Y56=Tipologias!$U$6,"Ley_7", IF(Y56=Tipologias!$V$6,"Ley_8", IF(Y56=Tipologias!$W$6,"Ley_9", IF(Y56=Tipologias!$X$6,"Ley_10", IF(Y56=Tipologias!$Y$6,"Ley_11", IF(Y56=Tipologias!$Z$6,"Ley_12",IF(Y56="No Aplica","NoAplica",""))))))))))))),"")</f>
        <v>Ley_12</v>
      </c>
      <c r="AA56" s="117" t="s">
        <v>175</v>
      </c>
      <c r="AB56" s="117" t="s">
        <v>367</v>
      </c>
      <c r="AC56" s="123" t="str">
        <f>IF(OR(AB56=Tipologias!$F$51,AB56=Tipologias!$F$52,AB56=Tipologias!$F$53),Tipologias!$G$51,IF(AB56=Tipologias!$F$54,Tipologias!$G$54,IF(OR(AB56=Tipologias!$F$55,AB56=Tipologias!$F$56),Tipologias!$G$55,"")))</f>
        <v>ALTO</v>
      </c>
      <c r="AD56" s="117" t="s">
        <v>367</v>
      </c>
      <c r="AE56" s="123" t="str">
        <f>IF(OR(AD56=Tipologias!$F$51,AD56=Tipologias!$F$52,AD56=Tipologias!$F$53),Tipologias!$G$51,IF(AD56=Tipologias!$F$54,Tipologias!$G$54,IF(OR(AD56=Tipologias!$F$55,AD56=Tipologias!$F$56),Tipologias!$G$55,"")))</f>
        <v>ALTO</v>
      </c>
      <c r="AF56" s="117" t="s">
        <v>367</v>
      </c>
      <c r="AG56" s="123" t="str">
        <f>IF(OR(AF56=Tipologias!$F$51,AF56=Tipologias!$F$52,AF56=Tipologias!$F$53),Tipologias!$G$51,IF(AF56=Tipologias!$F$54,Tipologias!$G$54,IF(OR(AF56=Tipologias!$F$55,AF56=Tipologias!$F$56),Tipologias!$G$55,"")))</f>
        <v>ALTO</v>
      </c>
      <c r="AH56" s="124" t="s">
        <v>95</v>
      </c>
      <c r="AI56" s="124" t="str">
        <f>IF(OR(AC56="",AE56="",AG56=""),"",IF(OR(AND(AC56=Tipologias!$G$55,AE56=Tipologias!$G$55),AND(AC56=Tipologias!$G$55,AG56=Tipologias!$G$55),AND(AE56=Tipologias!$G$55,AG56=Tipologias!$G$55)),Tipologias!$G$55, IF(AND(AC56=Tipologias!$G$51,AE56=Tipologias!$G$51,AG56=Tipologias!$G$51),Tipologias!$G$51,Tipologias!$G$54)))</f>
        <v>ALTO</v>
      </c>
      <c r="AJ56" s="124" t="s">
        <v>559</v>
      </c>
      <c r="AK56" s="200">
        <v>45747</v>
      </c>
      <c r="AL56" s="202" t="s">
        <v>510</v>
      </c>
    </row>
    <row r="57" spans="1:38" s="119" customFormat="1" ht="35.15" customHeight="1" x14ac:dyDescent="0.35">
      <c r="A57" s="124" t="s">
        <v>224</v>
      </c>
      <c r="B57" s="124" t="s">
        <v>74</v>
      </c>
      <c r="C57" s="124" t="s">
        <v>222</v>
      </c>
      <c r="D57" s="124" t="s">
        <v>232</v>
      </c>
      <c r="E57" s="124" t="s">
        <v>463</v>
      </c>
      <c r="F57" s="124" t="s">
        <v>105</v>
      </c>
      <c r="G57" s="124" t="s">
        <v>397</v>
      </c>
      <c r="H57" s="124" t="s">
        <v>681</v>
      </c>
      <c r="I57" s="199" t="s">
        <v>693</v>
      </c>
      <c r="J57" s="142" t="s">
        <v>350</v>
      </c>
      <c r="K57" s="124" t="s">
        <v>354</v>
      </c>
      <c r="L57" s="124" t="s">
        <v>342</v>
      </c>
      <c r="M57" s="124" t="s">
        <v>342</v>
      </c>
      <c r="N57" s="124" t="s">
        <v>702</v>
      </c>
      <c r="O57" s="124" t="s">
        <v>342</v>
      </c>
      <c r="P57" s="124" t="s">
        <v>342</v>
      </c>
      <c r="Q57" s="124" t="s">
        <v>84</v>
      </c>
      <c r="R57" s="124" t="s">
        <v>81</v>
      </c>
      <c r="S57" s="124" t="s">
        <v>232</v>
      </c>
      <c r="T57" s="117"/>
      <c r="U57" s="142"/>
      <c r="V5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7" s="200"/>
      <c r="X57" s="142"/>
      <c r="Y57" s="142"/>
      <c r="Z57" s="140" t="str">
        <f>IFERROR(IF(Y57=Tipologias!$O$6,"Ley_1",IF(Y57=Tipologias!$P$6,"Ley_2",IF(Y57=Tipologias!$Q$6,"Ley_3",IF(Y57=Tipologias!$R$6,"Ley_4",IF(Y57=Tipologias!$S$6,"Ley_5",IF(Y57=Tipologias!$T$6,"Ley_6", IF(Y57=Tipologias!$U$6,"Ley_7", IF(Y57=Tipologias!$V$6,"Ley_8", IF(Y57=Tipologias!$W$6,"Ley_9", IF(Y57=Tipologias!$X$6,"Ley_10", IF(Y57=Tipologias!$Y$6,"Ley_11", IF(Y57=Tipologias!$Z$6,"Ley_12",IF(Y57="No Aplica","NoAplica",""))))))))))))),"")</f>
        <v/>
      </c>
      <c r="AA57" s="117"/>
      <c r="AB57" s="117"/>
      <c r="AC57" s="123" t="str">
        <f>IF(OR(AB57=Tipologias!$F$51,AB57=Tipologias!$F$52,AB57=Tipologias!$F$53),Tipologias!$G$51,IF(AB57=Tipologias!$F$54,Tipologias!$G$54,IF(OR(AB57=Tipologias!$F$55,AB57=Tipologias!$F$56),Tipologias!$G$55,"")))</f>
        <v/>
      </c>
      <c r="AD57" s="117"/>
      <c r="AE57" s="123" t="str">
        <f>IF(OR(AD57=Tipologias!$F$51,AD57=Tipologias!$F$52,AD57=Tipologias!$F$53),Tipologias!$G$51,IF(AD57=Tipologias!$F$54,Tipologias!$G$54,IF(OR(AD57=Tipologias!$F$55,AD57=Tipologias!$F$56),Tipologias!$G$55,"")))</f>
        <v/>
      </c>
      <c r="AF57" s="117"/>
      <c r="AG57" s="123" t="str">
        <f>IF(OR(AF57=Tipologias!$F$51,AF57=Tipologias!$F$52,AF57=Tipologias!$F$53),Tipologias!$G$51,IF(AF57=Tipologias!$F$54,Tipologias!$G$54,IF(OR(AF57=Tipologias!$F$55,AF57=Tipologias!$F$56),Tipologias!$G$55,"")))</f>
        <v/>
      </c>
      <c r="AH57" s="124" t="s">
        <v>102</v>
      </c>
      <c r="AI57" s="124" t="str">
        <f>IF(OR(AC57="",AE57="",AG57=""),"",IF(OR(AND(AC57=Tipologias!$G$55,AE57=Tipologias!$G$55),AND(AC57=Tipologias!$G$55,AG57=Tipologias!$G$55),AND(AE57=Tipologias!$G$55,AG57=Tipologias!$G$55)),Tipologias!$G$55, IF(AND(AC57=Tipologias!$G$51,AE57=Tipologias!$G$51,AG57=Tipologias!$G$51),Tipologias!$G$51,Tipologias!$G$54)))</f>
        <v/>
      </c>
      <c r="AJ57" s="124" t="s">
        <v>559</v>
      </c>
      <c r="AK57" s="200">
        <v>45266</v>
      </c>
      <c r="AL57" s="202" t="s">
        <v>510</v>
      </c>
    </row>
    <row r="58" spans="1:38" s="119" customFormat="1" ht="35.15" customHeight="1" x14ac:dyDescent="0.35">
      <c r="A58" s="124" t="s">
        <v>224</v>
      </c>
      <c r="B58" s="124" t="s">
        <v>234</v>
      </c>
      <c r="C58" s="124" t="s">
        <v>222</v>
      </c>
      <c r="D58" s="124" t="s">
        <v>234</v>
      </c>
      <c r="E58" s="124" t="s">
        <v>462</v>
      </c>
      <c r="F58" s="124" t="s">
        <v>83</v>
      </c>
      <c r="G58" s="124" t="s">
        <v>668</v>
      </c>
      <c r="H58" s="124" t="s">
        <v>731</v>
      </c>
      <c r="I58" s="199" t="s">
        <v>761</v>
      </c>
      <c r="J58" s="142" t="s">
        <v>350</v>
      </c>
      <c r="K58" s="124" t="s">
        <v>354</v>
      </c>
      <c r="L58" s="124" t="s">
        <v>542</v>
      </c>
      <c r="M58" s="124" t="s">
        <v>490</v>
      </c>
      <c r="N58" s="124" t="s">
        <v>802</v>
      </c>
      <c r="O58" s="124" t="s">
        <v>498</v>
      </c>
      <c r="P58" s="200" t="s">
        <v>808</v>
      </c>
      <c r="Q58" s="124" t="s">
        <v>213</v>
      </c>
      <c r="R58" s="124" t="s">
        <v>222</v>
      </c>
      <c r="S58" s="124" t="s">
        <v>234</v>
      </c>
      <c r="T58" s="142" t="s">
        <v>811</v>
      </c>
      <c r="U58" s="142" t="s">
        <v>390</v>
      </c>
      <c r="V5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8" s="124" t="s">
        <v>397</v>
      </c>
      <c r="X58" s="124" t="s">
        <v>375</v>
      </c>
      <c r="Y58" s="142" t="s">
        <v>428</v>
      </c>
      <c r="Z58" s="140" t="str">
        <f>IFERROR(IF(Y58=Tipologias!$O$6,"Ley_1",IF(Y58=Tipologias!$P$6,"Ley_2",IF(Y58=Tipologias!$Q$6,"Ley_3",IF(Y58=Tipologias!$R$6,"Ley_4",IF(Y58=Tipologias!$S$6,"Ley_5",IF(Y58=Tipologias!$T$6,"Ley_6", IF(Y58=Tipologias!$U$6,"Ley_7", IF(Y58=Tipologias!$V$6,"Ley_8", IF(Y58=Tipologias!$W$6,"Ley_9", IF(Y58=Tipologias!$X$6,"Ley_10", IF(Y58=Tipologias!$Y$6,"Ley_11", IF(Y58=Tipologias!$Z$6,"Ley_12",IF(Y58="No Aplica","NoAplica",""))))))))))))),"")</f>
        <v>Ley_1</v>
      </c>
      <c r="AA58" s="142" t="s">
        <v>135</v>
      </c>
      <c r="AB58" s="142" t="s">
        <v>367</v>
      </c>
      <c r="AC58" s="123" t="str">
        <f>IF(OR(AB58=Tipologias!$F$51,AB58=Tipologias!$F$52,AB58=Tipologias!$F$53),Tipologias!$G$51,IF(AB58=Tipologias!$F$54,Tipologias!$G$54,IF(OR(AB58=Tipologias!$F$55,AB58=Tipologias!$F$56),Tipologias!$G$55,"")))</f>
        <v>ALTO</v>
      </c>
      <c r="AD58" s="142" t="s">
        <v>367</v>
      </c>
      <c r="AE58" s="123" t="str">
        <f>IF(OR(AD58=Tipologias!$F$51,AD58=Tipologias!$F$52,AD58=Tipologias!$F$53),Tipologias!$G$51,IF(AD58=Tipologias!$F$54,Tipologias!$G$54,IF(OR(AD58=Tipologias!$F$55,AD58=Tipologias!$F$56),Tipologias!$G$55,"")))</f>
        <v>ALTO</v>
      </c>
      <c r="AF58" s="142" t="s">
        <v>367</v>
      </c>
      <c r="AG58" s="123" t="str">
        <f>IF(OR(AF58=Tipologias!$F$51,AF58=Tipologias!$F$52,AF58=Tipologias!$F$53),Tipologias!$G$51,IF(AF58=Tipologias!$F$54,Tipologias!$G$54,IF(OR(AF58=Tipologias!$F$55,AF58=Tipologias!$F$56),Tipologias!$G$55,"")))</f>
        <v>ALTO</v>
      </c>
      <c r="AH58" s="124" t="s">
        <v>90</v>
      </c>
      <c r="AI58" s="124" t="str">
        <f>IF(OR(AC58="",AE58="",AG58=""),"",IF(OR(AND(AC58=Tipologias!$G$55,AE58=Tipologias!$G$55),AND(AC58=Tipologias!$G$55,AG58=Tipologias!$G$55),AND(AE58=Tipologias!$G$55,AG58=Tipologias!$G$55)),Tipologias!$G$55, IF(AND(AC58=Tipologias!$G$51,AE58=Tipologias!$G$51,AG58=Tipologias!$G$51),Tipologias!$G$51,Tipologias!$G$54)))</f>
        <v>ALTO</v>
      </c>
      <c r="AJ58" s="124" t="s">
        <v>515</v>
      </c>
      <c r="AK58" s="200">
        <v>45265</v>
      </c>
      <c r="AL58" s="202" t="s">
        <v>510</v>
      </c>
    </row>
    <row r="59" spans="1:38" s="119" customFormat="1" ht="35.15" customHeight="1" x14ac:dyDescent="0.35">
      <c r="A59" s="124" t="s">
        <v>224</v>
      </c>
      <c r="B59" s="124" t="s">
        <v>234</v>
      </c>
      <c r="C59" s="124" t="s">
        <v>222</v>
      </c>
      <c r="D59" s="124" t="s">
        <v>234</v>
      </c>
      <c r="E59" s="124" t="s">
        <v>462</v>
      </c>
      <c r="F59" s="124" t="s">
        <v>83</v>
      </c>
      <c r="G59" s="124" t="s">
        <v>723</v>
      </c>
      <c r="H59" s="124" t="s">
        <v>732</v>
      </c>
      <c r="I59" s="199" t="s">
        <v>762</v>
      </c>
      <c r="J59" s="142" t="s">
        <v>350</v>
      </c>
      <c r="K59" s="124" t="s">
        <v>355</v>
      </c>
      <c r="L59" s="124" t="s">
        <v>542</v>
      </c>
      <c r="M59" s="124" t="s">
        <v>793</v>
      </c>
      <c r="N59" s="124" t="s">
        <v>803</v>
      </c>
      <c r="O59" s="124" t="s">
        <v>498</v>
      </c>
      <c r="P59" s="200">
        <v>40850</v>
      </c>
      <c r="Q59" s="124" t="s">
        <v>100</v>
      </c>
      <c r="R59" s="124" t="s">
        <v>222</v>
      </c>
      <c r="S59" s="124" t="s">
        <v>234</v>
      </c>
      <c r="T59" s="142" t="s">
        <v>812</v>
      </c>
      <c r="U59" s="142" t="s">
        <v>390</v>
      </c>
      <c r="V5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9" s="124" t="s">
        <v>397</v>
      </c>
      <c r="X59" s="124" t="s">
        <v>375</v>
      </c>
      <c r="Y59" s="142" t="s">
        <v>428</v>
      </c>
      <c r="Z59" s="140" t="str">
        <f>IFERROR(IF(Y59=Tipologias!$O$6,"Ley_1",IF(Y59=Tipologias!$P$6,"Ley_2",IF(Y59=Tipologias!$Q$6,"Ley_3",IF(Y59=Tipologias!$R$6,"Ley_4",IF(Y59=Tipologias!$S$6,"Ley_5",IF(Y59=Tipologias!$T$6,"Ley_6", IF(Y59=Tipologias!$U$6,"Ley_7", IF(Y59=Tipologias!$V$6,"Ley_8", IF(Y59=Tipologias!$W$6,"Ley_9", IF(Y59=Tipologias!$X$6,"Ley_10", IF(Y59=Tipologias!$Y$6,"Ley_11", IF(Y59=Tipologias!$Z$6,"Ley_12",IF(Y59="No Aplica","NoAplica",""))))))))))))),"")</f>
        <v>Ley_1</v>
      </c>
      <c r="AA59" s="142" t="s">
        <v>135</v>
      </c>
      <c r="AB59" s="142" t="s">
        <v>367</v>
      </c>
      <c r="AC59" s="123" t="str">
        <f>IF(OR(AB59=Tipologias!$F$51,AB59=Tipologias!$F$52,AB59=Tipologias!$F$53),Tipologias!$G$51,IF(AB59=Tipologias!$F$54,Tipologias!$G$54,IF(OR(AB59=Tipologias!$F$55,AB59=Tipologias!$F$56),Tipologias!$G$55,"")))</f>
        <v>ALTO</v>
      </c>
      <c r="AD59" s="142" t="s">
        <v>365</v>
      </c>
      <c r="AE59" s="123" t="str">
        <f>IF(OR(AD59=Tipologias!$F$51,AD59=Tipologias!$F$52,AD59=Tipologias!$F$53),Tipologias!$G$51,IF(AD59=Tipologias!$F$54,Tipologias!$G$54,IF(OR(AD59=Tipologias!$F$55,AD59=Tipologias!$F$56),Tipologias!$G$55,"")))</f>
        <v>MEDIO</v>
      </c>
      <c r="AF59" s="142" t="s">
        <v>367</v>
      </c>
      <c r="AG59" s="123" t="str">
        <f>IF(OR(AF59=Tipologias!$F$51,AF59=Tipologias!$F$52,AF59=Tipologias!$F$53),Tipologias!$G$51,IF(AF59=Tipologias!$F$54,Tipologias!$G$54,IF(OR(AF59=Tipologias!$F$55,AF59=Tipologias!$F$56),Tipologias!$G$55,"")))</f>
        <v>ALTO</v>
      </c>
      <c r="AH59" s="124" t="s">
        <v>95</v>
      </c>
      <c r="AI59" s="124" t="str">
        <f>IF(OR(AC59="",AE59="",AG59=""),"",IF(OR(AND(AC59=Tipologias!$G$55,AE59=Tipologias!$G$55),AND(AC59=Tipologias!$G$55,AG59=Tipologias!$G$55),AND(AE59=Tipologias!$G$55,AG59=Tipologias!$G$55)),Tipologias!$G$55, IF(AND(AC59=Tipologias!$G$51,AE59=Tipologias!$G$51,AG59=Tipologias!$G$51),Tipologias!$G$51,Tipologias!$G$54)))</f>
        <v>ALTO</v>
      </c>
      <c r="AJ59" s="124" t="s">
        <v>515</v>
      </c>
      <c r="AK59" s="200">
        <v>45265</v>
      </c>
      <c r="AL59" s="202" t="s">
        <v>510</v>
      </c>
    </row>
    <row r="60" spans="1:38" s="119" customFormat="1" ht="35.15" customHeight="1" x14ac:dyDescent="0.35">
      <c r="A60" s="124" t="s">
        <v>224</v>
      </c>
      <c r="B60" s="124" t="s">
        <v>234</v>
      </c>
      <c r="C60" s="124" t="s">
        <v>222</v>
      </c>
      <c r="D60" s="124" t="s">
        <v>234</v>
      </c>
      <c r="E60" s="124" t="s">
        <v>462</v>
      </c>
      <c r="F60" s="124" t="s">
        <v>83</v>
      </c>
      <c r="G60" s="124" t="s">
        <v>723</v>
      </c>
      <c r="H60" s="124" t="s">
        <v>733</v>
      </c>
      <c r="I60" s="199" t="s">
        <v>763</v>
      </c>
      <c r="J60" s="142" t="s">
        <v>350</v>
      </c>
      <c r="K60" s="124" t="s">
        <v>355</v>
      </c>
      <c r="L60" s="124" t="s">
        <v>542</v>
      </c>
      <c r="M60" s="124" t="s">
        <v>793</v>
      </c>
      <c r="N60" s="124" t="s">
        <v>802</v>
      </c>
      <c r="O60" s="124" t="s">
        <v>498</v>
      </c>
      <c r="P60" s="200">
        <v>40850</v>
      </c>
      <c r="Q60" s="124" t="s">
        <v>100</v>
      </c>
      <c r="R60" s="124" t="s">
        <v>222</v>
      </c>
      <c r="S60" s="124" t="s">
        <v>234</v>
      </c>
      <c r="T60" s="142" t="s">
        <v>812</v>
      </c>
      <c r="U60" s="142" t="s">
        <v>390</v>
      </c>
      <c r="V6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0" s="124" t="s">
        <v>397</v>
      </c>
      <c r="X60" s="124" t="s">
        <v>375</v>
      </c>
      <c r="Y60" s="142" t="s">
        <v>428</v>
      </c>
      <c r="Z60" s="140" t="str">
        <f>IFERROR(IF(Y60=Tipologias!$O$6,"Ley_1",IF(Y60=Tipologias!$P$6,"Ley_2",IF(Y60=Tipologias!$Q$6,"Ley_3",IF(Y60=Tipologias!$R$6,"Ley_4",IF(Y60=Tipologias!$S$6,"Ley_5",IF(Y60=Tipologias!$T$6,"Ley_6", IF(Y60=Tipologias!$U$6,"Ley_7", IF(Y60=Tipologias!$V$6,"Ley_8", IF(Y60=Tipologias!$W$6,"Ley_9", IF(Y60=Tipologias!$X$6,"Ley_10", IF(Y60=Tipologias!$Y$6,"Ley_11", IF(Y60=Tipologias!$Z$6,"Ley_12",IF(Y60="No Aplica","NoAplica",""))))))))))))),"")</f>
        <v>Ley_1</v>
      </c>
      <c r="AA60" s="142" t="s">
        <v>135</v>
      </c>
      <c r="AB60" s="142" t="s">
        <v>367</v>
      </c>
      <c r="AC60" s="123" t="str">
        <f>IF(OR(AB60=Tipologias!$F$51,AB60=Tipologias!$F$52,AB60=Tipologias!$F$53),Tipologias!$G$51,IF(AB60=Tipologias!$F$54,Tipologias!$G$54,IF(OR(AB60=Tipologias!$F$55,AB60=Tipologias!$F$56),Tipologias!$G$55,"")))</f>
        <v>ALTO</v>
      </c>
      <c r="AD60" s="142" t="s">
        <v>365</v>
      </c>
      <c r="AE60" s="123" t="str">
        <f>IF(OR(AD60=Tipologias!$F$51,AD60=Tipologias!$F$52,AD60=Tipologias!$F$53),Tipologias!$G$51,IF(AD60=Tipologias!$F$54,Tipologias!$G$54,IF(OR(AD60=Tipologias!$F$55,AD60=Tipologias!$F$56),Tipologias!$G$55,"")))</f>
        <v>MEDIO</v>
      </c>
      <c r="AF60" s="142" t="s">
        <v>367</v>
      </c>
      <c r="AG60" s="123" t="str">
        <f>IF(OR(AF60=Tipologias!$F$51,AF60=Tipologias!$F$52,AF60=Tipologias!$F$53),Tipologias!$G$51,IF(AF60=Tipologias!$F$54,Tipologias!$G$54,IF(OR(AF60=Tipologias!$F$55,AF60=Tipologias!$F$56),Tipologias!$G$55,"")))</f>
        <v>ALTO</v>
      </c>
      <c r="AH60" s="124" t="s">
        <v>95</v>
      </c>
      <c r="AI60" s="124" t="str">
        <f>IF(OR(AC60="",AE60="",AG60=""),"",IF(OR(AND(AC60=Tipologias!$G$55,AE60=Tipologias!$G$55),AND(AC60=Tipologias!$G$55,AG60=Tipologias!$G$55),AND(AE60=Tipologias!$G$55,AG60=Tipologias!$G$55)),Tipologias!$G$55, IF(AND(AC60=Tipologias!$G$51,AE60=Tipologias!$G$51,AG60=Tipologias!$G$51),Tipologias!$G$51,Tipologias!$G$54)))</f>
        <v>ALTO</v>
      </c>
      <c r="AJ60" s="124" t="s">
        <v>515</v>
      </c>
      <c r="AK60" s="200">
        <v>45265</v>
      </c>
      <c r="AL60" s="202" t="s">
        <v>510</v>
      </c>
    </row>
    <row r="61" spans="1:38" s="119" customFormat="1" ht="35.15" customHeight="1" x14ac:dyDescent="0.35">
      <c r="A61" s="124" t="s">
        <v>224</v>
      </c>
      <c r="B61" s="124" t="s">
        <v>234</v>
      </c>
      <c r="C61" s="124" t="s">
        <v>222</v>
      </c>
      <c r="D61" s="124" t="s">
        <v>234</v>
      </c>
      <c r="E61" s="124" t="s">
        <v>462</v>
      </c>
      <c r="F61" s="124" t="s">
        <v>83</v>
      </c>
      <c r="G61" s="124" t="s">
        <v>723</v>
      </c>
      <c r="H61" s="124" t="s">
        <v>734</v>
      </c>
      <c r="I61" s="199" t="s">
        <v>764</v>
      </c>
      <c r="J61" s="142" t="s">
        <v>350</v>
      </c>
      <c r="K61" s="124" t="s">
        <v>355</v>
      </c>
      <c r="L61" s="124" t="s">
        <v>542</v>
      </c>
      <c r="M61" s="124" t="s">
        <v>793</v>
      </c>
      <c r="N61" s="124" t="s">
        <v>802</v>
      </c>
      <c r="O61" s="124" t="s">
        <v>498</v>
      </c>
      <c r="P61" s="200">
        <v>40850</v>
      </c>
      <c r="Q61" s="124" t="s">
        <v>100</v>
      </c>
      <c r="R61" s="124" t="s">
        <v>222</v>
      </c>
      <c r="S61" s="124" t="s">
        <v>234</v>
      </c>
      <c r="T61" s="142" t="s">
        <v>812</v>
      </c>
      <c r="U61" s="142" t="s">
        <v>390</v>
      </c>
      <c r="V6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1" s="124" t="s">
        <v>397</v>
      </c>
      <c r="X61" s="124" t="s">
        <v>375</v>
      </c>
      <c r="Y61" s="142" t="s">
        <v>428</v>
      </c>
      <c r="Z61" s="140" t="str">
        <f>IFERROR(IF(Y61=Tipologias!$O$6,"Ley_1",IF(Y61=Tipologias!$P$6,"Ley_2",IF(Y61=Tipologias!$Q$6,"Ley_3",IF(Y61=Tipologias!$R$6,"Ley_4",IF(Y61=Tipologias!$S$6,"Ley_5",IF(Y61=Tipologias!$T$6,"Ley_6", IF(Y61=Tipologias!$U$6,"Ley_7", IF(Y61=Tipologias!$V$6,"Ley_8", IF(Y61=Tipologias!$W$6,"Ley_9", IF(Y61=Tipologias!$X$6,"Ley_10", IF(Y61=Tipologias!$Y$6,"Ley_11", IF(Y61=Tipologias!$Z$6,"Ley_12",IF(Y61="No Aplica","NoAplica",""))))))))))))),"")</f>
        <v>Ley_1</v>
      </c>
      <c r="AA61" s="142" t="s">
        <v>135</v>
      </c>
      <c r="AB61" s="142" t="s">
        <v>367</v>
      </c>
      <c r="AC61" s="123" t="str">
        <f>IF(OR(AB61=Tipologias!$F$51,AB61=Tipologias!$F$52,AB61=Tipologias!$F$53),Tipologias!$G$51,IF(AB61=Tipologias!$F$54,Tipologias!$G$54,IF(OR(AB61=Tipologias!$F$55,AB61=Tipologias!$F$56),Tipologias!$G$55,"")))</f>
        <v>ALTO</v>
      </c>
      <c r="AD61" s="142" t="s">
        <v>365</v>
      </c>
      <c r="AE61" s="123" t="str">
        <f>IF(OR(AD61=Tipologias!$F$51,AD61=Tipologias!$F$52,AD61=Tipologias!$F$53),Tipologias!$G$51,IF(AD61=Tipologias!$F$54,Tipologias!$G$54,IF(OR(AD61=Tipologias!$F$55,AD61=Tipologias!$F$56),Tipologias!$G$55,"")))</f>
        <v>MEDIO</v>
      </c>
      <c r="AF61" s="142" t="s">
        <v>367</v>
      </c>
      <c r="AG61" s="123" t="str">
        <f>IF(OR(AF61=Tipologias!$F$51,AF61=Tipologias!$F$52,AF61=Tipologias!$F$53),Tipologias!$G$51,IF(AF61=Tipologias!$F$54,Tipologias!$G$54,IF(OR(AF61=Tipologias!$F$55,AF61=Tipologias!$F$56),Tipologias!$G$55,"")))</f>
        <v>ALTO</v>
      </c>
      <c r="AH61" s="124" t="s">
        <v>95</v>
      </c>
      <c r="AI61" s="124" t="str">
        <f>IF(OR(AC61="",AE61="",AG61=""),"",IF(OR(AND(AC61=Tipologias!$G$55,AE61=Tipologias!$G$55),AND(AC61=Tipologias!$G$55,AG61=Tipologias!$G$55),AND(AE61=Tipologias!$G$55,AG61=Tipologias!$G$55)),Tipologias!$G$55, IF(AND(AC61=Tipologias!$G$51,AE61=Tipologias!$G$51,AG61=Tipologias!$G$51),Tipologias!$G$51,Tipologias!$G$54)))</f>
        <v>ALTO</v>
      </c>
      <c r="AJ61" s="124" t="s">
        <v>515</v>
      </c>
      <c r="AK61" s="200">
        <v>45265</v>
      </c>
      <c r="AL61" s="202" t="s">
        <v>510</v>
      </c>
    </row>
    <row r="62" spans="1:38" s="119" customFormat="1" ht="35.15" customHeight="1" x14ac:dyDescent="0.35">
      <c r="A62" s="124" t="s">
        <v>224</v>
      </c>
      <c r="B62" s="124" t="s">
        <v>234</v>
      </c>
      <c r="C62" s="124" t="s">
        <v>222</v>
      </c>
      <c r="D62" s="124" t="s">
        <v>234</v>
      </c>
      <c r="E62" s="124" t="s">
        <v>462</v>
      </c>
      <c r="F62" s="124" t="s">
        <v>83</v>
      </c>
      <c r="G62" s="124" t="s">
        <v>724</v>
      </c>
      <c r="H62" s="124" t="s">
        <v>735</v>
      </c>
      <c r="I62" s="199" t="s">
        <v>765</v>
      </c>
      <c r="J62" s="142" t="s">
        <v>350</v>
      </c>
      <c r="K62" s="124" t="s">
        <v>354</v>
      </c>
      <c r="L62" s="124" t="s">
        <v>542</v>
      </c>
      <c r="M62" s="124" t="s">
        <v>490</v>
      </c>
      <c r="N62" s="124" t="s">
        <v>802</v>
      </c>
      <c r="O62" s="124" t="s">
        <v>498</v>
      </c>
      <c r="P62" s="200">
        <v>41976</v>
      </c>
      <c r="Q62" s="124" t="s">
        <v>212</v>
      </c>
      <c r="R62" s="124" t="s">
        <v>222</v>
      </c>
      <c r="S62" s="124" t="s">
        <v>234</v>
      </c>
      <c r="T62" s="117" t="s">
        <v>813</v>
      </c>
      <c r="U62" s="142" t="s">
        <v>390</v>
      </c>
      <c r="V6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2" s="124" t="s">
        <v>397</v>
      </c>
      <c r="X62" s="124" t="s">
        <v>375</v>
      </c>
      <c r="Y62" s="142" t="s">
        <v>428</v>
      </c>
      <c r="Z62" s="140" t="str">
        <f>IFERROR(IF(Y62=Tipologias!$O$6,"Ley_1",IF(Y62=Tipologias!$P$6,"Ley_2",IF(Y62=Tipologias!$Q$6,"Ley_3",IF(Y62=Tipologias!$R$6,"Ley_4",IF(Y62=Tipologias!$S$6,"Ley_5",IF(Y62=Tipologias!$T$6,"Ley_6", IF(Y62=Tipologias!$U$6,"Ley_7", IF(Y62=Tipologias!$V$6,"Ley_8", IF(Y62=Tipologias!$W$6,"Ley_9", IF(Y62=Tipologias!$X$6,"Ley_10", IF(Y62=Tipologias!$Y$6,"Ley_11", IF(Y62=Tipologias!$Z$6,"Ley_12",IF(Y62="No Aplica","NoAplica",""))))))))))))),"")</f>
        <v>Ley_1</v>
      </c>
      <c r="AA62" s="142" t="s">
        <v>135</v>
      </c>
      <c r="AB62" s="117" t="s">
        <v>365</v>
      </c>
      <c r="AC62" s="123" t="str">
        <f>IF(OR(AB62=Tipologias!$F$51,AB62=Tipologias!$F$52,AB62=Tipologias!$F$53),Tipologias!$G$51,IF(AB62=Tipologias!$F$54,Tipologias!$G$54,IF(OR(AB62=Tipologias!$F$55,AB62=Tipologias!$F$56),Tipologias!$G$55,"")))</f>
        <v>MEDIO</v>
      </c>
      <c r="AD62" s="117" t="s">
        <v>364</v>
      </c>
      <c r="AE62" s="123" t="str">
        <f>IF(OR(AD62=Tipologias!$F$51,AD62=Tipologias!$F$52,AD62=Tipologias!$F$53),Tipologias!$G$51,IF(AD62=Tipologias!$F$54,Tipologias!$G$54,IF(OR(AD62=Tipologias!$F$55,AD62=Tipologias!$F$56),Tipologias!$G$55,"")))</f>
        <v>BAJO</v>
      </c>
      <c r="AF62" s="117" t="s">
        <v>364</v>
      </c>
      <c r="AG62" s="123" t="str">
        <f>IF(OR(AF62=Tipologias!$F$51,AF62=Tipologias!$F$52,AF62=Tipologias!$F$53),Tipologias!$G$51,IF(AF62=Tipologias!$F$54,Tipologias!$G$54,IF(OR(AF62=Tipologias!$F$55,AF62=Tipologias!$F$56),Tipologias!$G$55,"")))</f>
        <v>BAJO</v>
      </c>
      <c r="AH62" s="124" t="s">
        <v>102</v>
      </c>
      <c r="AI62" s="124" t="str">
        <f>IF(OR(AC62="",AE62="",AG62=""),"",IF(OR(AND(AC62=Tipologias!$G$55,AE62=Tipologias!$G$55),AND(AC62=Tipologias!$G$55,AG62=Tipologias!$G$55),AND(AE62=Tipologias!$G$55,AG62=Tipologias!$G$55)),Tipologias!$G$55, IF(AND(AC62=Tipologias!$G$51,AE62=Tipologias!$G$51,AG62=Tipologias!$G$51),Tipologias!$G$51,Tipologias!$G$54)))</f>
        <v>MEDIO</v>
      </c>
      <c r="AJ62" s="124" t="s">
        <v>515</v>
      </c>
      <c r="AK62" s="200">
        <v>45265</v>
      </c>
      <c r="AL62" s="202" t="s">
        <v>510</v>
      </c>
    </row>
    <row r="63" spans="1:38" s="119" customFormat="1" ht="35.15" customHeight="1" x14ac:dyDescent="0.35">
      <c r="A63" s="124" t="s">
        <v>224</v>
      </c>
      <c r="B63" s="124" t="s">
        <v>234</v>
      </c>
      <c r="C63" s="124" t="s">
        <v>222</v>
      </c>
      <c r="D63" s="124" t="s">
        <v>234</v>
      </c>
      <c r="E63" s="124" t="s">
        <v>462</v>
      </c>
      <c r="F63" s="124" t="s">
        <v>83</v>
      </c>
      <c r="G63" s="124" t="s">
        <v>724</v>
      </c>
      <c r="H63" s="124" t="s">
        <v>736</v>
      </c>
      <c r="I63" s="199" t="s">
        <v>766</v>
      </c>
      <c r="J63" s="142" t="s">
        <v>350</v>
      </c>
      <c r="K63" s="124" t="s">
        <v>354</v>
      </c>
      <c r="L63" s="124" t="s">
        <v>542</v>
      </c>
      <c r="M63" s="124" t="s">
        <v>490</v>
      </c>
      <c r="N63" s="124" t="s">
        <v>802</v>
      </c>
      <c r="O63" s="124" t="s">
        <v>498</v>
      </c>
      <c r="P63" s="200">
        <v>41976</v>
      </c>
      <c r="Q63" s="124" t="s">
        <v>212</v>
      </c>
      <c r="R63" s="124" t="s">
        <v>222</v>
      </c>
      <c r="S63" s="124" t="s">
        <v>234</v>
      </c>
      <c r="T63" s="117" t="s">
        <v>813</v>
      </c>
      <c r="U63" s="142" t="s">
        <v>390</v>
      </c>
      <c r="V6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3" s="124" t="s">
        <v>397</v>
      </c>
      <c r="X63" s="124" t="s">
        <v>375</v>
      </c>
      <c r="Y63" s="142" t="s">
        <v>428</v>
      </c>
      <c r="Z63" s="140" t="str">
        <f>IFERROR(IF(Y63=Tipologias!$O$6,"Ley_1",IF(Y63=Tipologias!$P$6,"Ley_2",IF(Y63=Tipologias!$Q$6,"Ley_3",IF(Y63=Tipologias!$R$6,"Ley_4",IF(Y63=Tipologias!$S$6,"Ley_5",IF(Y63=Tipologias!$T$6,"Ley_6", IF(Y63=Tipologias!$U$6,"Ley_7", IF(Y63=Tipologias!$V$6,"Ley_8", IF(Y63=Tipologias!$W$6,"Ley_9", IF(Y63=Tipologias!$X$6,"Ley_10", IF(Y63=Tipologias!$Y$6,"Ley_11", IF(Y63=Tipologias!$Z$6,"Ley_12",IF(Y63="No Aplica","NoAplica",""))))))))))))),"")</f>
        <v>Ley_1</v>
      </c>
      <c r="AA63" s="142" t="s">
        <v>135</v>
      </c>
      <c r="AB63" s="117" t="s">
        <v>365</v>
      </c>
      <c r="AC63" s="123" t="str">
        <f>IF(OR(AB63=Tipologias!$F$51,AB63=Tipologias!$F$52,AB63=Tipologias!$F$53),Tipologias!$G$51,IF(AB63=Tipologias!$F$54,Tipologias!$G$54,IF(OR(AB63=Tipologias!$F$55,AB63=Tipologias!$F$56),Tipologias!$G$55,"")))</f>
        <v>MEDIO</v>
      </c>
      <c r="AD63" s="117" t="s">
        <v>364</v>
      </c>
      <c r="AE63" s="123" t="str">
        <f>IF(OR(AD63=Tipologias!$F$51,AD63=Tipologias!$F$52,AD63=Tipologias!$F$53),Tipologias!$G$51,IF(AD63=Tipologias!$F$54,Tipologias!$G$54,IF(OR(AD63=Tipologias!$F$55,AD63=Tipologias!$F$56),Tipologias!$G$55,"")))</f>
        <v>BAJO</v>
      </c>
      <c r="AF63" s="117" t="s">
        <v>364</v>
      </c>
      <c r="AG63" s="123" t="str">
        <f>IF(OR(AF63=Tipologias!$F$51,AF63=Tipologias!$F$52,AF63=Tipologias!$F$53),Tipologias!$G$51,IF(AF63=Tipologias!$F$54,Tipologias!$G$54,IF(OR(AF63=Tipologias!$F$55,AF63=Tipologias!$F$56),Tipologias!$G$55,"")))</f>
        <v>BAJO</v>
      </c>
      <c r="AH63" s="124" t="s">
        <v>102</v>
      </c>
      <c r="AI63" s="124" t="str">
        <f>IF(OR(AC63="",AE63="",AG63=""),"",IF(OR(AND(AC63=Tipologias!$G$55,AE63=Tipologias!$G$55),AND(AC63=Tipologias!$G$55,AG63=Tipologias!$G$55),AND(AE63=Tipologias!$G$55,AG63=Tipologias!$G$55)),Tipologias!$G$55, IF(AND(AC63=Tipologias!$G$51,AE63=Tipologias!$G$51,AG63=Tipologias!$G$51),Tipologias!$G$51,Tipologias!$G$54)))</f>
        <v>MEDIO</v>
      </c>
      <c r="AJ63" s="124" t="s">
        <v>515</v>
      </c>
      <c r="AK63" s="200">
        <v>45265</v>
      </c>
      <c r="AL63" s="202" t="s">
        <v>510</v>
      </c>
    </row>
    <row r="64" spans="1:38" s="119" customFormat="1" ht="35.15" customHeight="1" x14ac:dyDescent="0.35">
      <c r="A64" s="124" t="s">
        <v>224</v>
      </c>
      <c r="B64" s="124" t="s">
        <v>234</v>
      </c>
      <c r="C64" s="124" t="s">
        <v>222</v>
      </c>
      <c r="D64" s="124" t="s">
        <v>234</v>
      </c>
      <c r="E64" s="124" t="s">
        <v>462</v>
      </c>
      <c r="F64" s="124" t="s">
        <v>83</v>
      </c>
      <c r="G64" s="124" t="s">
        <v>724</v>
      </c>
      <c r="H64" s="124" t="s">
        <v>737</v>
      </c>
      <c r="I64" s="199" t="s">
        <v>767</v>
      </c>
      <c r="J64" s="142" t="s">
        <v>350</v>
      </c>
      <c r="K64" s="124" t="s">
        <v>356</v>
      </c>
      <c r="L64" s="124" t="s">
        <v>542</v>
      </c>
      <c r="M64" s="124" t="s">
        <v>794</v>
      </c>
      <c r="N64" s="124" t="s">
        <v>802</v>
      </c>
      <c r="O64" s="124" t="s">
        <v>498</v>
      </c>
      <c r="P64" s="200">
        <v>41976</v>
      </c>
      <c r="Q64" s="124" t="s">
        <v>212</v>
      </c>
      <c r="R64" s="124" t="s">
        <v>222</v>
      </c>
      <c r="S64" s="124" t="s">
        <v>234</v>
      </c>
      <c r="T64" s="117" t="s">
        <v>813</v>
      </c>
      <c r="U64" s="142" t="s">
        <v>390</v>
      </c>
      <c r="V6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4" s="124" t="s">
        <v>397</v>
      </c>
      <c r="X64" s="124" t="s">
        <v>375</v>
      </c>
      <c r="Y64" s="142" t="s">
        <v>428</v>
      </c>
      <c r="Z64" s="140" t="str">
        <f>IFERROR(IF(Y64=Tipologias!$O$6,"Ley_1",IF(Y64=Tipologias!$P$6,"Ley_2",IF(Y64=Tipologias!$Q$6,"Ley_3",IF(Y64=Tipologias!$R$6,"Ley_4",IF(Y64=Tipologias!$S$6,"Ley_5",IF(Y64=Tipologias!$T$6,"Ley_6", IF(Y64=Tipologias!$U$6,"Ley_7", IF(Y64=Tipologias!$V$6,"Ley_8", IF(Y64=Tipologias!$W$6,"Ley_9", IF(Y64=Tipologias!$X$6,"Ley_10", IF(Y64=Tipologias!$Y$6,"Ley_11", IF(Y64=Tipologias!$Z$6,"Ley_12",IF(Y64="No Aplica","NoAplica",""))))))))))))),"")</f>
        <v>Ley_1</v>
      </c>
      <c r="AA64" s="142" t="s">
        <v>135</v>
      </c>
      <c r="AB64" s="117" t="s">
        <v>365</v>
      </c>
      <c r="AC64" s="123" t="str">
        <f>IF(OR(AB64=Tipologias!$F$51,AB64=Tipologias!$F$52,AB64=Tipologias!$F$53),Tipologias!$G$51,IF(AB64=Tipologias!$F$54,Tipologias!$G$54,IF(OR(AB64=Tipologias!$F$55,AB64=Tipologias!$F$56),Tipologias!$G$55,"")))</f>
        <v>MEDIO</v>
      </c>
      <c r="AD64" s="117" t="s">
        <v>364</v>
      </c>
      <c r="AE64" s="123" t="str">
        <f>IF(OR(AD64=Tipologias!$F$51,AD64=Tipologias!$F$52,AD64=Tipologias!$F$53),Tipologias!$G$51,IF(AD64=Tipologias!$F$54,Tipologias!$G$54,IF(OR(AD64=Tipologias!$F$55,AD64=Tipologias!$F$56),Tipologias!$G$55,"")))</f>
        <v>BAJO</v>
      </c>
      <c r="AF64" s="117" t="s">
        <v>364</v>
      </c>
      <c r="AG64" s="123" t="str">
        <f>IF(OR(AF64=Tipologias!$F$51,AF64=Tipologias!$F$52,AF64=Tipologias!$F$53),Tipologias!$G$51,IF(AF64=Tipologias!$F$54,Tipologias!$G$54,IF(OR(AF64=Tipologias!$F$55,AF64=Tipologias!$F$56),Tipologias!$G$55,"")))</f>
        <v>BAJO</v>
      </c>
      <c r="AH64" s="124" t="s">
        <v>102</v>
      </c>
      <c r="AI64" s="124" t="str">
        <f>IF(OR(AC64="",AE64="",AG64=""),"",IF(OR(AND(AC64=Tipologias!$G$55,AE64=Tipologias!$G$55),AND(AC64=Tipologias!$G$55,AG64=Tipologias!$G$55),AND(AE64=Tipologias!$G$55,AG64=Tipologias!$G$55)),Tipologias!$G$55, IF(AND(AC64=Tipologias!$G$51,AE64=Tipologias!$G$51,AG64=Tipologias!$G$51),Tipologias!$G$51,Tipologias!$G$54)))</f>
        <v>MEDIO</v>
      </c>
      <c r="AJ64" s="124" t="s">
        <v>515</v>
      </c>
      <c r="AK64" s="200">
        <v>45265</v>
      </c>
      <c r="AL64" s="202" t="s">
        <v>510</v>
      </c>
    </row>
    <row r="65" spans="1:38" s="119" customFormat="1" ht="35.15" customHeight="1" x14ac:dyDescent="0.35">
      <c r="A65" s="124" t="s">
        <v>224</v>
      </c>
      <c r="B65" s="124" t="s">
        <v>234</v>
      </c>
      <c r="C65" s="124" t="s">
        <v>222</v>
      </c>
      <c r="D65" s="124" t="s">
        <v>234</v>
      </c>
      <c r="E65" s="124" t="s">
        <v>462</v>
      </c>
      <c r="F65" s="124" t="s">
        <v>83</v>
      </c>
      <c r="G65" s="124" t="s">
        <v>725</v>
      </c>
      <c r="H65" s="124" t="s">
        <v>738</v>
      </c>
      <c r="I65" s="199" t="s">
        <v>768</v>
      </c>
      <c r="J65" s="142" t="s">
        <v>350</v>
      </c>
      <c r="K65" s="124" t="s">
        <v>610</v>
      </c>
      <c r="L65" s="124" t="s">
        <v>542</v>
      </c>
      <c r="M65" s="124" t="s">
        <v>795</v>
      </c>
      <c r="N65" s="124" t="s">
        <v>802</v>
      </c>
      <c r="O65" s="124" t="s">
        <v>498</v>
      </c>
      <c r="P65" s="200">
        <v>44197</v>
      </c>
      <c r="Q65" s="124" t="s">
        <v>100</v>
      </c>
      <c r="R65" s="124" t="s">
        <v>222</v>
      </c>
      <c r="S65" s="124" t="s">
        <v>234</v>
      </c>
      <c r="T65" s="117" t="s">
        <v>814</v>
      </c>
      <c r="U65" s="142" t="s">
        <v>390</v>
      </c>
      <c r="V6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5" s="124" t="s">
        <v>397</v>
      </c>
      <c r="X65" s="124" t="s">
        <v>375</v>
      </c>
      <c r="Y65" s="142" t="s">
        <v>428</v>
      </c>
      <c r="Z65" s="140" t="str">
        <f>IFERROR(IF(Y65=Tipologias!$O$6,"Ley_1",IF(Y65=Tipologias!$P$6,"Ley_2",IF(Y65=Tipologias!$Q$6,"Ley_3",IF(Y65=Tipologias!$R$6,"Ley_4",IF(Y65=Tipologias!$S$6,"Ley_5",IF(Y65=Tipologias!$T$6,"Ley_6", IF(Y65=Tipologias!$U$6,"Ley_7", IF(Y65=Tipologias!$V$6,"Ley_8", IF(Y65=Tipologias!$W$6,"Ley_9", IF(Y65=Tipologias!$X$6,"Ley_10", IF(Y65=Tipologias!$Y$6,"Ley_11", IF(Y65=Tipologias!$Z$6,"Ley_12",IF(Y65="No Aplica","NoAplica",""))))))))))))),"")</f>
        <v>Ley_1</v>
      </c>
      <c r="AA65" s="142" t="s">
        <v>135</v>
      </c>
      <c r="AB65" s="117" t="s">
        <v>364</v>
      </c>
      <c r="AC65" s="123" t="str">
        <f>IF(OR(AB65=Tipologias!$F$51,AB65=Tipologias!$F$52,AB65=Tipologias!$F$53),Tipologias!$G$51,IF(AB65=Tipologias!$F$54,Tipologias!$G$54,IF(OR(AB65=Tipologias!$F$55,AB65=Tipologias!$F$56),Tipologias!$G$55,"")))</f>
        <v>BAJO</v>
      </c>
      <c r="AD65" s="117" t="s">
        <v>365</v>
      </c>
      <c r="AE65" s="123" t="str">
        <f>IF(OR(AD65=Tipologias!$F$51,AD65=Tipologias!$F$52,AD65=Tipologias!$F$53),Tipologias!$G$51,IF(AD65=Tipologias!$F$54,Tipologias!$G$54,IF(OR(AD65=Tipologias!$F$55,AD65=Tipologias!$F$56),Tipologias!$G$55,"")))</f>
        <v>MEDIO</v>
      </c>
      <c r="AF65" s="117" t="s">
        <v>365</v>
      </c>
      <c r="AG65" s="123" t="str">
        <f>IF(OR(AF65=Tipologias!$F$51,AF65=Tipologias!$F$52,AF65=Tipologias!$F$53),Tipologias!$G$51,IF(AF65=Tipologias!$F$54,Tipologias!$G$54,IF(OR(AF65=Tipologias!$F$55,AF65=Tipologias!$F$56),Tipologias!$G$55,"")))</f>
        <v>MEDIO</v>
      </c>
      <c r="AH65" s="124" t="s">
        <v>197</v>
      </c>
      <c r="AI65" s="124" t="str">
        <f>IF(OR(AC65="",AE65="",AG65=""),"",IF(OR(AND(AC65=Tipologias!$G$55,AE65=Tipologias!$G$55),AND(AC65=Tipologias!$G$55,AG65=Tipologias!$G$55),AND(AE65=Tipologias!$G$55,AG65=Tipologias!$G$55)),Tipologias!$G$55, IF(AND(AC65=Tipologias!$G$51,AE65=Tipologias!$G$51,AG65=Tipologias!$G$51),Tipologias!$G$51,Tipologias!$G$54)))</f>
        <v>MEDIO</v>
      </c>
      <c r="AJ65" s="124" t="s">
        <v>515</v>
      </c>
      <c r="AK65" s="200">
        <v>45265</v>
      </c>
      <c r="AL65" s="202" t="s">
        <v>510</v>
      </c>
    </row>
    <row r="66" spans="1:38" s="119" customFormat="1" ht="35.15" customHeight="1" x14ac:dyDescent="0.35">
      <c r="A66" s="124" t="s">
        <v>224</v>
      </c>
      <c r="B66" s="124" t="s">
        <v>234</v>
      </c>
      <c r="C66" s="124" t="s">
        <v>222</v>
      </c>
      <c r="D66" s="124" t="s">
        <v>234</v>
      </c>
      <c r="E66" s="124" t="s">
        <v>462</v>
      </c>
      <c r="F66" s="124" t="s">
        <v>83</v>
      </c>
      <c r="G66" s="124" t="s">
        <v>725</v>
      </c>
      <c r="H66" s="124" t="s">
        <v>739</v>
      </c>
      <c r="I66" s="199" t="s">
        <v>769</v>
      </c>
      <c r="J66" s="142" t="s">
        <v>350</v>
      </c>
      <c r="K66" s="124" t="s">
        <v>356</v>
      </c>
      <c r="L66" s="124" t="s">
        <v>542</v>
      </c>
      <c r="M66" s="124" t="s">
        <v>796</v>
      </c>
      <c r="N66" s="124" t="s">
        <v>802</v>
      </c>
      <c r="O66" s="124" t="s">
        <v>498</v>
      </c>
      <c r="P66" s="200">
        <v>42736</v>
      </c>
      <c r="Q66" s="124" t="s">
        <v>210</v>
      </c>
      <c r="R66" s="124" t="s">
        <v>222</v>
      </c>
      <c r="S66" s="124" t="s">
        <v>234</v>
      </c>
      <c r="T66" s="117" t="s">
        <v>815</v>
      </c>
      <c r="U66" s="142" t="s">
        <v>390</v>
      </c>
      <c r="V6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6" s="124" t="s">
        <v>397</v>
      </c>
      <c r="X66" s="124" t="s">
        <v>375</v>
      </c>
      <c r="Y66" s="142" t="s">
        <v>428</v>
      </c>
      <c r="Z66" s="140" t="str">
        <f>IFERROR(IF(Y66=Tipologias!$O$6,"Ley_1",IF(Y66=Tipologias!$P$6,"Ley_2",IF(Y66=Tipologias!$Q$6,"Ley_3",IF(Y66=Tipologias!$R$6,"Ley_4",IF(Y66=Tipologias!$S$6,"Ley_5",IF(Y66=Tipologias!$T$6,"Ley_6", IF(Y66=Tipologias!$U$6,"Ley_7", IF(Y66=Tipologias!$V$6,"Ley_8", IF(Y66=Tipologias!$W$6,"Ley_9", IF(Y66=Tipologias!$X$6,"Ley_10", IF(Y66=Tipologias!$Y$6,"Ley_11", IF(Y66=Tipologias!$Z$6,"Ley_12",IF(Y66="No Aplica","NoAplica",""))))))))))))),"")</f>
        <v>Ley_1</v>
      </c>
      <c r="AA66" s="142" t="s">
        <v>135</v>
      </c>
      <c r="AB66" s="117" t="s">
        <v>367</v>
      </c>
      <c r="AC66" s="123" t="str">
        <f>IF(OR(AB66=Tipologias!$F$51,AB66=Tipologias!$F$52,AB66=Tipologias!$F$53),Tipologias!$G$51,IF(AB66=Tipologias!$F$54,Tipologias!$G$54,IF(OR(AB66=Tipologias!$F$55,AB66=Tipologias!$F$56),Tipologias!$G$55,"")))</f>
        <v>ALTO</v>
      </c>
      <c r="AD66" s="117" t="s">
        <v>367</v>
      </c>
      <c r="AE66" s="123" t="str">
        <f>IF(OR(AD66=Tipologias!$F$51,AD66=Tipologias!$F$52,AD66=Tipologias!$F$53),Tipologias!$G$51,IF(AD66=Tipologias!$F$54,Tipologias!$G$54,IF(OR(AD66=Tipologias!$F$55,AD66=Tipologias!$F$56),Tipologias!$G$55,"")))</f>
        <v>ALTO</v>
      </c>
      <c r="AF66" s="117" t="s">
        <v>365</v>
      </c>
      <c r="AG66" s="123" t="str">
        <f>IF(OR(AF66=Tipologias!$F$51,AF66=Tipologias!$F$52,AF66=Tipologias!$F$53),Tipologias!$G$51,IF(AF66=Tipologias!$F$54,Tipologias!$G$54,IF(OR(AF66=Tipologias!$F$55,AF66=Tipologias!$F$56),Tipologias!$G$55,"")))</f>
        <v>MEDIO</v>
      </c>
      <c r="AH66" s="124" t="s">
        <v>90</v>
      </c>
      <c r="AI66" s="124" t="str">
        <f>IF(OR(AC66="",AE66="",AG66=""),"",IF(OR(AND(AC66=Tipologias!$G$55,AE66=Tipologias!$G$55),AND(AC66=Tipologias!$G$55,AG66=Tipologias!$G$55),AND(AE66=Tipologias!$G$55,AG66=Tipologias!$G$55)),Tipologias!$G$55, IF(AND(AC66=Tipologias!$G$51,AE66=Tipologias!$G$51,AG66=Tipologias!$G$51),Tipologias!$G$51,Tipologias!$G$54)))</f>
        <v>ALTO</v>
      </c>
      <c r="AJ66" s="124" t="s">
        <v>515</v>
      </c>
      <c r="AK66" s="200">
        <v>45265</v>
      </c>
      <c r="AL66" s="202" t="s">
        <v>510</v>
      </c>
    </row>
    <row r="67" spans="1:38" s="119" customFormat="1" ht="35.15" customHeight="1" x14ac:dyDescent="0.35">
      <c r="A67" s="124" t="s">
        <v>224</v>
      </c>
      <c r="B67" s="124" t="s">
        <v>234</v>
      </c>
      <c r="C67" s="124" t="s">
        <v>222</v>
      </c>
      <c r="D67" s="124" t="s">
        <v>234</v>
      </c>
      <c r="E67" s="124" t="s">
        <v>462</v>
      </c>
      <c r="F67" s="124" t="s">
        <v>83</v>
      </c>
      <c r="G67" s="124" t="s">
        <v>726</v>
      </c>
      <c r="H67" s="124" t="s">
        <v>342</v>
      </c>
      <c r="I67" s="199" t="s">
        <v>770</v>
      </c>
      <c r="J67" s="142" t="s">
        <v>350</v>
      </c>
      <c r="K67" s="124" t="s">
        <v>356</v>
      </c>
      <c r="L67" s="124" t="s">
        <v>542</v>
      </c>
      <c r="M67" s="124" t="s">
        <v>797</v>
      </c>
      <c r="N67" s="124" t="s">
        <v>804</v>
      </c>
      <c r="O67" s="124" t="s">
        <v>498</v>
      </c>
      <c r="P67" s="200">
        <v>40913</v>
      </c>
      <c r="Q67" s="124" t="s">
        <v>208</v>
      </c>
      <c r="R67" s="124" t="s">
        <v>222</v>
      </c>
      <c r="S67" s="124" t="s">
        <v>234</v>
      </c>
      <c r="T67" s="142" t="s">
        <v>812</v>
      </c>
      <c r="U67" s="142" t="s">
        <v>390</v>
      </c>
      <c r="V6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7" s="124" t="s">
        <v>397</v>
      </c>
      <c r="X67" s="124" t="s">
        <v>375</v>
      </c>
      <c r="Y67" s="142" t="s">
        <v>428</v>
      </c>
      <c r="Z67" s="140" t="str">
        <f>IFERROR(IF(Y67=Tipologias!$O$6,"Ley_1",IF(Y67=Tipologias!$P$6,"Ley_2",IF(Y67=Tipologias!$Q$6,"Ley_3",IF(Y67=Tipologias!$R$6,"Ley_4",IF(Y67=Tipologias!$S$6,"Ley_5",IF(Y67=Tipologias!$T$6,"Ley_6", IF(Y67=Tipologias!$U$6,"Ley_7", IF(Y67=Tipologias!$V$6,"Ley_8", IF(Y67=Tipologias!$W$6,"Ley_9", IF(Y67=Tipologias!$X$6,"Ley_10", IF(Y67=Tipologias!$Y$6,"Ley_11", IF(Y67=Tipologias!$Z$6,"Ley_12",IF(Y67="No Aplica","NoAplica",""))))))))))))),"")</f>
        <v>Ley_1</v>
      </c>
      <c r="AA67" s="142" t="s">
        <v>135</v>
      </c>
      <c r="AB67" s="117" t="s">
        <v>367</v>
      </c>
      <c r="AC67" s="123" t="str">
        <f>IF(OR(AB67=Tipologias!$F$51,AB67=Tipologias!$F$52,AB67=Tipologias!$F$53),Tipologias!$G$51,IF(AB67=Tipologias!$F$54,Tipologias!$G$54,IF(OR(AB67=Tipologias!$F$55,AB67=Tipologias!$F$56),Tipologias!$G$55,"")))</f>
        <v>ALTO</v>
      </c>
      <c r="AD67" s="117" t="s">
        <v>367</v>
      </c>
      <c r="AE67" s="123" t="str">
        <f>IF(OR(AD67=Tipologias!$F$51,AD67=Tipologias!$F$52,AD67=Tipologias!$F$53),Tipologias!$G$51,IF(AD67=Tipologias!$F$54,Tipologias!$G$54,IF(OR(AD67=Tipologias!$F$55,AD67=Tipologias!$F$56),Tipologias!$G$55,"")))</f>
        <v>ALTO</v>
      </c>
      <c r="AF67" s="117" t="s">
        <v>367</v>
      </c>
      <c r="AG67" s="123" t="str">
        <f>IF(OR(AF67=Tipologias!$F$51,AF67=Tipologias!$F$52,AF67=Tipologias!$F$53),Tipologias!$G$51,IF(AF67=Tipologias!$F$54,Tipologias!$G$54,IF(OR(AF67=Tipologias!$F$55,AF67=Tipologias!$F$56),Tipologias!$G$55,"")))</f>
        <v>ALTO</v>
      </c>
      <c r="AH67" s="124" t="s">
        <v>102</v>
      </c>
      <c r="AI67" s="124" t="str">
        <f>IF(OR(AC67="",AE67="",AG67=""),"",IF(OR(AND(AC67=Tipologias!$G$55,AE67=Tipologias!$G$55),AND(AC67=Tipologias!$G$55,AG67=Tipologias!$G$55),AND(AE67=Tipologias!$G$55,AG67=Tipologias!$G$55)),Tipologias!$G$55, IF(AND(AC67=Tipologias!$G$51,AE67=Tipologias!$G$51,AG67=Tipologias!$G$51),Tipologias!$G$51,Tipologias!$G$54)))</f>
        <v>ALTO</v>
      </c>
      <c r="AJ67" s="124" t="s">
        <v>515</v>
      </c>
      <c r="AK67" s="200">
        <v>45265</v>
      </c>
      <c r="AL67" s="202" t="s">
        <v>510</v>
      </c>
    </row>
    <row r="68" spans="1:38" s="119" customFormat="1" ht="35.15" customHeight="1" x14ac:dyDescent="0.35">
      <c r="A68" s="124" t="s">
        <v>224</v>
      </c>
      <c r="B68" s="124" t="s">
        <v>234</v>
      </c>
      <c r="C68" s="124" t="s">
        <v>222</v>
      </c>
      <c r="D68" s="124" t="s">
        <v>234</v>
      </c>
      <c r="E68" s="124" t="s">
        <v>462</v>
      </c>
      <c r="F68" s="124" t="s">
        <v>83</v>
      </c>
      <c r="G68" s="124" t="s">
        <v>525</v>
      </c>
      <c r="H68" s="124" t="s">
        <v>740</v>
      </c>
      <c r="I68" s="199" t="s">
        <v>771</v>
      </c>
      <c r="J68" s="142" t="s">
        <v>350</v>
      </c>
      <c r="K68" s="124" t="s">
        <v>356</v>
      </c>
      <c r="L68" s="124" t="s">
        <v>542</v>
      </c>
      <c r="M68" s="124" t="s">
        <v>795</v>
      </c>
      <c r="N68" s="124" t="s">
        <v>802</v>
      </c>
      <c r="O68" s="124" t="s">
        <v>498</v>
      </c>
      <c r="P68" s="200">
        <v>42010</v>
      </c>
      <c r="Q68" s="124" t="s">
        <v>100</v>
      </c>
      <c r="R68" s="124" t="s">
        <v>222</v>
      </c>
      <c r="S68" s="124" t="s">
        <v>234</v>
      </c>
      <c r="T68" s="117" t="s">
        <v>816</v>
      </c>
      <c r="U68" s="142" t="s">
        <v>390</v>
      </c>
      <c r="V6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8" s="124" t="s">
        <v>397</v>
      </c>
      <c r="X68" s="124" t="s">
        <v>375</v>
      </c>
      <c r="Y68" s="142" t="s">
        <v>428</v>
      </c>
      <c r="Z68" s="140" t="str">
        <f>IFERROR(IF(Y68=Tipologias!$O$6,"Ley_1",IF(Y68=Tipologias!$P$6,"Ley_2",IF(Y68=Tipologias!$Q$6,"Ley_3",IF(Y68=Tipologias!$R$6,"Ley_4",IF(Y68=Tipologias!$S$6,"Ley_5",IF(Y68=Tipologias!$T$6,"Ley_6", IF(Y68=Tipologias!$U$6,"Ley_7", IF(Y68=Tipologias!$V$6,"Ley_8", IF(Y68=Tipologias!$W$6,"Ley_9", IF(Y68=Tipologias!$X$6,"Ley_10", IF(Y68=Tipologias!$Y$6,"Ley_11", IF(Y68=Tipologias!$Z$6,"Ley_12",IF(Y68="No Aplica","NoAplica",""))))))))))))),"")</f>
        <v>Ley_1</v>
      </c>
      <c r="AA68" s="142" t="s">
        <v>135</v>
      </c>
      <c r="AB68" s="117" t="s">
        <v>367</v>
      </c>
      <c r="AC68" s="123" t="str">
        <f>IF(OR(AB68=Tipologias!$F$51,AB68=Tipologias!$F$52,AB68=Tipologias!$F$53),Tipologias!$G$51,IF(AB68=Tipologias!$F$54,Tipologias!$G$54,IF(OR(AB68=Tipologias!$F$55,AB68=Tipologias!$F$56),Tipologias!$G$55,"")))</f>
        <v>ALTO</v>
      </c>
      <c r="AD68" s="117" t="s">
        <v>367</v>
      </c>
      <c r="AE68" s="123" t="str">
        <f>IF(OR(AD68=Tipologias!$F$51,AD68=Tipologias!$F$52,AD68=Tipologias!$F$53),Tipologias!$G$51,IF(AD68=Tipologias!$F$54,Tipologias!$G$54,IF(OR(AD68=Tipologias!$F$55,AD68=Tipologias!$F$56),Tipologias!$G$55,"")))</f>
        <v>ALTO</v>
      </c>
      <c r="AF68" s="117" t="s">
        <v>367</v>
      </c>
      <c r="AG68" s="123" t="str">
        <f>IF(OR(AF68=Tipologias!$F$51,AF68=Tipologias!$F$52,AF68=Tipologias!$F$53),Tipologias!$G$51,IF(AF68=Tipologias!$F$54,Tipologias!$G$54,IF(OR(AF68=Tipologias!$F$55,AF68=Tipologias!$F$56),Tipologias!$G$55,"")))</f>
        <v>ALTO</v>
      </c>
      <c r="AH68" s="124" t="s">
        <v>90</v>
      </c>
      <c r="AI68" s="124" t="str">
        <f>IF(OR(AC68="",AE68="",AG68=""),"",IF(OR(AND(AC68=Tipologias!$G$55,AE68=Tipologias!$G$55),AND(AC68=Tipologias!$G$55,AG68=Tipologias!$G$55),AND(AE68=Tipologias!$G$55,AG68=Tipologias!$G$55)),Tipologias!$G$55, IF(AND(AC68=Tipologias!$G$51,AE68=Tipologias!$G$51,AG68=Tipologias!$G$51),Tipologias!$G$51,Tipologias!$G$54)))</f>
        <v>ALTO</v>
      </c>
      <c r="AJ68" s="124" t="s">
        <v>515</v>
      </c>
      <c r="AK68" s="200">
        <v>45265</v>
      </c>
      <c r="AL68" s="202" t="s">
        <v>510</v>
      </c>
    </row>
    <row r="69" spans="1:38" s="119" customFormat="1" ht="35.15" customHeight="1" x14ac:dyDescent="0.35">
      <c r="A69" s="124" t="s">
        <v>224</v>
      </c>
      <c r="B69" s="124" t="s">
        <v>234</v>
      </c>
      <c r="C69" s="124" t="s">
        <v>222</v>
      </c>
      <c r="D69" s="124" t="s">
        <v>234</v>
      </c>
      <c r="E69" s="124" t="s">
        <v>462</v>
      </c>
      <c r="F69" s="124" t="s">
        <v>83</v>
      </c>
      <c r="G69" s="124" t="s">
        <v>725</v>
      </c>
      <c r="H69" s="124" t="s">
        <v>741</v>
      </c>
      <c r="I69" s="199" t="s">
        <v>772</v>
      </c>
      <c r="J69" s="142" t="s">
        <v>350</v>
      </c>
      <c r="K69" s="124" t="s">
        <v>354</v>
      </c>
      <c r="L69" s="124" t="s">
        <v>542</v>
      </c>
      <c r="M69" s="124" t="s">
        <v>794</v>
      </c>
      <c r="N69" s="124" t="s">
        <v>802</v>
      </c>
      <c r="O69" s="124" t="s">
        <v>498</v>
      </c>
      <c r="P69" s="200">
        <v>42011</v>
      </c>
      <c r="Q69" s="124" t="s">
        <v>810</v>
      </c>
      <c r="R69" s="124" t="s">
        <v>222</v>
      </c>
      <c r="S69" s="124" t="s">
        <v>234</v>
      </c>
      <c r="T69" s="117" t="s">
        <v>817</v>
      </c>
      <c r="U69" s="142" t="s">
        <v>390</v>
      </c>
      <c r="V6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9" s="124" t="s">
        <v>397</v>
      </c>
      <c r="X69" s="124" t="s">
        <v>375</v>
      </c>
      <c r="Y69" s="142" t="s">
        <v>428</v>
      </c>
      <c r="Z69" s="140" t="str">
        <f>IFERROR(IF(Y69=Tipologias!$O$6,"Ley_1",IF(Y69=Tipologias!$P$6,"Ley_2",IF(Y69=Tipologias!$Q$6,"Ley_3",IF(Y69=Tipologias!$R$6,"Ley_4",IF(Y69=Tipologias!$S$6,"Ley_5",IF(Y69=Tipologias!$T$6,"Ley_6", IF(Y69=Tipologias!$U$6,"Ley_7", IF(Y69=Tipologias!$V$6,"Ley_8", IF(Y69=Tipologias!$W$6,"Ley_9", IF(Y69=Tipologias!$X$6,"Ley_10", IF(Y69=Tipologias!$Y$6,"Ley_11", IF(Y69=Tipologias!$Z$6,"Ley_12",IF(Y69="No Aplica","NoAplica",""))))))))))))),"")</f>
        <v>Ley_1</v>
      </c>
      <c r="AA69" s="142" t="s">
        <v>135</v>
      </c>
      <c r="AB69" s="117" t="s">
        <v>367</v>
      </c>
      <c r="AC69" s="123" t="str">
        <f>IF(OR(AB69=Tipologias!$F$51,AB69=Tipologias!$F$52,AB69=Tipologias!$F$53),Tipologias!$G$51,IF(AB69=Tipologias!$F$54,Tipologias!$G$54,IF(OR(AB69=Tipologias!$F$55,AB69=Tipologias!$F$56),Tipologias!$G$55,"")))</f>
        <v>ALTO</v>
      </c>
      <c r="AD69" s="117" t="s">
        <v>367</v>
      </c>
      <c r="AE69" s="123" t="str">
        <f>IF(OR(AD69=Tipologias!$F$51,AD69=Tipologias!$F$52,AD69=Tipologias!$F$53),Tipologias!$G$51,IF(AD69=Tipologias!$F$54,Tipologias!$G$54,IF(OR(AD69=Tipologias!$F$55,AD69=Tipologias!$F$56),Tipologias!$G$55,"")))</f>
        <v>ALTO</v>
      </c>
      <c r="AF69" s="117" t="s">
        <v>367</v>
      </c>
      <c r="AG69" s="123" t="str">
        <f>IF(OR(AF69=Tipologias!$F$51,AF69=Tipologias!$F$52,AF69=Tipologias!$F$53),Tipologias!$G$51,IF(AF69=Tipologias!$F$54,Tipologias!$G$54,IF(OR(AF69=Tipologias!$F$55,AF69=Tipologias!$F$56),Tipologias!$G$55,"")))</f>
        <v>ALTO</v>
      </c>
      <c r="AH69" s="124" t="s">
        <v>90</v>
      </c>
      <c r="AI69" s="124" t="str">
        <f>IF(OR(AC69="",AE69="",AG69=""),"",IF(OR(AND(AC69=Tipologias!$G$55,AE69=Tipologias!$G$55),AND(AC69=Tipologias!$G$55,AG69=Tipologias!$G$55),AND(AE69=Tipologias!$G$55,AG69=Tipologias!$G$55)),Tipologias!$G$55, IF(AND(AC69=Tipologias!$G$51,AE69=Tipologias!$G$51,AG69=Tipologias!$G$51),Tipologias!$G$51,Tipologias!$G$54)))</f>
        <v>ALTO</v>
      </c>
      <c r="AJ69" s="124" t="s">
        <v>515</v>
      </c>
      <c r="AK69" s="200">
        <v>45265</v>
      </c>
      <c r="AL69" s="202" t="s">
        <v>510</v>
      </c>
    </row>
    <row r="70" spans="1:38" s="119" customFormat="1" ht="35.15" customHeight="1" x14ac:dyDescent="0.35">
      <c r="A70" s="124" t="s">
        <v>224</v>
      </c>
      <c r="B70" s="124" t="s">
        <v>234</v>
      </c>
      <c r="C70" s="124" t="s">
        <v>222</v>
      </c>
      <c r="D70" s="124" t="s">
        <v>234</v>
      </c>
      <c r="E70" s="124" t="s">
        <v>462</v>
      </c>
      <c r="F70" s="124" t="s">
        <v>83</v>
      </c>
      <c r="G70" s="124" t="s">
        <v>725</v>
      </c>
      <c r="H70" s="124" t="s">
        <v>742</v>
      </c>
      <c r="I70" s="199" t="s">
        <v>773</v>
      </c>
      <c r="J70" s="142" t="s">
        <v>350</v>
      </c>
      <c r="K70" s="124" t="s">
        <v>356</v>
      </c>
      <c r="L70" s="124" t="s">
        <v>542</v>
      </c>
      <c r="M70" s="124" t="s">
        <v>798</v>
      </c>
      <c r="N70" s="124" t="s">
        <v>802</v>
      </c>
      <c r="O70" s="124" t="s">
        <v>498</v>
      </c>
      <c r="P70" s="200">
        <v>42377</v>
      </c>
      <c r="Q70" s="124" t="s">
        <v>100</v>
      </c>
      <c r="R70" s="124" t="s">
        <v>222</v>
      </c>
      <c r="S70" s="124" t="s">
        <v>234</v>
      </c>
      <c r="T70" s="117" t="s">
        <v>818</v>
      </c>
      <c r="U70" s="142" t="s">
        <v>390</v>
      </c>
      <c r="V7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0" s="124" t="s">
        <v>397</v>
      </c>
      <c r="X70" s="124" t="s">
        <v>375</v>
      </c>
      <c r="Y70" s="142" t="s">
        <v>428</v>
      </c>
      <c r="Z70" s="140" t="str">
        <f>IFERROR(IF(Y70=Tipologias!$O$6,"Ley_1",IF(Y70=Tipologias!$P$6,"Ley_2",IF(Y70=Tipologias!$Q$6,"Ley_3",IF(Y70=Tipologias!$R$6,"Ley_4",IF(Y70=Tipologias!$S$6,"Ley_5",IF(Y70=Tipologias!$T$6,"Ley_6", IF(Y70=Tipologias!$U$6,"Ley_7", IF(Y70=Tipologias!$V$6,"Ley_8", IF(Y70=Tipologias!$W$6,"Ley_9", IF(Y70=Tipologias!$X$6,"Ley_10", IF(Y70=Tipologias!$Y$6,"Ley_11", IF(Y70=Tipologias!$Z$6,"Ley_12",IF(Y70="No Aplica","NoAplica",""))))))))))))),"")</f>
        <v>Ley_1</v>
      </c>
      <c r="AA70" s="142" t="s">
        <v>135</v>
      </c>
      <c r="AB70" s="117" t="s">
        <v>367</v>
      </c>
      <c r="AC70" s="123" t="str">
        <f>IF(OR(AB70=Tipologias!$F$51,AB70=Tipologias!$F$52,AB70=Tipologias!$F$53),Tipologias!$G$51,IF(AB70=Tipologias!$F$54,Tipologias!$G$54,IF(OR(AB70=Tipologias!$F$55,AB70=Tipologias!$F$56),Tipologias!$G$55,"")))</f>
        <v>ALTO</v>
      </c>
      <c r="AD70" s="117" t="s">
        <v>367</v>
      </c>
      <c r="AE70" s="123" t="str">
        <f>IF(OR(AD70=Tipologias!$F$51,AD70=Tipologias!$F$52,AD70=Tipologias!$F$53),Tipologias!$G$51,IF(AD70=Tipologias!$F$54,Tipologias!$G$54,IF(OR(AD70=Tipologias!$F$55,AD70=Tipologias!$F$56),Tipologias!$G$55,"")))</f>
        <v>ALTO</v>
      </c>
      <c r="AF70" s="117" t="s">
        <v>367</v>
      </c>
      <c r="AG70" s="123" t="str">
        <f>IF(OR(AF70=Tipologias!$F$51,AF70=Tipologias!$F$52,AF70=Tipologias!$F$53),Tipologias!$G$51,IF(AF70=Tipologias!$F$54,Tipologias!$G$54,IF(OR(AF70=Tipologias!$F$55,AF70=Tipologias!$F$56),Tipologias!$G$55,"")))</f>
        <v>ALTO</v>
      </c>
      <c r="AH70" s="124" t="s">
        <v>90</v>
      </c>
      <c r="AI70" s="124" t="str">
        <f>IF(OR(AC70="",AE70="",AG70=""),"",IF(OR(AND(AC70=Tipologias!$G$55,AE70=Tipologias!$G$55),AND(AC70=Tipologias!$G$55,AG70=Tipologias!$G$55),AND(AE70=Tipologias!$G$55,AG70=Tipologias!$G$55)),Tipologias!$G$55, IF(AND(AC70=Tipologias!$G$51,AE70=Tipologias!$G$51,AG70=Tipologias!$G$51),Tipologias!$G$51,Tipologias!$G$54)))</f>
        <v>ALTO</v>
      </c>
      <c r="AJ70" s="124" t="s">
        <v>515</v>
      </c>
      <c r="AK70" s="200">
        <v>45265</v>
      </c>
      <c r="AL70" s="202" t="s">
        <v>510</v>
      </c>
    </row>
    <row r="71" spans="1:38" s="119" customFormat="1" ht="35.15" customHeight="1" x14ac:dyDescent="0.35">
      <c r="A71" s="124" t="s">
        <v>224</v>
      </c>
      <c r="B71" s="124" t="s">
        <v>234</v>
      </c>
      <c r="C71" s="124" t="s">
        <v>222</v>
      </c>
      <c r="D71" s="124" t="s">
        <v>234</v>
      </c>
      <c r="E71" s="124" t="s">
        <v>462</v>
      </c>
      <c r="F71" s="124" t="s">
        <v>83</v>
      </c>
      <c r="G71" s="124" t="s">
        <v>525</v>
      </c>
      <c r="H71" s="124" t="s">
        <v>743</v>
      </c>
      <c r="I71" s="199" t="s">
        <v>774</v>
      </c>
      <c r="J71" s="142" t="s">
        <v>350</v>
      </c>
      <c r="K71" s="124" t="s">
        <v>610</v>
      </c>
      <c r="L71" s="124" t="s">
        <v>542</v>
      </c>
      <c r="M71" s="124" t="s">
        <v>799</v>
      </c>
      <c r="N71" s="124" t="s">
        <v>802</v>
      </c>
      <c r="O71" s="124" t="s">
        <v>498</v>
      </c>
      <c r="P71" s="200">
        <v>44197</v>
      </c>
      <c r="Q71" s="124" t="s">
        <v>100</v>
      </c>
      <c r="R71" s="124" t="s">
        <v>222</v>
      </c>
      <c r="S71" s="124" t="s">
        <v>234</v>
      </c>
      <c r="T71" s="117" t="s">
        <v>819</v>
      </c>
      <c r="U71" s="142" t="s">
        <v>390</v>
      </c>
      <c r="V7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1" s="124" t="s">
        <v>397</v>
      </c>
      <c r="X71" s="124" t="s">
        <v>375</v>
      </c>
      <c r="Y71" s="142" t="s">
        <v>428</v>
      </c>
      <c r="Z71" s="140" t="str">
        <f>IFERROR(IF(Y71=Tipologias!$O$6,"Ley_1",IF(Y71=Tipologias!$P$6,"Ley_2",IF(Y71=Tipologias!$Q$6,"Ley_3",IF(Y71=Tipologias!$R$6,"Ley_4",IF(Y71=Tipologias!$S$6,"Ley_5",IF(Y71=Tipologias!$T$6,"Ley_6", IF(Y71=Tipologias!$U$6,"Ley_7", IF(Y71=Tipologias!$V$6,"Ley_8", IF(Y71=Tipologias!$W$6,"Ley_9", IF(Y71=Tipologias!$X$6,"Ley_10", IF(Y71=Tipologias!$Y$6,"Ley_11", IF(Y71=Tipologias!$Z$6,"Ley_12",IF(Y71="No Aplica","NoAplica",""))))))))))))),"")</f>
        <v>Ley_1</v>
      </c>
      <c r="AA71" s="142" t="s">
        <v>135</v>
      </c>
      <c r="AB71" s="117" t="s">
        <v>364</v>
      </c>
      <c r="AC71" s="123" t="str">
        <f>IF(OR(AB71=Tipologias!$F$51,AB71=Tipologias!$F$52,AB71=Tipologias!$F$53),Tipologias!$G$51,IF(AB71=Tipologias!$F$54,Tipologias!$G$54,IF(OR(AB71=Tipologias!$F$55,AB71=Tipologias!$F$56),Tipologias!$G$55,"")))</f>
        <v>BAJO</v>
      </c>
      <c r="AD71" s="117" t="s">
        <v>364</v>
      </c>
      <c r="AE71" s="123" t="str">
        <f>IF(OR(AD71=Tipologias!$F$51,AD71=Tipologias!$F$52,AD71=Tipologias!$F$53),Tipologias!$G$51,IF(AD71=Tipologias!$F$54,Tipologias!$G$54,IF(OR(AD71=Tipologias!$F$55,AD71=Tipologias!$F$56),Tipologias!$G$55,"")))</f>
        <v>BAJO</v>
      </c>
      <c r="AF71" s="117" t="s">
        <v>364</v>
      </c>
      <c r="AG71" s="123" t="str">
        <f>IF(OR(AF71=Tipologias!$F$51,AF71=Tipologias!$F$52,AF71=Tipologias!$F$53),Tipologias!$G$51,IF(AF71=Tipologias!$F$54,Tipologias!$G$54,IF(OR(AF71=Tipologias!$F$55,AF71=Tipologias!$F$56),Tipologias!$G$55,"")))</f>
        <v>BAJO</v>
      </c>
      <c r="AH71" s="124" t="s">
        <v>197</v>
      </c>
      <c r="AI71" s="124" t="str">
        <f>IF(OR(AC71="",AE71="",AG71=""),"",IF(OR(AND(AC71=Tipologias!$G$55,AE71=Tipologias!$G$55),AND(AC71=Tipologias!$G$55,AG71=Tipologias!$G$55),AND(AE71=Tipologias!$G$55,AG71=Tipologias!$G$55)),Tipologias!$G$55, IF(AND(AC71=Tipologias!$G$51,AE71=Tipologias!$G$51,AG71=Tipologias!$G$51),Tipologias!$G$51,Tipologias!$G$54)))</f>
        <v>BAJO</v>
      </c>
      <c r="AJ71" s="124" t="s">
        <v>515</v>
      </c>
      <c r="AK71" s="200">
        <v>45265</v>
      </c>
      <c r="AL71" s="202" t="s">
        <v>510</v>
      </c>
    </row>
    <row r="72" spans="1:38" s="119" customFormat="1" ht="35.15" customHeight="1" x14ac:dyDescent="0.35">
      <c r="A72" s="124" t="s">
        <v>224</v>
      </c>
      <c r="B72" s="124" t="s">
        <v>234</v>
      </c>
      <c r="C72" s="124" t="s">
        <v>222</v>
      </c>
      <c r="D72" s="124" t="s">
        <v>234</v>
      </c>
      <c r="E72" s="124" t="s">
        <v>462</v>
      </c>
      <c r="F72" s="124" t="s">
        <v>83</v>
      </c>
      <c r="G72" s="124" t="s">
        <v>525</v>
      </c>
      <c r="H72" s="124" t="s">
        <v>744</v>
      </c>
      <c r="I72" s="199" t="s">
        <v>775</v>
      </c>
      <c r="J72" s="142" t="s">
        <v>350</v>
      </c>
      <c r="K72" s="124" t="s">
        <v>610</v>
      </c>
      <c r="L72" s="124" t="s">
        <v>542</v>
      </c>
      <c r="M72" s="124" t="s">
        <v>545</v>
      </c>
      <c r="N72" s="124" t="s">
        <v>802</v>
      </c>
      <c r="O72" s="124" t="s">
        <v>498</v>
      </c>
      <c r="P72" s="200">
        <v>44198</v>
      </c>
      <c r="Q72" s="124" t="s">
        <v>810</v>
      </c>
      <c r="R72" s="124" t="s">
        <v>222</v>
      </c>
      <c r="S72" s="124" t="s">
        <v>234</v>
      </c>
      <c r="T72" s="117" t="s">
        <v>820</v>
      </c>
      <c r="U72" s="142" t="s">
        <v>390</v>
      </c>
      <c r="V7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2" s="124" t="s">
        <v>397</v>
      </c>
      <c r="X72" s="124" t="s">
        <v>375</v>
      </c>
      <c r="Y72" s="142" t="s">
        <v>428</v>
      </c>
      <c r="Z72" s="140" t="str">
        <f>IFERROR(IF(Y72=Tipologias!$O$6,"Ley_1",IF(Y72=Tipologias!$P$6,"Ley_2",IF(Y72=Tipologias!$Q$6,"Ley_3",IF(Y72=Tipologias!$R$6,"Ley_4",IF(Y72=Tipologias!$S$6,"Ley_5",IF(Y72=Tipologias!$T$6,"Ley_6", IF(Y72=Tipologias!$U$6,"Ley_7", IF(Y72=Tipologias!$V$6,"Ley_8", IF(Y72=Tipologias!$W$6,"Ley_9", IF(Y72=Tipologias!$X$6,"Ley_10", IF(Y72=Tipologias!$Y$6,"Ley_11", IF(Y72=Tipologias!$Z$6,"Ley_12",IF(Y72="No Aplica","NoAplica",""))))))))))))),"")</f>
        <v>Ley_1</v>
      </c>
      <c r="AA72" s="142" t="s">
        <v>135</v>
      </c>
      <c r="AB72" s="117" t="s">
        <v>365</v>
      </c>
      <c r="AC72" s="123" t="str">
        <f>IF(OR(AB72=Tipologias!$F$51,AB72=Tipologias!$F$52,AB72=Tipologias!$F$53),Tipologias!$G$51,IF(AB72=Tipologias!$F$54,Tipologias!$G$54,IF(OR(AB72=Tipologias!$F$55,AB72=Tipologias!$F$56),Tipologias!$G$55,"")))</f>
        <v>MEDIO</v>
      </c>
      <c r="AD72" s="117" t="s">
        <v>367</v>
      </c>
      <c r="AE72" s="123" t="str">
        <f>IF(OR(AD72=Tipologias!$F$51,AD72=Tipologias!$F$52,AD72=Tipologias!$F$53),Tipologias!$G$51,IF(AD72=Tipologias!$F$54,Tipologias!$G$54,IF(OR(AD72=Tipologias!$F$55,AD72=Tipologias!$F$56),Tipologias!$G$55,"")))</f>
        <v>ALTO</v>
      </c>
      <c r="AF72" s="117" t="s">
        <v>367</v>
      </c>
      <c r="AG72" s="123" t="str">
        <f>IF(OR(AF72=Tipologias!$F$51,AF72=Tipologias!$F$52,AF72=Tipologias!$F$53),Tipologias!$G$51,IF(AF72=Tipologias!$F$54,Tipologias!$G$54,IF(OR(AF72=Tipologias!$F$55,AF72=Tipologias!$F$56),Tipologias!$G$55,"")))</f>
        <v>ALTO</v>
      </c>
      <c r="AH72" s="124" t="s">
        <v>90</v>
      </c>
      <c r="AI72" s="124" t="str">
        <f>IF(OR(AC72="",AE72="",AG72=""),"",IF(OR(AND(AC72=Tipologias!$G$55,AE72=Tipologias!$G$55),AND(AC72=Tipologias!$G$55,AG72=Tipologias!$G$55),AND(AE72=Tipologias!$G$55,AG72=Tipologias!$G$55)),Tipologias!$G$55, IF(AND(AC72=Tipologias!$G$51,AE72=Tipologias!$G$51,AG72=Tipologias!$G$51),Tipologias!$G$51,Tipologias!$G$54)))</f>
        <v>ALTO</v>
      </c>
      <c r="AJ72" s="124" t="s">
        <v>515</v>
      </c>
      <c r="AK72" s="200">
        <v>45265</v>
      </c>
      <c r="AL72" s="202" t="s">
        <v>510</v>
      </c>
    </row>
    <row r="73" spans="1:38" s="119" customFormat="1" ht="35.15" customHeight="1" x14ac:dyDescent="0.35">
      <c r="A73" s="124" t="s">
        <v>224</v>
      </c>
      <c r="B73" s="124" t="s">
        <v>234</v>
      </c>
      <c r="C73" s="124" t="s">
        <v>222</v>
      </c>
      <c r="D73" s="124" t="s">
        <v>234</v>
      </c>
      <c r="E73" s="124" t="s">
        <v>462</v>
      </c>
      <c r="F73" s="124" t="s">
        <v>83</v>
      </c>
      <c r="G73" s="124" t="s">
        <v>727</v>
      </c>
      <c r="H73" s="205" t="s">
        <v>745</v>
      </c>
      <c r="I73" s="199" t="s">
        <v>776</v>
      </c>
      <c r="J73" s="142" t="s">
        <v>350</v>
      </c>
      <c r="K73" s="124" t="s">
        <v>610</v>
      </c>
      <c r="L73" s="124" t="s">
        <v>542</v>
      </c>
      <c r="M73" s="124" t="s">
        <v>545</v>
      </c>
      <c r="N73" s="124" t="s">
        <v>802</v>
      </c>
      <c r="O73" s="124" t="s">
        <v>498</v>
      </c>
      <c r="P73" s="200">
        <v>42736</v>
      </c>
      <c r="Q73" s="124" t="s">
        <v>100</v>
      </c>
      <c r="R73" s="124" t="s">
        <v>222</v>
      </c>
      <c r="S73" s="124" t="s">
        <v>234</v>
      </c>
      <c r="T73" s="117" t="s">
        <v>821</v>
      </c>
      <c r="U73" s="142" t="s">
        <v>390</v>
      </c>
      <c r="V7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3" s="124" t="s">
        <v>397</v>
      </c>
      <c r="X73" s="124" t="s">
        <v>375</v>
      </c>
      <c r="Y73" s="142" t="s">
        <v>428</v>
      </c>
      <c r="Z73" s="140" t="str">
        <f>IFERROR(IF(Y73=Tipologias!$O$6,"Ley_1",IF(Y73=Tipologias!$P$6,"Ley_2",IF(Y73=Tipologias!$Q$6,"Ley_3",IF(Y73=Tipologias!$R$6,"Ley_4",IF(Y73=Tipologias!$S$6,"Ley_5",IF(Y73=Tipologias!$T$6,"Ley_6", IF(Y73=Tipologias!$U$6,"Ley_7", IF(Y73=Tipologias!$V$6,"Ley_8", IF(Y73=Tipologias!$W$6,"Ley_9", IF(Y73=Tipologias!$X$6,"Ley_10", IF(Y73=Tipologias!$Y$6,"Ley_11", IF(Y73=Tipologias!$Z$6,"Ley_12",IF(Y73="No Aplica","NoAplica",""))))))))))))),"")</f>
        <v>Ley_1</v>
      </c>
      <c r="AA73" s="142" t="s">
        <v>135</v>
      </c>
      <c r="AB73" s="117" t="s">
        <v>364</v>
      </c>
      <c r="AC73" s="123" t="str">
        <f>IF(OR(AB73=Tipologias!$F$51,AB73=Tipologias!$F$52,AB73=Tipologias!$F$53),Tipologias!$G$51,IF(AB73=Tipologias!$F$54,Tipologias!$G$54,IF(OR(AB73=Tipologias!$F$55,AB73=Tipologias!$F$56),Tipologias!$G$55,"")))</f>
        <v>BAJO</v>
      </c>
      <c r="AD73" s="117" t="s">
        <v>364</v>
      </c>
      <c r="AE73" s="123" t="str">
        <f>IF(OR(AD73=Tipologias!$F$51,AD73=Tipologias!$F$52,AD73=Tipologias!$F$53),Tipologias!$G$51,IF(AD73=Tipologias!$F$54,Tipologias!$G$54,IF(OR(AD73=Tipologias!$F$55,AD73=Tipologias!$F$56),Tipologias!$G$55,"")))</f>
        <v>BAJO</v>
      </c>
      <c r="AF73" s="117" t="s">
        <v>364</v>
      </c>
      <c r="AG73" s="123" t="str">
        <f>IF(OR(AF73=Tipologias!$F$51,AF73=Tipologias!$F$52,AF73=Tipologias!$F$53),Tipologias!$G$51,IF(AF73=Tipologias!$F$54,Tipologias!$G$54,IF(OR(AF73=Tipologias!$F$55,AF73=Tipologias!$F$56),Tipologias!$G$55,"")))</f>
        <v>BAJO</v>
      </c>
      <c r="AH73" s="124" t="s">
        <v>197</v>
      </c>
      <c r="AI73" s="124" t="str">
        <f>IF(OR(AC73="",AE73="",AG73=""),"",IF(OR(AND(AC73=Tipologias!$G$55,AE73=Tipologias!$G$55),AND(AC73=Tipologias!$G$55,AG73=Tipologias!$G$55),AND(AE73=Tipologias!$G$55,AG73=Tipologias!$G$55)),Tipologias!$G$55, IF(AND(AC73=Tipologias!$G$51,AE73=Tipologias!$G$51,AG73=Tipologias!$G$51),Tipologias!$G$51,Tipologias!$G$54)))</f>
        <v>BAJO</v>
      </c>
      <c r="AJ73" s="124" t="s">
        <v>515</v>
      </c>
      <c r="AK73" s="200">
        <v>45265</v>
      </c>
      <c r="AL73" s="202" t="s">
        <v>510</v>
      </c>
    </row>
    <row r="74" spans="1:38" s="119" customFormat="1" ht="35.15" customHeight="1" x14ac:dyDescent="0.35">
      <c r="A74" s="124" t="s">
        <v>224</v>
      </c>
      <c r="B74" s="124" t="s">
        <v>234</v>
      </c>
      <c r="C74" s="124" t="s">
        <v>222</v>
      </c>
      <c r="D74" s="124" t="s">
        <v>234</v>
      </c>
      <c r="E74" s="124" t="s">
        <v>462</v>
      </c>
      <c r="F74" s="124" t="s">
        <v>83</v>
      </c>
      <c r="G74" s="124" t="s">
        <v>727</v>
      </c>
      <c r="H74" s="124" t="s">
        <v>746</v>
      </c>
      <c r="I74" s="199" t="s">
        <v>777</v>
      </c>
      <c r="J74" s="142" t="s">
        <v>350</v>
      </c>
      <c r="K74" s="124" t="s">
        <v>610</v>
      </c>
      <c r="L74" s="124" t="s">
        <v>542</v>
      </c>
      <c r="M74" s="124" t="s">
        <v>545</v>
      </c>
      <c r="N74" s="124" t="s">
        <v>802</v>
      </c>
      <c r="O74" s="124" t="s">
        <v>498</v>
      </c>
      <c r="P74" s="200">
        <v>44198</v>
      </c>
      <c r="Q74" s="124" t="s">
        <v>100</v>
      </c>
      <c r="R74" s="124" t="s">
        <v>222</v>
      </c>
      <c r="S74" s="124" t="s">
        <v>234</v>
      </c>
      <c r="T74" s="117" t="s">
        <v>822</v>
      </c>
      <c r="U74" s="142" t="s">
        <v>390</v>
      </c>
      <c r="V7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4" s="124" t="s">
        <v>397</v>
      </c>
      <c r="X74" s="124" t="s">
        <v>375</v>
      </c>
      <c r="Y74" s="142" t="s">
        <v>428</v>
      </c>
      <c r="Z74" s="140" t="str">
        <f>IFERROR(IF(Y74=Tipologias!$O$6,"Ley_1",IF(Y74=Tipologias!$P$6,"Ley_2",IF(Y74=Tipologias!$Q$6,"Ley_3",IF(Y74=Tipologias!$R$6,"Ley_4",IF(Y74=Tipologias!$S$6,"Ley_5",IF(Y74=Tipologias!$T$6,"Ley_6", IF(Y74=Tipologias!$U$6,"Ley_7", IF(Y74=Tipologias!$V$6,"Ley_8", IF(Y74=Tipologias!$W$6,"Ley_9", IF(Y74=Tipologias!$X$6,"Ley_10", IF(Y74=Tipologias!$Y$6,"Ley_11", IF(Y74=Tipologias!$Z$6,"Ley_12",IF(Y74="No Aplica","NoAplica",""))))))))))))),"")</f>
        <v>Ley_1</v>
      </c>
      <c r="AA74" s="142" t="s">
        <v>135</v>
      </c>
      <c r="AB74" s="117" t="s">
        <v>365</v>
      </c>
      <c r="AC74" s="123" t="str">
        <f>IF(OR(AB74=Tipologias!$F$51,AB74=Tipologias!$F$52,AB74=Tipologias!$F$53),Tipologias!$G$51,IF(AB74=Tipologias!$F$54,Tipologias!$G$54,IF(OR(AB74=Tipologias!$F$55,AB74=Tipologias!$F$56),Tipologias!$G$55,"")))</f>
        <v>MEDIO</v>
      </c>
      <c r="AD74" s="117" t="s">
        <v>365</v>
      </c>
      <c r="AE74" s="123" t="str">
        <f>IF(OR(AD74=Tipologias!$F$51,AD74=Tipologias!$F$52,AD74=Tipologias!$F$53),Tipologias!$G$51,IF(AD74=Tipologias!$F$54,Tipologias!$G$54,IF(OR(AD74=Tipologias!$F$55,AD74=Tipologias!$F$56),Tipologias!$G$55,"")))</f>
        <v>MEDIO</v>
      </c>
      <c r="AF74" s="117" t="s">
        <v>365</v>
      </c>
      <c r="AG74" s="123" t="str">
        <f>IF(OR(AF74=Tipologias!$F$51,AF74=Tipologias!$F$52,AF74=Tipologias!$F$53),Tipologias!$G$51,IF(AF74=Tipologias!$F$54,Tipologias!$G$54,IF(OR(AF74=Tipologias!$F$55,AF74=Tipologias!$F$56),Tipologias!$G$55,"")))</f>
        <v>MEDIO</v>
      </c>
      <c r="AH74" s="124" t="s">
        <v>90</v>
      </c>
      <c r="AI74" s="124" t="str">
        <f>IF(OR(AC74="",AE74="",AG74=""),"",IF(OR(AND(AC74=Tipologias!$G$55,AE74=Tipologias!$G$55),AND(AC74=Tipologias!$G$55,AG74=Tipologias!$G$55),AND(AE74=Tipologias!$G$55,AG74=Tipologias!$G$55)),Tipologias!$G$55, IF(AND(AC74=Tipologias!$G$51,AE74=Tipologias!$G$51,AG74=Tipologias!$G$51),Tipologias!$G$51,Tipologias!$G$54)))</f>
        <v>MEDIO</v>
      </c>
      <c r="AJ74" s="124" t="s">
        <v>515</v>
      </c>
      <c r="AK74" s="200">
        <v>45265</v>
      </c>
      <c r="AL74" s="202" t="s">
        <v>510</v>
      </c>
    </row>
    <row r="75" spans="1:38" s="119" customFormat="1" ht="35.15" customHeight="1" x14ac:dyDescent="0.35">
      <c r="A75" s="124" t="s">
        <v>224</v>
      </c>
      <c r="B75" s="124" t="s">
        <v>234</v>
      </c>
      <c r="C75" s="124" t="s">
        <v>222</v>
      </c>
      <c r="D75" s="124" t="s">
        <v>234</v>
      </c>
      <c r="E75" s="124" t="s">
        <v>462</v>
      </c>
      <c r="F75" s="124" t="s">
        <v>83</v>
      </c>
      <c r="G75" s="124" t="s">
        <v>728</v>
      </c>
      <c r="H75" s="124" t="s">
        <v>747</v>
      </c>
      <c r="I75" s="199" t="s">
        <v>778</v>
      </c>
      <c r="J75" s="142" t="s">
        <v>350</v>
      </c>
      <c r="K75" s="124" t="s">
        <v>610</v>
      </c>
      <c r="L75" s="124" t="s">
        <v>542</v>
      </c>
      <c r="M75" s="124" t="s">
        <v>800</v>
      </c>
      <c r="N75" s="124" t="s">
        <v>802</v>
      </c>
      <c r="O75" s="124" t="s">
        <v>498</v>
      </c>
      <c r="P75" s="200">
        <v>42370</v>
      </c>
      <c r="Q75" s="124" t="s">
        <v>84</v>
      </c>
      <c r="R75" s="124" t="s">
        <v>222</v>
      </c>
      <c r="S75" s="124" t="s">
        <v>234</v>
      </c>
      <c r="T75" s="117" t="s">
        <v>823</v>
      </c>
      <c r="U75" s="142" t="s">
        <v>390</v>
      </c>
      <c r="V7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5" s="124" t="s">
        <v>397</v>
      </c>
      <c r="X75" s="124" t="s">
        <v>375</v>
      </c>
      <c r="Y75" s="142" t="s">
        <v>428</v>
      </c>
      <c r="Z75" s="140" t="str">
        <f>IFERROR(IF(Y75=Tipologias!$O$6,"Ley_1",IF(Y75=Tipologias!$P$6,"Ley_2",IF(Y75=Tipologias!$Q$6,"Ley_3",IF(Y75=Tipologias!$R$6,"Ley_4",IF(Y75=Tipologias!$S$6,"Ley_5",IF(Y75=Tipologias!$T$6,"Ley_6", IF(Y75=Tipologias!$U$6,"Ley_7", IF(Y75=Tipologias!$V$6,"Ley_8", IF(Y75=Tipologias!$W$6,"Ley_9", IF(Y75=Tipologias!$X$6,"Ley_10", IF(Y75=Tipologias!$Y$6,"Ley_11", IF(Y75=Tipologias!$Z$6,"Ley_12",IF(Y75="No Aplica","NoAplica",""))))))))))))),"")</f>
        <v>Ley_1</v>
      </c>
      <c r="AA75" s="142" t="s">
        <v>135</v>
      </c>
      <c r="AB75" s="117" t="s">
        <v>367</v>
      </c>
      <c r="AC75" s="123" t="str">
        <f>IF(OR(AB75=Tipologias!$F$51,AB75=Tipologias!$F$52,AB75=Tipologias!$F$53),Tipologias!$G$51,IF(AB75=Tipologias!$F$54,Tipologias!$G$54,IF(OR(AB75=Tipologias!$F$55,AB75=Tipologias!$F$56),Tipologias!$G$55,"")))</f>
        <v>ALTO</v>
      </c>
      <c r="AD75" s="117" t="s">
        <v>367</v>
      </c>
      <c r="AE75" s="123" t="str">
        <f>IF(OR(AD75=Tipologias!$F$51,AD75=Tipologias!$F$52,AD75=Tipologias!$F$53),Tipologias!$G$51,IF(AD75=Tipologias!$F$54,Tipologias!$G$54,IF(OR(AD75=Tipologias!$F$55,AD75=Tipologias!$F$56),Tipologias!$G$55,"")))</f>
        <v>ALTO</v>
      </c>
      <c r="AF75" s="117" t="s">
        <v>367</v>
      </c>
      <c r="AG75" s="123" t="str">
        <f>IF(OR(AF75=Tipologias!$F$51,AF75=Tipologias!$F$52,AF75=Tipologias!$F$53),Tipologias!$G$51,IF(AF75=Tipologias!$F$54,Tipologias!$G$54,IF(OR(AF75=Tipologias!$F$55,AF75=Tipologias!$F$56),Tipologias!$G$55,"")))</f>
        <v>ALTO</v>
      </c>
      <c r="AH75" s="124" t="s">
        <v>193</v>
      </c>
      <c r="AI75" s="124" t="str">
        <f>IF(OR(AC75="",AE75="",AG75=""),"",IF(OR(AND(AC75=Tipologias!$G$55,AE75=Tipologias!$G$55),AND(AC75=Tipologias!$G$55,AG75=Tipologias!$G$55),AND(AE75=Tipologias!$G$55,AG75=Tipologias!$G$55)),Tipologias!$G$55, IF(AND(AC75=Tipologias!$G$51,AE75=Tipologias!$G$51,AG75=Tipologias!$G$51),Tipologias!$G$51,Tipologias!$G$54)))</f>
        <v>ALTO</v>
      </c>
      <c r="AJ75" s="124" t="s">
        <v>515</v>
      </c>
      <c r="AK75" s="200">
        <v>45265</v>
      </c>
      <c r="AL75" s="202" t="s">
        <v>510</v>
      </c>
    </row>
    <row r="76" spans="1:38" s="119" customFormat="1" ht="35.15" customHeight="1" x14ac:dyDescent="0.35">
      <c r="A76" s="124" t="s">
        <v>224</v>
      </c>
      <c r="B76" s="124" t="s">
        <v>234</v>
      </c>
      <c r="C76" s="124" t="s">
        <v>222</v>
      </c>
      <c r="D76" s="124" t="s">
        <v>234</v>
      </c>
      <c r="E76" s="124" t="s">
        <v>462</v>
      </c>
      <c r="F76" s="124" t="s">
        <v>83</v>
      </c>
      <c r="G76" s="124" t="s">
        <v>729</v>
      </c>
      <c r="H76" s="124" t="s">
        <v>342</v>
      </c>
      <c r="I76" s="199" t="s">
        <v>779</v>
      </c>
      <c r="J76" s="142" t="s">
        <v>350</v>
      </c>
      <c r="K76" s="124" t="s">
        <v>610</v>
      </c>
      <c r="L76" s="124" t="s">
        <v>542</v>
      </c>
      <c r="M76" s="124" t="s">
        <v>799</v>
      </c>
      <c r="N76" s="124" t="s">
        <v>805</v>
      </c>
      <c r="O76" s="124" t="s">
        <v>498</v>
      </c>
      <c r="P76" s="200">
        <v>44197</v>
      </c>
      <c r="Q76" s="124" t="s">
        <v>84</v>
      </c>
      <c r="R76" s="124" t="s">
        <v>222</v>
      </c>
      <c r="S76" s="124" t="s">
        <v>234</v>
      </c>
      <c r="T76" s="117" t="s">
        <v>824</v>
      </c>
      <c r="U76" s="142" t="s">
        <v>390</v>
      </c>
      <c r="V7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6" s="124" t="s">
        <v>397</v>
      </c>
      <c r="X76" s="124" t="s">
        <v>375</v>
      </c>
      <c r="Y76" s="142" t="s">
        <v>428</v>
      </c>
      <c r="Z76" s="140" t="str">
        <f>IFERROR(IF(Y76=Tipologias!$O$6,"Ley_1",IF(Y76=Tipologias!$P$6,"Ley_2",IF(Y76=Tipologias!$Q$6,"Ley_3",IF(Y76=Tipologias!$R$6,"Ley_4",IF(Y76=Tipologias!$S$6,"Ley_5",IF(Y76=Tipologias!$T$6,"Ley_6", IF(Y76=Tipologias!$U$6,"Ley_7", IF(Y76=Tipologias!$V$6,"Ley_8", IF(Y76=Tipologias!$W$6,"Ley_9", IF(Y76=Tipologias!$X$6,"Ley_10", IF(Y76=Tipologias!$Y$6,"Ley_11", IF(Y76=Tipologias!$Z$6,"Ley_12",IF(Y76="No Aplica","NoAplica",""))))))))))))),"")</f>
        <v>Ley_1</v>
      </c>
      <c r="AA76" s="142" t="s">
        <v>135</v>
      </c>
      <c r="AB76" s="117" t="s">
        <v>364</v>
      </c>
      <c r="AC76" s="123" t="str">
        <f>IF(OR(AB76=Tipologias!$F$51,AB76=Tipologias!$F$52,AB76=Tipologias!$F$53),Tipologias!$G$51,IF(AB76=Tipologias!$F$54,Tipologias!$G$54,IF(OR(AB76=Tipologias!$F$55,AB76=Tipologias!$F$56),Tipologias!$G$55,"")))</f>
        <v>BAJO</v>
      </c>
      <c r="AD76" s="117" t="s">
        <v>364</v>
      </c>
      <c r="AE76" s="123" t="str">
        <f>IF(OR(AD76=Tipologias!$F$51,AD76=Tipologias!$F$52,AD76=Tipologias!$F$53),Tipologias!$G$51,IF(AD76=Tipologias!$F$54,Tipologias!$G$54,IF(OR(AD76=Tipologias!$F$55,AD76=Tipologias!$F$56),Tipologias!$G$55,"")))</f>
        <v>BAJO</v>
      </c>
      <c r="AF76" s="117" t="s">
        <v>364</v>
      </c>
      <c r="AG76" s="123" t="str">
        <f>IF(OR(AF76=Tipologias!$F$51,AF76=Tipologias!$F$52,AF76=Tipologias!$F$53),Tipologias!$G$51,IF(AF76=Tipologias!$F$54,Tipologias!$G$54,IF(OR(AF76=Tipologias!$F$55,AF76=Tipologias!$F$56),Tipologias!$G$55,"")))</f>
        <v>BAJO</v>
      </c>
      <c r="AH76" s="124" t="s">
        <v>197</v>
      </c>
      <c r="AI76" s="124" t="str">
        <f>IF(OR(AC76="",AE76="",AG76=""),"",IF(OR(AND(AC76=Tipologias!$G$55,AE76=Tipologias!$G$55),AND(AC76=Tipologias!$G$55,AG76=Tipologias!$G$55),AND(AE76=Tipologias!$G$55,AG76=Tipologias!$G$55)),Tipologias!$G$55, IF(AND(AC76=Tipologias!$G$51,AE76=Tipologias!$G$51,AG76=Tipologias!$G$51),Tipologias!$G$51,Tipologias!$G$54)))</f>
        <v>BAJO</v>
      </c>
      <c r="AJ76" s="124" t="s">
        <v>515</v>
      </c>
      <c r="AK76" s="200">
        <v>45265</v>
      </c>
      <c r="AL76" s="202" t="s">
        <v>510</v>
      </c>
    </row>
    <row r="77" spans="1:38" s="119" customFormat="1" ht="35.15" customHeight="1" x14ac:dyDescent="0.35">
      <c r="A77" s="205" t="s">
        <v>224</v>
      </c>
      <c r="B77" s="205" t="s">
        <v>234</v>
      </c>
      <c r="C77" s="205" t="s">
        <v>222</v>
      </c>
      <c r="D77" s="205" t="s">
        <v>234</v>
      </c>
      <c r="E77" s="205" t="s">
        <v>462</v>
      </c>
      <c r="F77" s="205" t="s">
        <v>83</v>
      </c>
      <c r="G77" s="124" t="s">
        <v>730</v>
      </c>
      <c r="H77" s="205" t="s">
        <v>748</v>
      </c>
      <c r="I77" s="206" t="s">
        <v>776</v>
      </c>
      <c r="J77" s="142" t="s">
        <v>350</v>
      </c>
      <c r="K77" s="205" t="s">
        <v>356</v>
      </c>
      <c r="L77" s="205" t="s">
        <v>542</v>
      </c>
      <c r="M77" s="205" t="s">
        <v>545</v>
      </c>
      <c r="N77" s="124" t="s">
        <v>494</v>
      </c>
      <c r="O77" s="205" t="s">
        <v>498</v>
      </c>
      <c r="P77" s="207">
        <v>42744</v>
      </c>
      <c r="Q77" s="205" t="s">
        <v>100</v>
      </c>
      <c r="R77" s="205" t="s">
        <v>222</v>
      </c>
      <c r="S77" s="205" t="s">
        <v>234</v>
      </c>
      <c r="T77" s="117" t="s">
        <v>825</v>
      </c>
      <c r="U77" s="142" t="s">
        <v>390</v>
      </c>
      <c r="V7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7" s="124" t="s">
        <v>397</v>
      </c>
      <c r="X77" s="124" t="s">
        <v>375</v>
      </c>
      <c r="Y77" s="142" t="s">
        <v>428</v>
      </c>
      <c r="Z77" s="140" t="str">
        <f>IFERROR(IF(Y77=Tipologias!$O$6,"Ley_1",IF(Y77=Tipologias!$P$6,"Ley_2",IF(Y77=Tipologias!$Q$6,"Ley_3",IF(Y77=Tipologias!$R$6,"Ley_4",IF(Y77=Tipologias!$S$6,"Ley_5",IF(Y77=Tipologias!$T$6,"Ley_6", IF(Y77=Tipologias!$U$6,"Ley_7", IF(Y77=Tipologias!$V$6,"Ley_8", IF(Y77=Tipologias!$W$6,"Ley_9", IF(Y77=Tipologias!$X$6,"Ley_10", IF(Y77=Tipologias!$Y$6,"Ley_11", IF(Y77=Tipologias!$Z$6,"Ley_12",IF(Y77="No Aplica","NoAplica",""))))))))))))),"")</f>
        <v>Ley_1</v>
      </c>
      <c r="AA77" s="142" t="s">
        <v>135</v>
      </c>
      <c r="AB77" s="117" t="s">
        <v>365</v>
      </c>
      <c r="AC77" s="123" t="str">
        <f>IF(OR(AB77=Tipologias!$F$51,AB77=Tipologias!$F$52,AB77=Tipologias!$F$53),Tipologias!$G$51,IF(AB77=Tipologias!$F$54,Tipologias!$G$54,IF(OR(AB77=Tipologias!$F$55,AB77=Tipologias!$F$56),Tipologias!$G$55,"")))</f>
        <v>MEDIO</v>
      </c>
      <c r="AD77" s="117" t="s">
        <v>367</v>
      </c>
      <c r="AE77" s="123" t="str">
        <f>IF(OR(AD77=Tipologias!$F$51,AD77=Tipologias!$F$52,AD77=Tipologias!$F$53),Tipologias!$G$51,IF(AD77=Tipologias!$F$54,Tipologias!$G$54,IF(OR(AD77=Tipologias!$F$55,AD77=Tipologias!$F$56),Tipologias!$G$55,"")))</f>
        <v>ALTO</v>
      </c>
      <c r="AF77" s="117" t="s">
        <v>365</v>
      </c>
      <c r="AG77" s="123" t="str">
        <f>IF(OR(AF77=Tipologias!$F$51,AF77=Tipologias!$F$52,AF77=Tipologias!$F$53),Tipologias!$G$51,IF(AF77=Tipologias!$F$54,Tipologias!$G$54,IF(OR(AF77=Tipologias!$F$55,AF77=Tipologias!$F$56),Tipologias!$G$55,"")))</f>
        <v>MEDIO</v>
      </c>
      <c r="AH77" s="205" t="s">
        <v>197</v>
      </c>
      <c r="AI77" s="124" t="str">
        <f>IF(OR(AC77="",AE77="",AG77=""),"",IF(OR(AND(AC77=Tipologias!$G$55,AE77=Tipologias!$G$55),AND(AC77=Tipologias!$G$55,AG77=Tipologias!$G$55),AND(AE77=Tipologias!$G$55,AG77=Tipologias!$G$55)),Tipologias!$G$55, IF(AND(AC77=Tipologias!$G$51,AE77=Tipologias!$G$51,AG77=Tipologias!$G$51),Tipologias!$G$51,Tipologias!$G$54)))</f>
        <v>MEDIO</v>
      </c>
      <c r="AJ77" s="124" t="s">
        <v>515</v>
      </c>
      <c r="AK77" s="200">
        <v>45265</v>
      </c>
      <c r="AL77" s="202" t="s">
        <v>510</v>
      </c>
    </row>
    <row r="78" spans="1:38" s="119" customFormat="1" ht="35.15" customHeight="1" x14ac:dyDescent="0.35">
      <c r="A78" s="124" t="s">
        <v>224</v>
      </c>
      <c r="B78" s="124" t="s">
        <v>234</v>
      </c>
      <c r="C78" s="124" t="s">
        <v>222</v>
      </c>
      <c r="D78" s="124" t="s">
        <v>234</v>
      </c>
      <c r="E78" s="124" t="s">
        <v>463</v>
      </c>
      <c r="F78" s="124" t="s">
        <v>83</v>
      </c>
      <c r="G78" s="124" t="s">
        <v>397</v>
      </c>
      <c r="H78" s="124" t="s">
        <v>749</v>
      </c>
      <c r="I78" s="199" t="s">
        <v>780</v>
      </c>
      <c r="J78" s="142" t="s">
        <v>350</v>
      </c>
      <c r="K78" s="124" t="s">
        <v>354</v>
      </c>
      <c r="L78" s="124" t="s">
        <v>792</v>
      </c>
      <c r="M78" s="124" t="s">
        <v>801</v>
      </c>
      <c r="N78" s="124" t="s">
        <v>802</v>
      </c>
      <c r="O78" s="124" t="s">
        <v>498</v>
      </c>
      <c r="P78" s="200" t="s">
        <v>809</v>
      </c>
      <c r="Q78" s="124" t="s">
        <v>84</v>
      </c>
      <c r="R78" s="124" t="s">
        <v>222</v>
      </c>
      <c r="S78" s="124" t="s">
        <v>234</v>
      </c>
      <c r="T78" s="117" t="s">
        <v>826</v>
      </c>
      <c r="U78" s="142" t="s">
        <v>390</v>
      </c>
      <c r="V7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8" s="124" t="s">
        <v>397</v>
      </c>
      <c r="X78" s="124" t="s">
        <v>375</v>
      </c>
      <c r="Y78" s="142" t="s">
        <v>428</v>
      </c>
      <c r="Z78" s="140" t="str">
        <f>IFERROR(IF(Y78=Tipologias!$O$6,"Ley_1",IF(Y78=Tipologias!$P$6,"Ley_2",IF(Y78=Tipologias!$Q$6,"Ley_3",IF(Y78=Tipologias!$R$6,"Ley_4",IF(Y78=Tipologias!$S$6,"Ley_5",IF(Y78=Tipologias!$T$6,"Ley_6", IF(Y78=Tipologias!$U$6,"Ley_7", IF(Y78=Tipologias!$V$6,"Ley_8", IF(Y78=Tipologias!$W$6,"Ley_9", IF(Y78=Tipologias!$X$6,"Ley_10", IF(Y78=Tipologias!$Y$6,"Ley_11", IF(Y78=Tipologias!$Z$6,"Ley_12",IF(Y78="No Aplica","NoAplica",""))))))))))))),"")</f>
        <v>Ley_1</v>
      </c>
      <c r="AA78" s="142" t="s">
        <v>135</v>
      </c>
      <c r="AB78" s="117" t="s">
        <v>365</v>
      </c>
      <c r="AC78" s="123" t="str">
        <f>IF(OR(AB78=Tipologias!$F$51,AB78=Tipologias!$F$52,AB78=Tipologias!$F$53),Tipologias!$G$51,IF(AB78=Tipologias!$F$54,Tipologias!$G$54,IF(OR(AB78=Tipologias!$F$55,AB78=Tipologias!$F$56),Tipologias!$G$55,"")))</f>
        <v>MEDIO</v>
      </c>
      <c r="AD78" s="117" t="s">
        <v>365</v>
      </c>
      <c r="AE78" s="123" t="str">
        <f>IF(OR(AD78=Tipologias!$F$51,AD78=Tipologias!$F$52,AD78=Tipologias!$F$53),Tipologias!$G$51,IF(AD78=Tipologias!$F$54,Tipologias!$G$54,IF(OR(AD78=Tipologias!$F$55,AD78=Tipologias!$F$56),Tipologias!$G$55,"")))</f>
        <v>MEDIO</v>
      </c>
      <c r="AF78" s="117" t="s">
        <v>365</v>
      </c>
      <c r="AG78" s="123" t="str">
        <f>IF(OR(AF78=Tipologias!$F$51,AF78=Tipologias!$F$52,AF78=Tipologias!$F$53),Tipologias!$G$51,IF(AF78=Tipologias!$F$54,Tipologias!$G$54,IF(OR(AF78=Tipologias!$F$55,AF78=Tipologias!$F$56),Tipologias!$G$55,"")))</f>
        <v>MEDIO</v>
      </c>
      <c r="AH78" s="124" t="s">
        <v>102</v>
      </c>
      <c r="AI78" s="124" t="str">
        <f>IF(OR(AC78="",AE78="",AG78=""),"",IF(OR(AND(AC78=Tipologias!$G$55,AE78=Tipologias!$G$55),AND(AC78=Tipologias!$G$55,AG78=Tipologias!$G$55),AND(AE78=Tipologias!$G$55,AG78=Tipologias!$G$55)),Tipologias!$G$55, IF(AND(AC78=Tipologias!$G$51,AE78=Tipologias!$G$51,AG78=Tipologias!$G$51),Tipologias!$G$51,Tipologias!$G$54)))</f>
        <v>MEDIO</v>
      </c>
      <c r="AJ78" s="124" t="s">
        <v>515</v>
      </c>
      <c r="AK78" s="200">
        <v>45058</v>
      </c>
      <c r="AL78" s="202" t="s">
        <v>510</v>
      </c>
    </row>
    <row r="79" spans="1:38" s="119" customFormat="1" ht="35.15" customHeight="1" x14ac:dyDescent="0.35">
      <c r="A79" s="124" t="s">
        <v>224</v>
      </c>
      <c r="B79" s="124" t="s">
        <v>234</v>
      </c>
      <c r="C79" s="124" t="s">
        <v>222</v>
      </c>
      <c r="D79" s="124" t="s">
        <v>234</v>
      </c>
      <c r="E79" s="124" t="s">
        <v>463</v>
      </c>
      <c r="F79" s="124" t="s">
        <v>83</v>
      </c>
      <c r="G79" s="124" t="s">
        <v>397</v>
      </c>
      <c r="H79" s="124" t="s">
        <v>750</v>
      </c>
      <c r="I79" s="199" t="s">
        <v>781</v>
      </c>
      <c r="J79" s="142" t="s">
        <v>350</v>
      </c>
      <c r="K79" s="124" t="s">
        <v>354</v>
      </c>
      <c r="L79" s="124" t="s">
        <v>792</v>
      </c>
      <c r="M79" s="124" t="s">
        <v>801</v>
      </c>
      <c r="N79" s="124" t="s">
        <v>802</v>
      </c>
      <c r="O79" s="124" t="s">
        <v>498</v>
      </c>
      <c r="P79" s="200">
        <v>43101</v>
      </c>
      <c r="Q79" s="124" t="s">
        <v>84</v>
      </c>
      <c r="R79" s="124" t="s">
        <v>222</v>
      </c>
      <c r="S79" s="124" t="s">
        <v>234</v>
      </c>
      <c r="T79" s="117" t="s">
        <v>827</v>
      </c>
      <c r="U79" s="142" t="s">
        <v>390</v>
      </c>
      <c r="V7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9" s="124" t="s">
        <v>397</v>
      </c>
      <c r="X79" s="124" t="s">
        <v>375</v>
      </c>
      <c r="Y79" s="142" t="s">
        <v>428</v>
      </c>
      <c r="Z79" s="140" t="str">
        <f>IFERROR(IF(Y79=Tipologias!$O$6,"Ley_1",IF(Y79=Tipologias!$P$6,"Ley_2",IF(Y79=Tipologias!$Q$6,"Ley_3",IF(Y79=Tipologias!$R$6,"Ley_4",IF(Y79=Tipologias!$S$6,"Ley_5",IF(Y79=Tipologias!$T$6,"Ley_6", IF(Y79=Tipologias!$U$6,"Ley_7", IF(Y79=Tipologias!$V$6,"Ley_8", IF(Y79=Tipologias!$W$6,"Ley_9", IF(Y79=Tipologias!$X$6,"Ley_10", IF(Y79=Tipologias!$Y$6,"Ley_11", IF(Y79=Tipologias!$Z$6,"Ley_12",IF(Y79="No Aplica","NoAplica",""))))))))))))),"")</f>
        <v>Ley_1</v>
      </c>
      <c r="AA79" s="142" t="s">
        <v>135</v>
      </c>
      <c r="AB79" s="117" t="s">
        <v>365</v>
      </c>
      <c r="AC79" s="123" t="str">
        <f>IF(OR(AB79=Tipologias!$F$51,AB79=Tipologias!$F$52,AB79=Tipologias!$F$53),Tipologias!$G$51,IF(AB79=Tipologias!$F$54,Tipologias!$G$54,IF(OR(AB79=Tipologias!$F$55,AB79=Tipologias!$F$56),Tipologias!$G$55,"")))</f>
        <v>MEDIO</v>
      </c>
      <c r="AD79" s="117" t="s">
        <v>365</v>
      </c>
      <c r="AE79" s="123" t="str">
        <f>IF(OR(AD79=Tipologias!$F$51,AD79=Tipologias!$F$52,AD79=Tipologias!$F$53),Tipologias!$G$51,IF(AD79=Tipologias!$F$54,Tipologias!$G$54,IF(OR(AD79=Tipologias!$F$55,AD79=Tipologias!$F$56),Tipologias!$G$55,"")))</f>
        <v>MEDIO</v>
      </c>
      <c r="AF79" s="117" t="s">
        <v>365</v>
      </c>
      <c r="AG79" s="123" t="str">
        <f>IF(OR(AF79=Tipologias!$F$51,AF79=Tipologias!$F$52,AF79=Tipologias!$F$53),Tipologias!$G$51,IF(AF79=Tipologias!$F$54,Tipologias!$G$54,IF(OR(AF79=Tipologias!$F$55,AF79=Tipologias!$F$56),Tipologias!$G$55,"")))</f>
        <v>MEDIO</v>
      </c>
      <c r="AH79" s="124" t="s">
        <v>102</v>
      </c>
      <c r="AI79" s="124" t="str">
        <f>IF(OR(AC79="",AE79="",AG79=""),"",IF(OR(AND(AC79=Tipologias!$G$55,AE79=Tipologias!$G$55),AND(AC79=Tipologias!$G$55,AG79=Tipologias!$G$55),AND(AE79=Tipologias!$G$55,AG79=Tipologias!$G$55)),Tipologias!$G$55, IF(AND(AC79=Tipologias!$G$51,AE79=Tipologias!$G$51,AG79=Tipologias!$G$51),Tipologias!$G$51,Tipologias!$G$54)))</f>
        <v>MEDIO</v>
      </c>
      <c r="AJ79" s="124" t="s">
        <v>515</v>
      </c>
      <c r="AK79" s="200">
        <v>45058</v>
      </c>
      <c r="AL79" s="202" t="s">
        <v>510</v>
      </c>
    </row>
    <row r="80" spans="1:38" s="119" customFormat="1" ht="35.15" customHeight="1" x14ac:dyDescent="0.35">
      <c r="A80" s="124" t="s">
        <v>224</v>
      </c>
      <c r="B80" s="124" t="s">
        <v>234</v>
      </c>
      <c r="C80" s="124" t="s">
        <v>222</v>
      </c>
      <c r="D80" s="124" t="s">
        <v>234</v>
      </c>
      <c r="E80" s="124" t="s">
        <v>463</v>
      </c>
      <c r="F80" s="124" t="s">
        <v>83</v>
      </c>
      <c r="G80" s="124" t="s">
        <v>397</v>
      </c>
      <c r="H80" s="124" t="s">
        <v>751</v>
      </c>
      <c r="I80" s="199" t="s">
        <v>782</v>
      </c>
      <c r="J80" s="142" t="s">
        <v>350</v>
      </c>
      <c r="K80" s="124" t="s">
        <v>354</v>
      </c>
      <c r="L80" s="124" t="s">
        <v>792</v>
      </c>
      <c r="M80" s="124" t="s">
        <v>801</v>
      </c>
      <c r="N80" s="124" t="s">
        <v>802</v>
      </c>
      <c r="O80" s="124" t="s">
        <v>498</v>
      </c>
      <c r="P80" s="200">
        <v>43831</v>
      </c>
      <c r="Q80" s="124" t="s">
        <v>84</v>
      </c>
      <c r="R80" s="124" t="s">
        <v>222</v>
      </c>
      <c r="S80" s="124" t="s">
        <v>234</v>
      </c>
      <c r="T80" s="117" t="s">
        <v>828</v>
      </c>
      <c r="U80" s="142" t="s">
        <v>390</v>
      </c>
      <c r="V8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80" s="124" t="s">
        <v>397</v>
      </c>
      <c r="X80" s="124" t="s">
        <v>375</v>
      </c>
      <c r="Y80" s="142" t="s">
        <v>428</v>
      </c>
      <c r="Z80" s="140" t="str">
        <f>IFERROR(IF(Y80=Tipologias!$O$6,"Ley_1",IF(Y80=Tipologias!$P$6,"Ley_2",IF(Y80=Tipologias!$Q$6,"Ley_3",IF(Y80=Tipologias!$R$6,"Ley_4",IF(Y80=Tipologias!$S$6,"Ley_5",IF(Y80=Tipologias!$T$6,"Ley_6", IF(Y80=Tipologias!$U$6,"Ley_7", IF(Y80=Tipologias!$V$6,"Ley_8", IF(Y80=Tipologias!$W$6,"Ley_9", IF(Y80=Tipologias!$X$6,"Ley_10", IF(Y80=Tipologias!$Y$6,"Ley_11", IF(Y80=Tipologias!$Z$6,"Ley_12",IF(Y80="No Aplica","NoAplica",""))))))))))))),"")</f>
        <v>Ley_1</v>
      </c>
      <c r="AA80" s="142" t="s">
        <v>135</v>
      </c>
      <c r="AB80" s="117" t="s">
        <v>365</v>
      </c>
      <c r="AC80" s="123" t="str">
        <f>IF(OR(AB80=Tipologias!$F$51,AB80=Tipologias!$F$52,AB80=Tipologias!$F$53),Tipologias!$G$51,IF(AB80=Tipologias!$F$54,Tipologias!$G$54,IF(OR(AB80=Tipologias!$F$55,AB80=Tipologias!$F$56),Tipologias!$G$55,"")))</f>
        <v>MEDIO</v>
      </c>
      <c r="AD80" s="117" t="s">
        <v>365</v>
      </c>
      <c r="AE80" s="123" t="str">
        <f>IF(OR(AD80=Tipologias!$F$51,AD80=Tipologias!$F$52,AD80=Tipologias!$F$53),Tipologias!$G$51,IF(AD80=Tipologias!$F$54,Tipologias!$G$54,IF(OR(AD80=Tipologias!$F$55,AD80=Tipologias!$F$56),Tipologias!$G$55,"")))</f>
        <v>MEDIO</v>
      </c>
      <c r="AF80" s="117" t="s">
        <v>365</v>
      </c>
      <c r="AG80" s="123" t="str">
        <f>IF(OR(AF80=Tipologias!$F$51,AF80=Tipologias!$F$52,AF80=Tipologias!$F$53),Tipologias!$G$51,IF(AF80=Tipologias!$F$54,Tipologias!$G$54,IF(OR(AF80=Tipologias!$F$55,AF80=Tipologias!$F$56),Tipologias!$G$55,"")))</f>
        <v>MEDIO</v>
      </c>
      <c r="AH80" s="124" t="s">
        <v>102</v>
      </c>
      <c r="AI80" s="124" t="str">
        <f>IF(OR(AC80="",AE80="",AG80=""),"",IF(OR(AND(AC80=Tipologias!$G$55,AE80=Tipologias!$G$55),AND(AC80=Tipologias!$G$55,AG80=Tipologias!$G$55),AND(AE80=Tipologias!$G$55,AG80=Tipologias!$G$55)),Tipologias!$G$55, IF(AND(AC80=Tipologias!$G$51,AE80=Tipologias!$G$51,AG80=Tipologias!$G$51),Tipologias!$G$51,Tipologias!$G$54)))</f>
        <v>MEDIO</v>
      </c>
      <c r="AJ80" s="124" t="s">
        <v>515</v>
      </c>
      <c r="AK80" s="200">
        <v>45058</v>
      </c>
      <c r="AL80" s="202" t="s">
        <v>510</v>
      </c>
    </row>
    <row r="81" spans="1:38" s="119" customFormat="1" ht="35.15" customHeight="1" x14ac:dyDescent="0.35">
      <c r="A81" s="124" t="s">
        <v>224</v>
      </c>
      <c r="B81" s="124" t="s">
        <v>234</v>
      </c>
      <c r="C81" s="124" t="s">
        <v>222</v>
      </c>
      <c r="D81" s="124" t="s">
        <v>234</v>
      </c>
      <c r="E81" s="124" t="s">
        <v>463</v>
      </c>
      <c r="F81" s="124" t="s">
        <v>83</v>
      </c>
      <c r="G81" s="124" t="s">
        <v>397</v>
      </c>
      <c r="H81" s="124" t="s">
        <v>752</v>
      </c>
      <c r="I81" s="199" t="s">
        <v>783</v>
      </c>
      <c r="J81" s="142" t="s">
        <v>350</v>
      </c>
      <c r="K81" s="124" t="s">
        <v>354</v>
      </c>
      <c r="L81" s="124" t="s">
        <v>792</v>
      </c>
      <c r="M81" s="124" t="s">
        <v>801</v>
      </c>
      <c r="N81" s="124" t="s">
        <v>802</v>
      </c>
      <c r="O81" s="124" t="s">
        <v>498</v>
      </c>
      <c r="P81" s="200">
        <v>45200</v>
      </c>
      <c r="Q81" s="124" t="s">
        <v>84</v>
      </c>
      <c r="R81" s="124" t="s">
        <v>222</v>
      </c>
      <c r="S81" s="124" t="s">
        <v>234</v>
      </c>
      <c r="T81" s="117" t="s">
        <v>829</v>
      </c>
      <c r="U81" s="142" t="s">
        <v>390</v>
      </c>
      <c r="V8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81" s="124" t="s">
        <v>397</v>
      </c>
      <c r="X81" s="124" t="s">
        <v>375</v>
      </c>
      <c r="Y81" s="142" t="s">
        <v>428</v>
      </c>
      <c r="Z81" s="140" t="str">
        <f>IFERROR(IF(Y81=Tipologias!$O$6,"Ley_1",IF(Y81=Tipologias!$P$6,"Ley_2",IF(Y81=Tipologias!$Q$6,"Ley_3",IF(Y81=Tipologias!$R$6,"Ley_4",IF(Y81=Tipologias!$S$6,"Ley_5",IF(Y81=Tipologias!$T$6,"Ley_6", IF(Y81=Tipologias!$U$6,"Ley_7", IF(Y81=Tipologias!$V$6,"Ley_8", IF(Y81=Tipologias!$W$6,"Ley_9", IF(Y81=Tipologias!$X$6,"Ley_10", IF(Y81=Tipologias!$Y$6,"Ley_11", IF(Y81=Tipologias!$Z$6,"Ley_12",IF(Y81="No Aplica","NoAplica",""))))))))))))),"")</f>
        <v>Ley_1</v>
      </c>
      <c r="AA81" s="142" t="s">
        <v>135</v>
      </c>
      <c r="AB81" s="117" t="s">
        <v>367</v>
      </c>
      <c r="AC81" s="123" t="str">
        <f>IF(OR(AB81=Tipologias!$F$51,AB81=Tipologias!$F$52,AB81=Tipologias!$F$53),Tipologias!$G$51,IF(AB81=Tipologias!$F$54,Tipologias!$G$54,IF(OR(AB81=Tipologias!$F$55,AB81=Tipologias!$F$56),Tipologias!$G$55,"")))</f>
        <v>ALTO</v>
      </c>
      <c r="AD81" s="117" t="s">
        <v>367</v>
      </c>
      <c r="AE81" s="123" t="str">
        <f>IF(OR(AD81=Tipologias!$F$51,AD81=Tipologias!$F$52,AD81=Tipologias!$F$53),Tipologias!$G$51,IF(AD81=Tipologias!$F$54,Tipologias!$G$54,IF(OR(AD81=Tipologias!$F$55,AD81=Tipologias!$F$56),Tipologias!$G$55,"")))</f>
        <v>ALTO</v>
      </c>
      <c r="AF81" s="117" t="s">
        <v>367</v>
      </c>
      <c r="AG81" s="123" t="str">
        <f>IF(OR(AF81=Tipologias!$F$51,AF81=Tipologias!$F$52,AF81=Tipologias!$F$53),Tipologias!$G$51,IF(AF81=Tipologias!$F$54,Tipologias!$G$54,IF(OR(AF81=Tipologias!$F$55,AF81=Tipologias!$F$56),Tipologias!$G$55,"")))</f>
        <v>ALTO</v>
      </c>
      <c r="AH81" s="124" t="s">
        <v>102</v>
      </c>
      <c r="AI81" s="124" t="str">
        <f>IF(OR(AC81="",AE81="",AG81=""),"",IF(OR(AND(AC81=Tipologias!$G$55,AE81=Tipologias!$G$55),AND(AC81=Tipologias!$G$55,AG81=Tipologias!$G$55),AND(AE81=Tipologias!$G$55,AG81=Tipologias!$G$55)),Tipologias!$G$55, IF(AND(AC81=Tipologias!$G$51,AE81=Tipologias!$G$51,AG81=Tipologias!$G$51),Tipologias!$G$51,Tipologias!$G$54)))</f>
        <v>ALTO</v>
      </c>
      <c r="AJ81" s="124" t="s">
        <v>515</v>
      </c>
      <c r="AK81" s="200">
        <v>45058</v>
      </c>
      <c r="AL81" s="202" t="s">
        <v>510</v>
      </c>
    </row>
    <row r="82" spans="1:38" s="119" customFormat="1" ht="35.15" customHeight="1" x14ac:dyDescent="0.35">
      <c r="A82" s="124" t="s">
        <v>224</v>
      </c>
      <c r="B82" s="124" t="s">
        <v>234</v>
      </c>
      <c r="C82" s="124" t="s">
        <v>222</v>
      </c>
      <c r="D82" s="124" t="s">
        <v>234</v>
      </c>
      <c r="E82" s="124" t="s">
        <v>463</v>
      </c>
      <c r="F82" s="124" t="s">
        <v>105</v>
      </c>
      <c r="G82" s="124" t="s">
        <v>397</v>
      </c>
      <c r="H82" s="124" t="s">
        <v>753</v>
      </c>
      <c r="I82" s="199" t="s">
        <v>784</v>
      </c>
      <c r="J82" s="142" t="s">
        <v>350</v>
      </c>
      <c r="K82" s="124" t="s">
        <v>354</v>
      </c>
      <c r="L82" s="124" t="s">
        <v>792</v>
      </c>
      <c r="M82" s="124" t="s">
        <v>697</v>
      </c>
      <c r="N82" s="124" t="s">
        <v>806</v>
      </c>
      <c r="O82" s="124" t="s">
        <v>498</v>
      </c>
      <c r="P82" s="200">
        <v>42370</v>
      </c>
      <c r="Q82" s="124" t="s">
        <v>84</v>
      </c>
      <c r="R82" s="124" t="s">
        <v>222</v>
      </c>
      <c r="S82" s="124" t="s">
        <v>234</v>
      </c>
      <c r="T82" s="117" t="s">
        <v>830</v>
      </c>
      <c r="U82" s="142" t="s">
        <v>390</v>
      </c>
      <c r="V8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82" s="124" t="s">
        <v>397</v>
      </c>
      <c r="X82" s="124" t="s">
        <v>375</v>
      </c>
      <c r="Y82" s="142" t="s">
        <v>428</v>
      </c>
      <c r="Z82" s="140" t="str">
        <f>IFERROR(IF(Y82=Tipologias!$O$6,"Ley_1",IF(Y82=Tipologias!$P$6,"Ley_2",IF(Y82=Tipologias!$Q$6,"Ley_3",IF(Y82=Tipologias!$R$6,"Ley_4",IF(Y82=Tipologias!$S$6,"Ley_5",IF(Y82=Tipologias!$T$6,"Ley_6", IF(Y82=Tipologias!$U$6,"Ley_7", IF(Y82=Tipologias!$V$6,"Ley_8", IF(Y82=Tipologias!$W$6,"Ley_9", IF(Y82=Tipologias!$X$6,"Ley_10", IF(Y82=Tipologias!$Y$6,"Ley_11", IF(Y82=Tipologias!$Z$6,"Ley_12",IF(Y82="No Aplica","NoAplica",""))))))))))))),"")</f>
        <v>Ley_1</v>
      </c>
      <c r="AA82" s="142" t="s">
        <v>135</v>
      </c>
      <c r="AB82" s="117" t="s">
        <v>364</v>
      </c>
      <c r="AC82" s="123" t="str">
        <f>IF(OR(AB82=Tipologias!$F$51,AB82=Tipologias!$F$52,AB82=Tipologias!$F$53),Tipologias!$G$51,IF(AB82=Tipologias!$F$54,Tipologias!$G$54,IF(OR(AB82=Tipologias!$F$55,AB82=Tipologias!$F$56),Tipologias!$G$55,"")))</f>
        <v>BAJO</v>
      </c>
      <c r="AD82" s="117" t="s">
        <v>364</v>
      </c>
      <c r="AE82" s="123" t="str">
        <f>IF(OR(AD82=Tipologias!$F$51,AD82=Tipologias!$F$52,AD82=Tipologias!$F$53),Tipologias!$G$51,IF(AD82=Tipologias!$F$54,Tipologias!$G$54,IF(OR(AD82=Tipologias!$F$55,AD82=Tipologias!$F$56),Tipologias!$G$55,"")))</f>
        <v>BAJO</v>
      </c>
      <c r="AF82" s="117" t="s">
        <v>364</v>
      </c>
      <c r="AG82" s="123" t="str">
        <f>IF(OR(AF82=Tipologias!$F$51,AF82=Tipologias!$F$52,AF82=Tipologias!$F$53),Tipologias!$G$51,IF(AF82=Tipologias!$F$54,Tipologias!$G$54,IF(OR(AF82=Tipologias!$F$55,AF82=Tipologias!$F$56),Tipologias!$G$55,"")))</f>
        <v>BAJO</v>
      </c>
      <c r="AH82" s="124" t="s">
        <v>193</v>
      </c>
      <c r="AI82" s="124" t="str">
        <f>IF(OR(AC82="",AE82="",AG82=""),"",IF(OR(AND(AC82=Tipologias!$G$55,AE82=Tipologias!$G$55),AND(AC82=Tipologias!$G$55,AG82=Tipologias!$G$55),AND(AE82=Tipologias!$G$55,AG82=Tipologias!$G$55)),Tipologias!$G$55, IF(AND(AC82=Tipologias!$G$51,AE82=Tipologias!$G$51,AG82=Tipologias!$G$51),Tipologias!$G$51,Tipologias!$G$54)))</f>
        <v>BAJO</v>
      </c>
      <c r="AJ82" s="124" t="s">
        <v>515</v>
      </c>
      <c r="AK82" s="200">
        <v>45058</v>
      </c>
      <c r="AL82" s="202" t="s">
        <v>510</v>
      </c>
    </row>
    <row r="83" spans="1:38" s="119" customFormat="1" ht="35.15" customHeight="1" x14ac:dyDescent="0.35">
      <c r="A83" s="124" t="s">
        <v>224</v>
      </c>
      <c r="B83" s="124" t="s">
        <v>234</v>
      </c>
      <c r="C83" s="124" t="s">
        <v>222</v>
      </c>
      <c r="D83" s="124" t="s">
        <v>234</v>
      </c>
      <c r="E83" s="124" t="s">
        <v>463</v>
      </c>
      <c r="F83" s="124" t="s">
        <v>105</v>
      </c>
      <c r="G83" s="124" t="s">
        <v>397</v>
      </c>
      <c r="H83" s="124" t="s">
        <v>754</v>
      </c>
      <c r="I83" s="199" t="s">
        <v>785</v>
      </c>
      <c r="J83" s="142" t="s">
        <v>350</v>
      </c>
      <c r="K83" s="124" t="s">
        <v>354</v>
      </c>
      <c r="L83" s="124" t="s">
        <v>792</v>
      </c>
      <c r="M83" s="124" t="s">
        <v>697</v>
      </c>
      <c r="N83" s="124" t="s">
        <v>807</v>
      </c>
      <c r="O83" s="124" t="s">
        <v>498</v>
      </c>
      <c r="P83" s="200">
        <v>42370</v>
      </c>
      <c r="Q83" s="124" t="s">
        <v>100</v>
      </c>
      <c r="R83" s="124" t="s">
        <v>222</v>
      </c>
      <c r="S83" s="124" t="s">
        <v>234</v>
      </c>
      <c r="T83" s="117" t="s">
        <v>831</v>
      </c>
      <c r="U83" s="142" t="s">
        <v>390</v>
      </c>
      <c r="V8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83" s="124" t="s">
        <v>397</v>
      </c>
      <c r="X83" s="124" t="s">
        <v>375</v>
      </c>
      <c r="Y83" s="142" t="s">
        <v>428</v>
      </c>
      <c r="Z83" s="140" t="str">
        <f>IFERROR(IF(Y83=Tipologias!$O$6,"Ley_1",IF(Y83=Tipologias!$P$6,"Ley_2",IF(Y83=Tipologias!$Q$6,"Ley_3",IF(Y83=Tipologias!$R$6,"Ley_4",IF(Y83=Tipologias!$S$6,"Ley_5",IF(Y83=Tipologias!$T$6,"Ley_6", IF(Y83=Tipologias!$U$6,"Ley_7", IF(Y83=Tipologias!$V$6,"Ley_8", IF(Y83=Tipologias!$W$6,"Ley_9", IF(Y83=Tipologias!$X$6,"Ley_10", IF(Y83=Tipologias!$Y$6,"Ley_11", IF(Y83=Tipologias!$Z$6,"Ley_12",IF(Y83="No Aplica","NoAplica",""))))))))))))),"")</f>
        <v>Ley_1</v>
      </c>
      <c r="AA83" s="142" t="s">
        <v>135</v>
      </c>
      <c r="AB83" s="117" t="s">
        <v>365</v>
      </c>
      <c r="AC83" s="123" t="str">
        <f>IF(OR(AB83=Tipologias!$F$51,AB83=Tipologias!$F$52,AB83=Tipologias!$F$53),Tipologias!$G$51,IF(AB83=Tipologias!$F$54,Tipologias!$G$54,IF(OR(AB83=Tipologias!$F$55,AB83=Tipologias!$F$56),Tipologias!$G$55,"")))</f>
        <v>MEDIO</v>
      </c>
      <c r="AD83" s="117" t="s">
        <v>364</v>
      </c>
      <c r="AE83" s="123" t="str">
        <f>IF(OR(AD83=Tipologias!$F$51,AD83=Tipologias!$F$52,AD83=Tipologias!$F$53),Tipologias!$G$51,IF(AD83=Tipologias!$F$54,Tipologias!$G$54,IF(OR(AD83=Tipologias!$F$55,AD83=Tipologias!$F$56),Tipologias!$G$55,"")))</f>
        <v>BAJO</v>
      </c>
      <c r="AF83" s="117" t="s">
        <v>364</v>
      </c>
      <c r="AG83" s="123" t="str">
        <f>IF(OR(AF83=Tipologias!$F$51,AF83=Tipologias!$F$52,AF83=Tipologias!$F$53),Tipologias!$G$51,IF(AF83=Tipologias!$F$54,Tipologias!$G$54,IF(OR(AF83=Tipologias!$F$55,AF83=Tipologias!$F$56),Tipologias!$G$55,"")))</f>
        <v>BAJO</v>
      </c>
      <c r="AH83" s="124" t="s">
        <v>193</v>
      </c>
      <c r="AI83" s="124" t="str">
        <f>IF(OR(AC83="",AE83="",AG83=""),"",IF(OR(AND(AC83=Tipologias!$G$55,AE83=Tipologias!$G$55),AND(AC83=Tipologias!$G$55,AG83=Tipologias!$G$55),AND(AE83=Tipologias!$G$55,AG83=Tipologias!$G$55)),Tipologias!$G$55, IF(AND(AC83=Tipologias!$G$51,AE83=Tipologias!$G$51,AG83=Tipologias!$G$51),Tipologias!$G$51,Tipologias!$G$54)))</f>
        <v>MEDIO</v>
      </c>
      <c r="AJ83" s="124" t="s">
        <v>515</v>
      </c>
      <c r="AK83" s="200">
        <v>45058</v>
      </c>
      <c r="AL83" s="202" t="s">
        <v>510</v>
      </c>
    </row>
    <row r="84" spans="1:38" s="119" customFormat="1" ht="35.15" customHeight="1" x14ac:dyDescent="0.35">
      <c r="A84" s="124" t="s">
        <v>224</v>
      </c>
      <c r="B84" s="124" t="s">
        <v>234</v>
      </c>
      <c r="C84" s="124" t="s">
        <v>222</v>
      </c>
      <c r="D84" s="124" t="s">
        <v>234</v>
      </c>
      <c r="E84" s="124" t="s">
        <v>463</v>
      </c>
      <c r="F84" s="124" t="s">
        <v>105</v>
      </c>
      <c r="G84" s="124" t="s">
        <v>397</v>
      </c>
      <c r="H84" s="124" t="s">
        <v>755</v>
      </c>
      <c r="I84" s="199" t="s">
        <v>786</v>
      </c>
      <c r="J84" s="142" t="s">
        <v>350</v>
      </c>
      <c r="K84" s="124" t="s">
        <v>354</v>
      </c>
      <c r="L84" s="124" t="s">
        <v>792</v>
      </c>
      <c r="M84" s="124" t="s">
        <v>697</v>
      </c>
      <c r="N84" s="124" t="s">
        <v>807</v>
      </c>
      <c r="O84" s="124" t="s">
        <v>498</v>
      </c>
      <c r="P84" s="200">
        <v>42370</v>
      </c>
      <c r="Q84" s="124" t="s">
        <v>100</v>
      </c>
      <c r="R84" s="124" t="s">
        <v>222</v>
      </c>
      <c r="S84" s="124" t="s">
        <v>234</v>
      </c>
      <c r="T84" s="117" t="s">
        <v>832</v>
      </c>
      <c r="U84" s="142" t="s">
        <v>390</v>
      </c>
      <c r="V8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84" s="124" t="s">
        <v>397</v>
      </c>
      <c r="X84" s="124" t="s">
        <v>375</v>
      </c>
      <c r="Y84" s="142" t="s">
        <v>428</v>
      </c>
      <c r="Z84" s="140" t="str">
        <f>IFERROR(IF(Y84=Tipologias!$O$6,"Ley_1",IF(Y84=Tipologias!$P$6,"Ley_2",IF(Y84=Tipologias!$Q$6,"Ley_3",IF(Y84=Tipologias!$R$6,"Ley_4",IF(Y84=Tipologias!$S$6,"Ley_5",IF(Y84=Tipologias!$T$6,"Ley_6", IF(Y84=Tipologias!$U$6,"Ley_7", IF(Y84=Tipologias!$V$6,"Ley_8", IF(Y84=Tipologias!$W$6,"Ley_9", IF(Y84=Tipologias!$X$6,"Ley_10", IF(Y84=Tipologias!$Y$6,"Ley_11", IF(Y84=Tipologias!$Z$6,"Ley_12",IF(Y84="No Aplica","NoAplica",""))))))))))))),"")</f>
        <v>Ley_1</v>
      </c>
      <c r="AA84" s="142" t="s">
        <v>135</v>
      </c>
      <c r="AB84" s="117" t="s">
        <v>364</v>
      </c>
      <c r="AC84" s="123" t="str">
        <f>IF(OR(AB84=Tipologias!$F$51,AB84=Tipologias!$F$52,AB84=Tipologias!$F$53),Tipologias!$G$51,IF(AB84=Tipologias!$F$54,Tipologias!$G$54,IF(OR(AB84=Tipologias!$F$55,AB84=Tipologias!$F$56),Tipologias!$G$55,"")))</f>
        <v>BAJO</v>
      </c>
      <c r="AD84" s="117" t="s">
        <v>364</v>
      </c>
      <c r="AE84" s="123" t="str">
        <f>IF(OR(AD84=Tipologias!$F$51,AD84=Tipologias!$F$52,AD84=Tipologias!$F$53),Tipologias!$G$51,IF(AD84=Tipologias!$F$54,Tipologias!$G$54,IF(OR(AD84=Tipologias!$F$55,AD84=Tipologias!$F$56),Tipologias!$G$55,"")))</f>
        <v>BAJO</v>
      </c>
      <c r="AF84" s="117" t="s">
        <v>364</v>
      </c>
      <c r="AG84" s="123" t="str">
        <f>IF(OR(AF84=Tipologias!$F$51,AF84=Tipologias!$F$52,AF84=Tipologias!$F$53),Tipologias!$G$51,IF(AF84=Tipologias!$F$54,Tipologias!$G$54,IF(OR(AF84=Tipologias!$F$55,AF84=Tipologias!$F$56),Tipologias!$G$55,"")))</f>
        <v>BAJO</v>
      </c>
      <c r="AH84" s="124" t="s">
        <v>193</v>
      </c>
      <c r="AI84" s="124" t="str">
        <f>IF(OR(AC84="",AE84="",AG84=""),"",IF(OR(AND(AC84=Tipologias!$G$55,AE84=Tipologias!$G$55),AND(AC84=Tipologias!$G$55,AG84=Tipologias!$G$55),AND(AE84=Tipologias!$G$55,AG84=Tipologias!$G$55)),Tipologias!$G$55, IF(AND(AC84=Tipologias!$G$51,AE84=Tipologias!$G$51,AG84=Tipologias!$G$51),Tipologias!$G$51,Tipologias!$G$54)))</f>
        <v>BAJO</v>
      </c>
      <c r="AJ84" s="124" t="s">
        <v>515</v>
      </c>
      <c r="AK84" s="200">
        <v>45058</v>
      </c>
      <c r="AL84" s="202" t="s">
        <v>510</v>
      </c>
    </row>
    <row r="85" spans="1:38" s="119" customFormat="1" ht="35.15" customHeight="1" x14ac:dyDescent="0.35">
      <c r="A85" s="124" t="s">
        <v>224</v>
      </c>
      <c r="B85" s="124" t="s">
        <v>234</v>
      </c>
      <c r="C85" s="124" t="s">
        <v>222</v>
      </c>
      <c r="D85" s="124" t="s">
        <v>234</v>
      </c>
      <c r="E85" s="124" t="s">
        <v>463</v>
      </c>
      <c r="F85" s="124" t="s">
        <v>105</v>
      </c>
      <c r="G85" s="124" t="s">
        <v>397</v>
      </c>
      <c r="H85" s="124" t="s">
        <v>756</v>
      </c>
      <c r="I85" s="199" t="s">
        <v>787</v>
      </c>
      <c r="J85" s="142" t="s">
        <v>350</v>
      </c>
      <c r="K85" s="124" t="s">
        <v>354</v>
      </c>
      <c r="L85" s="124" t="s">
        <v>792</v>
      </c>
      <c r="M85" s="124" t="s">
        <v>697</v>
      </c>
      <c r="N85" s="124" t="s">
        <v>807</v>
      </c>
      <c r="O85" s="124" t="s">
        <v>498</v>
      </c>
      <c r="P85" s="200">
        <v>42370</v>
      </c>
      <c r="Q85" s="124" t="s">
        <v>100</v>
      </c>
      <c r="R85" s="124" t="s">
        <v>222</v>
      </c>
      <c r="S85" s="124" t="s">
        <v>234</v>
      </c>
      <c r="T85" s="117" t="s">
        <v>833</v>
      </c>
      <c r="U85" s="142" t="s">
        <v>390</v>
      </c>
      <c r="V8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85" s="124" t="s">
        <v>397</v>
      </c>
      <c r="X85" s="124" t="s">
        <v>375</v>
      </c>
      <c r="Y85" s="142" t="s">
        <v>428</v>
      </c>
      <c r="Z85" s="140" t="str">
        <f>IFERROR(IF(Y85=Tipologias!$O$6,"Ley_1",IF(Y85=Tipologias!$P$6,"Ley_2",IF(Y85=Tipologias!$Q$6,"Ley_3",IF(Y85=Tipologias!$R$6,"Ley_4",IF(Y85=Tipologias!$S$6,"Ley_5",IF(Y85=Tipologias!$T$6,"Ley_6", IF(Y85=Tipologias!$U$6,"Ley_7", IF(Y85=Tipologias!$V$6,"Ley_8", IF(Y85=Tipologias!$W$6,"Ley_9", IF(Y85=Tipologias!$X$6,"Ley_10", IF(Y85=Tipologias!$Y$6,"Ley_11", IF(Y85=Tipologias!$Z$6,"Ley_12",IF(Y85="No Aplica","NoAplica",""))))))))))))),"")</f>
        <v>Ley_1</v>
      </c>
      <c r="AA85" s="142" t="s">
        <v>135</v>
      </c>
      <c r="AB85" s="117" t="s">
        <v>364</v>
      </c>
      <c r="AC85" s="123" t="str">
        <f>IF(OR(AB85=Tipologias!$F$51,AB85=Tipologias!$F$52,AB85=Tipologias!$F$53),Tipologias!$G$51,IF(AB85=Tipologias!$F$54,Tipologias!$G$54,IF(OR(AB85=Tipologias!$F$55,AB85=Tipologias!$F$56),Tipologias!$G$55,"")))</f>
        <v>BAJO</v>
      </c>
      <c r="AD85" s="117" t="s">
        <v>364</v>
      </c>
      <c r="AE85" s="123" t="str">
        <f>IF(OR(AD85=Tipologias!$F$51,AD85=Tipologias!$F$52,AD85=Tipologias!$F$53),Tipologias!$G$51,IF(AD85=Tipologias!$F$54,Tipologias!$G$54,IF(OR(AD85=Tipologias!$F$55,AD85=Tipologias!$F$56),Tipologias!$G$55,"")))</f>
        <v>BAJO</v>
      </c>
      <c r="AF85" s="117" t="s">
        <v>364</v>
      </c>
      <c r="AG85" s="123" t="str">
        <f>IF(OR(AF85=Tipologias!$F$51,AF85=Tipologias!$F$52,AF85=Tipologias!$F$53),Tipologias!$G$51,IF(AF85=Tipologias!$F$54,Tipologias!$G$54,IF(OR(AF85=Tipologias!$F$55,AF85=Tipologias!$F$56),Tipologias!$G$55,"")))</f>
        <v>BAJO</v>
      </c>
      <c r="AH85" s="124" t="s">
        <v>193</v>
      </c>
      <c r="AI85" s="124" t="str">
        <f>IF(OR(AC85="",AE85="",AG85=""),"",IF(OR(AND(AC85=Tipologias!$G$55,AE85=Tipologias!$G$55),AND(AC85=Tipologias!$G$55,AG85=Tipologias!$G$55),AND(AE85=Tipologias!$G$55,AG85=Tipologias!$G$55)),Tipologias!$G$55, IF(AND(AC85=Tipologias!$G$51,AE85=Tipologias!$G$51,AG85=Tipologias!$G$51),Tipologias!$G$51,Tipologias!$G$54)))</f>
        <v>BAJO</v>
      </c>
      <c r="AJ85" s="124" t="s">
        <v>515</v>
      </c>
      <c r="AK85" s="200">
        <v>45058</v>
      </c>
      <c r="AL85" s="202" t="s">
        <v>510</v>
      </c>
    </row>
    <row r="86" spans="1:38" s="119" customFormat="1" ht="35.15" customHeight="1" x14ac:dyDescent="0.35">
      <c r="A86" s="124" t="s">
        <v>224</v>
      </c>
      <c r="B86" s="124" t="s">
        <v>234</v>
      </c>
      <c r="C86" s="124" t="s">
        <v>222</v>
      </c>
      <c r="D86" s="124" t="s">
        <v>234</v>
      </c>
      <c r="E86" s="124" t="s">
        <v>463</v>
      </c>
      <c r="F86" s="124" t="s">
        <v>105</v>
      </c>
      <c r="G86" s="124" t="s">
        <v>397</v>
      </c>
      <c r="H86" s="124" t="s">
        <v>757</v>
      </c>
      <c r="I86" s="199" t="s">
        <v>788</v>
      </c>
      <c r="J86" s="142" t="s">
        <v>350</v>
      </c>
      <c r="K86" s="124" t="s">
        <v>354</v>
      </c>
      <c r="L86" s="124" t="s">
        <v>792</v>
      </c>
      <c r="M86" s="124" t="s">
        <v>697</v>
      </c>
      <c r="N86" s="124" t="s">
        <v>807</v>
      </c>
      <c r="O86" s="124" t="s">
        <v>498</v>
      </c>
      <c r="P86" s="200">
        <v>42370</v>
      </c>
      <c r="Q86" s="124" t="s">
        <v>100</v>
      </c>
      <c r="R86" s="124" t="s">
        <v>222</v>
      </c>
      <c r="S86" s="124" t="s">
        <v>234</v>
      </c>
      <c r="T86" s="117" t="s">
        <v>834</v>
      </c>
      <c r="U86" s="142" t="s">
        <v>390</v>
      </c>
      <c r="V8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86" s="124" t="s">
        <v>397</v>
      </c>
      <c r="X86" s="124" t="s">
        <v>375</v>
      </c>
      <c r="Y86" s="142" t="s">
        <v>428</v>
      </c>
      <c r="Z86" s="140" t="str">
        <f>IFERROR(IF(Y86=Tipologias!$O$6,"Ley_1",IF(Y86=Tipologias!$P$6,"Ley_2",IF(Y86=Tipologias!$Q$6,"Ley_3",IF(Y86=Tipologias!$R$6,"Ley_4",IF(Y86=Tipologias!$S$6,"Ley_5",IF(Y86=Tipologias!$T$6,"Ley_6", IF(Y86=Tipologias!$U$6,"Ley_7", IF(Y86=Tipologias!$V$6,"Ley_8", IF(Y86=Tipologias!$W$6,"Ley_9", IF(Y86=Tipologias!$X$6,"Ley_10", IF(Y86=Tipologias!$Y$6,"Ley_11", IF(Y86=Tipologias!$Z$6,"Ley_12",IF(Y86="No Aplica","NoAplica",""))))))))))))),"")</f>
        <v>Ley_1</v>
      </c>
      <c r="AA86" s="142" t="s">
        <v>135</v>
      </c>
      <c r="AB86" s="117" t="s">
        <v>364</v>
      </c>
      <c r="AC86" s="123" t="str">
        <f>IF(OR(AB86=Tipologias!$F$51,AB86=Tipologias!$F$52,AB86=Tipologias!$F$53),Tipologias!$G$51,IF(AB86=Tipologias!$F$54,Tipologias!$G$54,IF(OR(AB86=Tipologias!$F$55,AB86=Tipologias!$F$56),Tipologias!$G$55,"")))</f>
        <v>BAJO</v>
      </c>
      <c r="AD86" s="117" t="s">
        <v>364</v>
      </c>
      <c r="AE86" s="123" t="str">
        <f>IF(OR(AD86=Tipologias!$F$51,AD86=Tipologias!$F$52,AD86=Tipologias!$F$53),Tipologias!$G$51,IF(AD86=Tipologias!$F$54,Tipologias!$G$54,IF(OR(AD86=Tipologias!$F$55,AD86=Tipologias!$F$56),Tipologias!$G$55,"")))</f>
        <v>BAJO</v>
      </c>
      <c r="AF86" s="117" t="s">
        <v>364</v>
      </c>
      <c r="AG86" s="123" t="str">
        <f>IF(OR(AF86=Tipologias!$F$51,AF86=Tipologias!$F$52,AF86=Tipologias!$F$53),Tipologias!$G$51,IF(AF86=Tipologias!$F$54,Tipologias!$G$54,IF(OR(AF86=Tipologias!$F$55,AF86=Tipologias!$F$56),Tipologias!$G$55,"")))</f>
        <v>BAJO</v>
      </c>
      <c r="AH86" s="124" t="s">
        <v>193</v>
      </c>
      <c r="AI86" s="124" t="str">
        <f>IF(OR(AC86="",AE86="",AG86=""),"",IF(OR(AND(AC86=Tipologias!$G$55,AE86=Tipologias!$G$55),AND(AC86=Tipologias!$G$55,AG86=Tipologias!$G$55),AND(AE86=Tipologias!$G$55,AG86=Tipologias!$G$55)),Tipologias!$G$55, IF(AND(AC86=Tipologias!$G$51,AE86=Tipologias!$G$51,AG86=Tipologias!$G$51),Tipologias!$G$51,Tipologias!$G$54)))</f>
        <v>BAJO</v>
      </c>
      <c r="AJ86" s="124" t="s">
        <v>515</v>
      </c>
      <c r="AK86" s="200">
        <v>45058</v>
      </c>
      <c r="AL86" s="202" t="s">
        <v>510</v>
      </c>
    </row>
    <row r="87" spans="1:38" s="119" customFormat="1" ht="35.15" customHeight="1" x14ac:dyDescent="0.35">
      <c r="A87" s="124" t="s">
        <v>224</v>
      </c>
      <c r="B87" s="124" t="s">
        <v>234</v>
      </c>
      <c r="C87" s="124" t="s">
        <v>222</v>
      </c>
      <c r="D87" s="124" t="s">
        <v>234</v>
      </c>
      <c r="E87" s="124" t="s">
        <v>463</v>
      </c>
      <c r="F87" s="124" t="s">
        <v>105</v>
      </c>
      <c r="G87" s="124" t="s">
        <v>397</v>
      </c>
      <c r="H87" s="124" t="s">
        <v>758</v>
      </c>
      <c r="I87" s="199" t="s">
        <v>789</v>
      </c>
      <c r="J87" s="142" t="s">
        <v>350</v>
      </c>
      <c r="K87" s="124" t="s">
        <v>354</v>
      </c>
      <c r="L87" s="124" t="s">
        <v>792</v>
      </c>
      <c r="M87" s="124" t="s">
        <v>697</v>
      </c>
      <c r="N87" s="124" t="s">
        <v>807</v>
      </c>
      <c r="O87" s="124" t="s">
        <v>498</v>
      </c>
      <c r="P87" s="200">
        <v>42370</v>
      </c>
      <c r="Q87" s="124" t="s">
        <v>100</v>
      </c>
      <c r="R87" s="124" t="s">
        <v>222</v>
      </c>
      <c r="S87" s="124" t="s">
        <v>234</v>
      </c>
      <c r="T87" s="117" t="s">
        <v>835</v>
      </c>
      <c r="U87" s="142" t="s">
        <v>390</v>
      </c>
      <c r="V8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87" s="124" t="s">
        <v>397</v>
      </c>
      <c r="X87" s="124" t="s">
        <v>375</v>
      </c>
      <c r="Y87" s="142" t="s">
        <v>428</v>
      </c>
      <c r="Z87" s="140" t="str">
        <f>IFERROR(IF(Y87=Tipologias!$O$6,"Ley_1",IF(Y87=Tipologias!$P$6,"Ley_2",IF(Y87=Tipologias!$Q$6,"Ley_3",IF(Y87=Tipologias!$R$6,"Ley_4",IF(Y87=Tipologias!$S$6,"Ley_5",IF(Y87=Tipologias!$T$6,"Ley_6", IF(Y87=Tipologias!$U$6,"Ley_7", IF(Y87=Tipologias!$V$6,"Ley_8", IF(Y87=Tipologias!$W$6,"Ley_9", IF(Y87=Tipologias!$X$6,"Ley_10", IF(Y87=Tipologias!$Y$6,"Ley_11", IF(Y87=Tipologias!$Z$6,"Ley_12",IF(Y87="No Aplica","NoAplica",""))))))))))))),"")</f>
        <v>Ley_1</v>
      </c>
      <c r="AA87" s="142" t="s">
        <v>135</v>
      </c>
      <c r="AB87" s="117" t="s">
        <v>364</v>
      </c>
      <c r="AC87" s="123" t="str">
        <f>IF(OR(AB87=Tipologias!$F$51,AB87=Tipologias!$F$52,AB87=Tipologias!$F$53),Tipologias!$G$51,IF(AB87=Tipologias!$F$54,Tipologias!$G$54,IF(OR(AB87=Tipologias!$F$55,AB87=Tipologias!$F$56),Tipologias!$G$55,"")))</f>
        <v>BAJO</v>
      </c>
      <c r="AD87" s="117" t="s">
        <v>364</v>
      </c>
      <c r="AE87" s="123" t="str">
        <f>IF(OR(AD87=Tipologias!$F$51,AD87=Tipologias!$F$52,AD87=Tipologias!$F$53),Tipologias!$G$51,IF(AD87=Tipologias!$F$54,Tipologias!$G$54,IF(OR(AD87=Tipologias!$F$55,AD87=Tipologias!$F$56),Tipologias!$G$55,"")))</f>
        <v>BAJO</v>
      </c>
      <c r="AF87" s="117" t="s">
        <v>364</v>
      </c>
      <c r="AG87" s="123" t="str">
        <f>IF(OR(AF87=Tipologias!$F$51,AF87=Tipologias!$F$52,AF87=Tipologias!$F$53),Tipologias!$G$51,IF(AF87=Tipologias!$F$54,Tipologias!$G$54,IF(OR(AF87=Tipologias!$F$55,AF87=Tipologias!$F$56),Tipologias!$G$55,"")))</f>
        <v>BAJO</v>
      </c>
      <c r="AH87" s="124" t="s">
        <v>193</v>
      </c>
      <c r="AI87" s="124" t="str">
        <f>IF(OR(AC87="",AE87="",AG87=""),"",IF(OR(AND(AC87=Tipologias!$G$55,AE87=Tipologias!$G$55),AND(AC87=Tipologias!$G$55,AG87=Tipologias!$G$55),AND(AE87=Tipologias!$G$55,AG87=Tipologias!$G$55)),Tipologias!$G$55, IF(AND(AC87=Tipologias!$G$51,AE87=Tipologias!$G$51,AG87=Tipologias!$G$51),Tipologias!$G$51,Tipologias!$G$54)))</f>
        <v>BAJO</v>
      </c>
      <c r="AJ87" s="124" t="s">
        <v>515</v>
      </c>
      <c r="AK87" s="200">
        <v>45058</v>
      </c>
      <c r="AL87" s="202" t="s">
        <v>510</v>
      </c>
    </row>
    <row r="88" spans="1:38" s="119" customFormat="1" ht="35.15" customHeight="1" x14ac:dyDescent="0.35">
      <c r="A88" s="124" t="s">
        <v>224</v>
      </c>
      <c r="B88" s="124" t="s">
        <v>234</v>
      </c>
      <c r="C88" s="124" t="s">
        <v>222</v>
      </c>
      <c r="D88" s="124" t="s">
        <v>234</v>
      </c>
      <c r="E88" s="124" t="s">
        <v>463</v>
      </c>
      <c r="F88" s="124" t="s">
        <v>105</v>
      </c>
      <c r="G88" s="124" t="s">
        <v>397</v>
      </c>
      <c r="H88" s="124" t="s">
        <v>759</v>
      </c>
      <c r="I88" s="199" t="s">
        <v>790</v>
      </c>
      <c r="J88" s="142" t="s">
        <v>350</v>
      </c>
      <c r="K88" s="124" t="s">
        <v>354</v>
      </c>
      <c r="L88" s="124" t="s">
        <v>792</v>
      </c>
      <c r="M88" s="124" t="s">
        <v>697</v>
      </c>
      <c r="N88" s="124" t="s">
        <v>807</v>
      </c>
      <c r="O88" s="124" t="s">
        <v>498</v>
      </c>
      <c r="P88" s="200">
        <v>42370</v>
      </c>
      <c r="Q88" s="124" t="s">
        <v>100</v>
      </c>
      <c r="R88" s="124" t="s">
        <v>222</v>
      </c>
      <c r="S88" s="124" t="s">
        <v>234</v>
      </c>
      <c r="T88" s="117" t="s">
        <v>836</v>
      </c>
      <c r="U88" s="142" t="s">
        <v>390</v>
      </c>
      <c r="V8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88" s="124" t="s">
        <v>397</v>
      </c>
      <c r="X88" s="124" t="s">
        <v>375</v>
      </c>
      <c r="Y88" s="142" t="s">
        <v>428</v>
      </c>
      <c r="Z88" s="140" t="str">
        <f>IFERROR(IF(Y88=Tipologias!$O$6,"Ley_1",IF(Y88=Tipologias!$P$6,"Ley_2",IF(Y88=Tipologias!$Q$6,"Ley_3",IF(Y88=Tipologias!$R$6,"Ley_4",IF(Y88=Tipologias!$S$6,"Ley_5",IF(Y88=Tipologias!$T$6,"Ley_6", IF(Y88=Tipologias!$U$6,"Ley_7", IF(Y88=Tipologias!$V$6,"Ley_8", IF(Y88=Tipologias!$W$6,"Ley_9", IF(Y88=Tipologias!$X$6,"Ley_10", IF(Y88=Tipologias!$Y$6,"Ley_11", IF(Y88=Tipologias!$Z$6,"Ley_12",IF(Y88="No Aplica","NoAplica",""))))))))))))),"")</f>
        <v>Ley_1</v>
      </c>
      <c r="AA88" s="142" t="s">
        <v>135</v>
      </c>
      <c r="AB88" s="117" t="s">
        <v>365</v>
      </c>
      <c r="AC88" s="123" t="str">
        <f>IF(OR(AB88=Tipologias!$F$51,AB88=Tipologias!$F$52,AB88=Tipologias!$F$53),Tipologias!$G$51,IF(AB88=Tipologias!$F$54,Tipologias!$G$54,IF(OR(AB88=Tipologias!$F$55,AB88=Tipologias!$F$56),Tipologias!$G$55,"")))</f>
        <v>MEDIO</v>
      </c>
      <c r="AD88" s="117" t="s">
        <v>365</v>
      </c>
      <c r="AE88" s="123" t="str">
        <f>IF(OR(AD88=Tipologias!$F$51,AD88=Tipologias!$F$52,AD88=Tipologias!$F$53),Tipologias!$G$51,IF(AD88=Tipologias!$F$54,Tipologias!$G$54,IF(OR(AD88=Tipologias!$F$55,AD88=Tipologias!$F$56),Tipologias!$G$55,"")))</f>
        <v>MEDIO</v>
      </c>
      <c r="AF88" s="117" t="s">
        <v>365</v>
      </c>
      <c r="AG88" s="123" t="str">
        <f>IF(OR(AF88=Tipologias!$F$51,AF88=Tipologias!$F$52,AF88=Tipologias!$F$53),Tipologias!$G$51,IF(AF88=Tipologias!$F$54,Tipologias!$G$54,IF(OR(AF88=Tipologias!$F$55,AF88=Tipologias!$F$56),Tipologias!$G$55,"")))</f>
        <v>MEDIO</v>
      </c>
      <c r="AH88" s="124" t="s">
        <v>193</v>
      </c>
      <c r="AI88" s="124" t="str">
        <f>IF(OR(AC88="",AE88="",AG88=""),"",IF(OR(AND(AC88=Tipologias!$G$55,AE88=Tipologias!$G$55),AND(AC88=Tipologias!$G$55,AG88=Tipologias!$G$55),AND(AE88=Tipologias!$G$55,AG88=Tipologias!$G$55)),Tipologias!$G$55, IF(AND(AC88=Tipologias!$G$51,AE88=Tipologias!$G$51,AG88=Tipologias!$G$51),Tipologias!$G$51,Tipologias!$G$54)))</f>
        <v>MEDIO</v>
      </c>
      <c r="AJ88" s="124" t="s">
        <v>515</v>
      </c>
      <c r="AK88" s="200">
        <v>45058</v>
      </c>
      <c r="AL88" s="202" t="s">
        <v>510</v>
      </c>
    </row>
    <row r="89" spans="1:38" s="119" customFormat="1" ht="35.15" customHeight="1" x14ac:dyDescent="0.35">
      <c r="A89" s="124" t="s">
        <v>224</v>
      </c>
      <c r="B89" s="124" t="s">
        <v>234</v>
      </c>
      <c r="C89" s="124" t="s">
        <v>222</v>
      </c>
      <c r="D89" s="124" t="s">
        <v>234</v>
      </c>
      <c r="E89" s="124" t="s">
        <v>463</v>
      </c>
      <c r="F89" s="124" t="s">
        <v>105</v>
      </c>
      <c r="G89" s="124" t="s">
        <v>397</v>
      </c>
      <c r="H89" s="124" t="s">
        <v>760</v>
      </c>
      <c r="I89" s="199" t="s">
        <v>791</v>
      </c>
      <c r="J89" s="142" t="s">
        <v>350</v>
      </c>
      <c r="K89" s="124" t="s">
        <v>354</v>
      </c>
      <c r="L89" s="124" t="s">
        <v>792</v>
      </c>
      <c r="M89" s="124" t="s">
        <v>697</v>
      </c>
      <c r="N89" s="124" t="s">
        <v>807</v>
      </c>
      <c r="O89" s="124" t="s">
        <v>498</v>
      </c>
      <c r="P89" s="200">
        <v>42370</v>
      </c>
      <c r="Q89" s="124" t="s">
        <v>100</v>
      </c>
      <c r="R89" s="124" t="s">
        <v>222</v>
      </c>
      <c r="S89" s="124" t="s">
        <v>234</v>
      </c>
      <c r="T89" s="117" t="s">
        <v>831</v>
      </c>
      <c r="U89" s="142" t="s">
        <v>390</v>
      </c>
      <c r="V8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89" s="124" t="s">
        <v>397</v>
      </c>
      <c r="X89" s="124" t="s">
        <v>375</v>
      </c>
      <c r="Y89" s="142" t="s">
        <v>428</v>
      </c>
      <c r="Z89" s="140" t="str">
        <f>IFERROR(IF(Y89=Tipologias!$O$6,"Ley_1",IF(Y89=Tipologias!$P$6,"Ley_2",IF(Y89=Tipologias!$Q$6,"Ley_3",IF(Y89=Tipologias!$R$6,"Ley_4",IF(Y89=Tipologias!$S$6,"Ley_5",IF(Y89=Tipologias!$T$6,"Ley_6", IF(Y89=Tipologias!$U$6,"Ley_7", IF(Y89=Tipologias!$V$6,"Ley_8", IF(Y89=Tipologias!$W$6,"Ley_9", IF(Y89=Tipologias!$X$6,"Ley_10", IF(Y89=Tipologias!$Y$6,"Ley_11", IF(Y89=Tipologias!$Z$6,"Ley_12",IF(Y89="No Aplica","NoAplica",""))))))))))))),"")</f>
        <v>Ley_1</v>
      </c>
      <c r="AA89" s="142" t="s">
        <v>135</v>
      </c>
      <c r="AB89" s="117" t="s">
        <v>365</v>
      </c>
      <c r="AC89" s="123" t="str">
        <f>IF(OR(AB89=Tipologias!$F$51,AB89=Tipologias!$F$52,AB89=Tipologias!$F$53),Tipologias!$G$51,IF(AB89=Tipologias!$F$54,Tipologias!$G$54,IF(OR(AB89=Tipologias!$F$55,AB89=Tipologias!$F$56),Tipologias!$G$55,"")))</f>
        <v>MEDIO</v>
      </c>
      <c r="AD89" s="117" t="s">
        <v>365</v>
      </c>
      <c r="AE89" s="123" t="str">
        <f>IF(OR(AD89=Tipologias!$F$51,AD89=Tipologias!$F$52,AD89=Tipologias!$F$53),Tipologias!$G$51,IF(AD89=Tipologias!$F$54,Tipologias!$G$54,IF(OR(AD89=Tipologias!$F$55,AD89=Tipologias!$F$56),Tipologias!$G$55,"")))</f>
        <v>MEDIO</v>
      </c>
      <c r="AF89" s="117" t="s">
        <v>365</v>
      </c>
      <c r="AG89" s="123" t="str">
        <f>IF(OR(AF89=Tipologias!$F$51,AF89=Tipologias!$F$52,AF89=Tipologias!$F$53),Tipologias!$G$51,IF(AF89=Tipologias!$F$54,Tipologias!$G$54,IF(OR(AF89=Tipologias!$F$55,AF89=Tipologias!$F$56),Tipologias!$G$55,"")))</f>
        <v>MEDIO</v>
      </c>
      <c r="AH89" s="124" t="s">
        <v>193</v>
      </c>
      <c r="AI89" s="124" t="str">
        <f>IF(OR(AC89="",AE89="",AG89=""),"",IF(OR(AND(AC89=Tipologias!$G$55,AE89=Tipologias!$G$55),AND(AC89=Tipologias!$G$55,AG89=Tipologias!$G$55),AND(AE89=Tipologias!$G$55,AG89=Tipologias!$G$55)),Tipologias!$G$55, IF(AND(AC89=Tipologias!$G$51,AE89=Tipologias!$G$51,AG89=Tipologias!$G$51),Tipologias!$G$51,Tipologias!$G$54)))</f>
        <v>MEDIO</v>
      </c>
      <c r="AJ89" s="124" t="s">
        <v>515</v>
      </c>
      <c r="AK89" s="200">
        <v>45058</v>
      </c>
      <c r="AL89" s="202" t="s">
        <v>510</v>
      </c>
    </row>
    <row r="90" spans="1:38" s="119" customFormat="1" ht="35.15" customHeight="1" x14ac:dyDescent="0.35">
      <c r="A90" s="124" t="s">
        <v>837</v>
      </c>
      <c r="B90" s="124" t="s">
        <v>838</v>
      </c>
      <c r="C90" s="124" t="s">
        <v>81</v>
      </c>
      <c r="D90" s="124" t="s">
        <v>230</v>
      </c>
      <c r="E90" s="124" t="s">
        <v>462</v>
      </c>
      <c r="F90" s="124" t="s">
        <v>83</v>
      </c>
      <c r="G90" s="124" t="s">
        <v>728</v>
      </c>
      <c r="H90" s="124" t="s">
        <v>840</v>
      </c>
      <c r="I90" s="208" t="s">
        <v>846</v>
      </c>
      <c r="J90" s="124" t="s">
        <v>852</v>
      </c>
      <c r="K90" s="209" t="s">
        <v>354</v>
      </c>
      <c r="L90" s="124" t="s">
        <v>542</v>
      </c>
      <c r="M90" s="124" t="s">
        <v>489</v>
      </c>
      <c r="N90" s="209" t="s">
        <v>853</v>
      </c>
      <c r="O90" s="124" t="s">
        <v>498</v>
      </c>
      <c r="P90" s="200">
        <v>43428</v>
      </c>
      <c r="Q90" s="209" t="s">
        <v>212</v>
      </c>
      <c r="R90" s="124" t="s">
        <v>230</v>
      </c>
      <c r="S90" s="124" t="s">
        <v>234</v>
      </c>
      <c r="T90" s="117"/>
      <c r="U90" s="142"/>
      <c r="V9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90" s="117"/>
      <c r="X90" s="142"/>
      <c r="Y90" s="142"/>
      <c r="Z90" s="140" t="str">
        <f>IFERROR(IF(Y90=Tipologias!$O$6,"Ley_1",IF(Y90=Tipologias!$P$6,"Ley_2",IF(Y90=Tipologias!$Q$6,"Ley_3",IF(Y90=Tipologias!$R$6,"Ley_4",IF(Y90=Tipologias!$S$6,"Ley_5",IF(Y90=Tipologias!$T$6,"Ley_6", IF(Y90=Tipologias!$U$6,"Ley_7", IF(Y90=Tipologias!$V$6,"Ley_8", IF(Y90=Tipologias!$W$6,"Ley_9", IF(Y90=Tipologias!$X$6,"Ley_10", IF(Y90=Tipologias!$Y$6,"Ley_11", IF(Y90=Tipologias!$Z$6,"Ley_12",IF(Y90="No Aplica","NoAplica",""))))))))))))),"")</f>
        <v/>
      </c>
      <c r="AA90" s="117"/>
      <c r="AB90" s="117"/>
      <c r="AC90" s="123" t="str">
        <f>IF(OR(AB90=Tipologias!$F$51,AB90=Tipologias!$F$52,AB90=Tipologias!$F$53),Tipologias!$G$51,IF(AB90=Tipologias!$F$54,Tipologias!$G$54,IF(OR(AB90=Tipologias!$F$55,AB90=Tipologias!$F$56),Tipologias!$G$55,"")))</f>
        <v/>
      </c>
      <c r="AD90" s="117"/>
      <c r="AE90" s="123" t="str">
        <f>IF(OR(AD90=Tipologias!$F$51,AD90=Tipologias!$F$52,AD90=Tipologias!$F$53),Tipologias!$G$51,IF(AD90=Tipologias!$F$54,Tipologias!$G$54,IF(OR(AD90=Tipologias!$F$55,AD90=Tipologias!$F$56),Tipologias!$G$55,"")))</f>
        <v/>
      </c>
      <c r="AF90" s="117"/>
      <c r="AG90" s="123" t="str">
        <f>IF(OR(AF90=Tipologias!$F$51,AF90=Tipologias!$F$52,AF90=Tipologias!$F$53),Tipologias!$G$51,IF(AF90=Tipologias!$F$54,Tipologias!$G$54,IF(OR(AF90=Tipologias!$F$55,AF90=Tipologias!$F$56),Tipologias!$G$55,"")))</f>
        <v/>
      </c>
      <c r="AH90" s="124" t="s">
        <v>102</v>
      </c>
      <c r="AI90" s="124" t="str">
        <f>IF(OR(AC90="",AE90="",AG90=""),"",IF(OR(AND(AC90=Tipologias!$G$55,AE90=Tipologias!$G$55),AND(AC90=Tipologias!$G$55,AG90=Tipologias!$G$55),AND(AE90=Tipologias!$G$55,AG90=Tipologias!$G$55)),Tipologias!$G$55, IF(AND(AC90=Tipologias!$G$51,AE90=Tipologias!$G$51,AG90=Tipologias!$G$51),Tipologias!$G$51,Tipologias!$G$54)))</f>
        <v/>
      </c>
      <c r="AJ90" s="124" t="s">
        <v>559</v>
      </c>
      <c r="AK90" s="200">
        <v>45266</v>
      </c>
      <c r="AL90" s="134"/>
    </row>
    <row r="91" spans="1:38" s="119" customFormat="1" ht="35.15" customHeight="1" x14ac:dyDescent="0.35">
      <c r="A91" s="124" t="s">
        <v>837</v>
      </c>
      <c r="B91" s="124" t="s">
        <v>838</v>
      </c>
      <c r="C91" s="124" t="s">
        <v>81</v>
      </c>
      <c r="D91" s="124" t="s">
        <v>230</v>
      </c>
      <c r="E91" s="124" t="s">
        <v>462</v>
      </c>
      <c r="F91" s="124" t="s">
        <v>83</v>
      </c>
      <c r="G91" s="124" t="s">
        <v>839</v>
      </c>
      <c r="H91" s="124" t="s">
        <v>841</v>
      </c>
      <c r="I91" s="199" t="s">
        <v>847</v>
      </c>
      <c r="J91" s="124" t="s">
        <v>852</v>
      </c>
      <c r="K91" s="209" t="s">
        <v>354</v>
      </c>
      <c r="L91" s="124" t="s">
        <v>542</v>
      </c>
      <c r="M91" s="124" t="s">
        <v>489</v>
      </c>
      <c r="N91" s="209" t="s">
        <v>853</v>
      </c>
      <c r="O91" s="124" t="s">
        <v>498</v>
      </c>
      <c r="P91" s="200">
        <v>44197</v>
      </c>
      <c r="Q91" s="209" t="s">
        <v>210</v>
      </c>
      <c r="R91" s="124" t="s">
        <v>230</v>
      </c>
      <c r="S91" s="124" t="s">
        <v>234</v>
      </c>
      <c r="T91" s="117"/>
      <c r="U91" s="142"/>
      <c r="V9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91" s="117"/>
      <c r="X91" s="142"/>
      <c r="Y91" s="142"/>
      <c r="Z91" s="140" t="str">
        <f>IFERROR(IF(Y91=Tipologias!$O$6,"Ley_1",IF(Y91=Tipologias!$P$6,"Ley_2",IF(Y91=Tipologias!$Q$6,"Ley_3",IF(Y91=Tipologias!$R$6,"Ley_4",IF(Y91=Tipologias!$S$6,"Ley_5",IF(Y91=Tipologias!$T$6,"Ley_6", IF(Y91=Tipologias!$U$6,"Ley_7", IF(Y91=Tipologias!$V$6,"Ley_8", IF(Y91=Tipologias!$W$6,"Ley_9", IF(Y91=Tipologias!$X$6,"Ley_10", IF(Y91=Tipologias!$Y$6,"Ley_11", IF(Y91=Tipologias!$Z$6,"Ley_12",IF(Y91="No Aplica","NoAplica",""))))))))))))),"")</f>
        <v/>
      </c>
      <c r="AA91" s="117"/>
      <c r="AB91" s="117"/>
      <c r="AC91" s="123" t="str">
        <f>IF(OR(AB91=Tipologias!$F$51,AB91=Tipologias!$F$52,AB91=Tipologias!$F$53),Tipologias!$G$51,IF(AB91=Tipologias!$F$54,Tipologias!$G$54,IF(OR(AB91=Tipologias!$F$55,AB91=Tipologias!$F$56),Tipologias!$G$55,"")))</f>
        <v/>
      </c>
      <c r="AD91" s="117"/>
      <c r="AE91" s="123" t="str">
        <f>IF(OR(AD91=Tipologias!$F$51,AD91=Tipologias!$F$52,AD91=Tipologias!$F$53),Tipologias!$G$51,IF(AD91=Tipologias!$F$54,Tipologias!$G$54,IF(OR(AD91=Tipologias!$F$55,AD91=Tipologias!$F$56),Tipologias!$G$55,"")))</f>
        <v/>
      </c>
      <c r="AF91" s="117"/>
      <c r="AG91" s="123" t="str">
        <f>IF(OR(AF91=Tipologias!$F$51,AF91=Tipologias!$F$52,AF91=Tipologias!$F$53),Tipologias!$G$51,IF(AF91=Tipologias!$F$54,Tipologias!$G$54,IF(OR(AF91=Tipologias!$F$55,AF91=Tipologias!$F$56),Tipologias!$G$55,"")))</f>
        <v/>
      </c>
      <c r="AH91" s="124" t="s">
        <v>102</v>
      </c>
      <c r="AI91" s="124" t="str">
        <f>IF(OR(AC91="",AE91="",AG91=""),"",IF(OR(AND(AC91=Tipologias!$G$55,AE91=Tipologias!$G$55),AND(AC91=Tipologias!$G$55,AG91=Tipologias!$G$55),AND(AE91=Tipologias!$G$55,AG91=Tipologias!$G$55)),Tipologias!$G$55, IF(AND(AC91=Tipologias!$G$51,AE91=Tipologias!$G$51,AG91=Tipologias!$G$51),Tipologias!$G$51,Tipologias!$G$54)))</f>
        <v/>
      </c>
      <c r="AJ91" s="124" t="s">
        <v>559</v>
      </c>
      <c r="AK91" s="200">
        <v>45266</v>
      </c>
      <c r="AL91" s="134"/>
    </row>
    <row r="92" spans="1:38" s="119" customFormat="1" ht="35.15" customHeight="1" x14ac:dyDescent="0.35">
      <c r="A92" s="124" t="s">
        <v>837</v>
      </c>
      <c r="B92" s="124" t="s">
        <v>838</v>
      </c>
      <c r="C92" s="124" t="s">
        <v>81</v>
      </c>
      <c r="D92" s="124" t="s">
        <v>230</v>
      </c>
      <c r="E92" s="124" t="s">
        <v>462</v>
      </c>
      <c r="F92" s="124" t="s">
        <v>83</v>
      </c>
      <c r="G92" s="124" t="s">
        <v>839</v>
      </c>
      <c r="H92" s="124" t="s">
        <v>842</v>
      </c>
      <c r="I92" s="199" t="s">
        <v>848</v>
      </c>
      <c r="J92" s="124" t="s">
        <v>852</v>
      </c>
      <c r="K92" s="209" t="s">
        <v>354</v>
      </c>
      <c r="L92" s="124" t="s">
        <v>542</v>
      </c>
      <c r="M92" s="124" t="s">
        <v>489</v>
      </c>
      <c r="N92" s="209" t="s">
        <v>853</v>
      </c>
      <c r="O92" s="124" t="s">
        <v>498</v>
      </c>
      <c r="P92" s="200">
        <v>44197</v>
      </c>
      <c r="Q92" s="209" t="s">
        <v>210</v>
      </c>
      <c r="R92" s="124" t="s">
        <v>230</v>
      </c>
      <c r="S92" s="124" t="s">
        <v>234</v>
      </c>
      <c r="T92" s="117"/>
      <c r="U92" s="142"/>
      <c r="V9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92" s="117"/>
      <c r="X92" s="142"/>
      <c r="Y92" s="142"/>
      <c r="Z92" s="140" t="str">
        <f>IFERROR(IF(Y92=Tipologias!$O$6,"Ley_1",IF(Y92=Tipologias!$P$6,"Ley_2",IF(Y92=Tipologias!$Q$6,"Ley_3",IF(Y92=Tipologias!$R$6,"Ley_4",IF(Y92=Tipologias!$S$6,"Ley_5",IF(Y92=Tipologias!$T$6,"Ley_6", IF(Y92=Tipologias!$U$6,"Ley_7", IF(Y92=Tipologias!$V$6,"Ley_8", IF(Y92=Tipologias!$W$6,"Ley_9", IF(Y92=Tipologias!$X$6,"Ley_10", IF(Y92=Tipologias!$Y$6,"Ley_11", IF(Y92=Tipologias!$Z$6,"Ley_12",IF(Y92="No Aplica","NoAplica",""))))))))))))),"")</f>
        <v/>
      </c>
      <c r="AA92" s="117"/>
      <c r="AB92" s="117"/>
      <c r="AC92" s="123" t="str">
        <f>IF(OR(AB92=Tipologias!$F$51,AB92=Tipologias!$F$52,AB92=Tipologias!$F$53),Tipologias!$G$51,IF(AB92=Tipologias!$F$54,Tipologias!$G$54,IF(OR(AB92=Tipologias!$F$55,AB92=Tipologias!$F$56),Tipologias!$G$55,"")))</f>
        <v/>
      </c>
      <c r="AD92" s="117"/>
      <c r="AE92" s="123" t="str">
        <f>IF(OR(AD92=Tipologias!$F$51,AD92=Tipologias!$F$52,AD92=Tipologias!$F$53),Tipologias!$G$51,IF(AD92=Tipologias!$F$54,Tipologias!$G$54,IF(OR(AD92=Tipologias!$F$55,AD92=Tipologias!$F$56),Tipologias!$G$55,"")))</f>
        <v/>
      </c>
      <c r="AF92" s="117"/>
      <c r="AG92" s="123" t="str">
        <f>IF(OR(AF92=Tipologias!$F$51,AF92=Tipologias!$F$52,AF92=Tipologias!$F$53),Tipologias!$G$51,IF(AF92=Tipologias!$F$54,Tipologias!$G$54,IF(OR(AF92=Tipologias!$F$55,AF92=Tipologias!$F$56),Tipologias!$G$55,"")))</f>
        <v/>
      </c>
      <c r="AH92" s="124" t="s">
        <v>102</v>
      </c>
      <c r="AI92" s="124" t="str">
        <f>IF(OR(AC92="",AE92="",AG92=""),"",IF(OR(AND(AC92=Tipologias!$G$55,AE92=Tipologias!$G$55),AND(AC92=Tipologias!$G$55,AG92=Tipologias!$G$55),AND(AE92=Tipologias!$G$55,AG92=Tipologias!$G$55)),Tipologias!$G$55, IF(AND(AC92=Tipologias!$G$51,AE92=Tipologias!$G$51,AG92=Tipologias!$G$51),Tipologias!$G$51,Tipologias!$G$54)))</f>
        <v/>
      </c>
      <c r="AJ92" s="124" t="s">
        <v>559</v>
      </c>
      <c r="AK92" s="200">
        <v>45266</v>
      </c>
      <c r="AL92" s="134"/>
    </row>
    <row r="93" spans="1:38" s="119" customFormat="1" ht="35.15" customHeight="1" x14ac:dyDescent="0.35">
      <c r="A93" s="124" t="s">
        <v>837</v>
      </c>
      <c r="B93" s="124" t="s">
        <v>838</v>
      </c>
      <c r="C93" s="124" t="s">
        <v>81</v>
      </c>
      <c r="D93" s="124" t="s">
        <v>230</v>
      </c>
      <c r="E93" s="124" t="s">
        <v>462</v>
      </c>
      <c r="F93" s="124" t="s">
        <v>83</v>
      </c>
      <c r="G93" s="124" t="s">
        <v>724</v>
      </c>
      <c r="H93" s="124" t="s">
        <v>843</v>
      </c>
      <c r="I93" s="199" t="s">
        <v>849</v>
      </c>
      <c r="J93" s="124" t="s">
        <v>852</v>
      </c>
      <c r="K93" s="209" t="s">
        <v>354</v>
      </c>
      <c r="L93" s="124" t="s">
        <v>542</v>
      </c>
      <c r="M93" s="124" t="s">
        <v>489</v>
      </c>
      <c r="N93" s="124" t="s">
        <v>853</v>
      </c>
      <c r="O93" s="124" t="s">
        <v>498</v>
      </c>
      <c r="P93" s="200">
        <v>44198</v>
      </c>
      <c r="Q93" s="124" t="s">
        <v>100</v>
      </c>
      <c r="R93" s="124" t="s">
        <v>230</v>
      </c>
      <c r="S93" s="124" t="s">
        <v>234</v>
      </c>
      <c r="T93" s="117"/>
      <c r="U93" s="142"/>
      <c r="V9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93" s="117"/>
      <c r="X93" s="142"/>
      <c r="Y93" s="142"/>
      <c r="Z93" s="140" t="str">
        <f>IFERROR(IF(Y93=Tipologias!$O$6,"Ley_1",IF(Y93=Tipologias!$P$6,"Ley_2",IF(Y93=Tipologias!$Q$6,"Ley_3",IF(Y93=Tipologias!$R$6,"Ley_4",IF(Y93=Tipologias!$S$6,"Ley_5",IF(Y93=Tipologias!$T$6,"Ley_6", IF(Y93=Tipologias!$U$6,"Ley_7", IF(Y93=Tipologias!$V$6,"Ley_8", IF(Y93=Tipologias!$W$6,"Ley_9", IF(Y93=Tipologias!$X$6,"Ley_10", IF(Y93=Tipologias!$Y$6,"Ley_11", IF(Y93=Tipologias!$Z$6,"Ley_12",IF(Y93="No Aplica","NoAplica",""))))))))))))),"")</f>
        <v/>
      </c>
      <c r="AA93" s="117"/>
      <c r="AB93" s="117"/>
      <c r="AC93" s="123" t="str">
        <f>IF(OR(AB93=Tipologias!$F$51,AB93=Tipologias!$F$52,AB93=Tipologias!$F$53),Tipologias!$G$51,IF(AB93=Tipologias!$F$54,Tipologias!$G$54,IF(OR(AB93=Tipologias!$F$55,AB93=Tipologias!$F$56),Tipologias!$G$55,"")))</f>
        <v/>
      </c>
      <c r="AD93" s="117"/>
      <c r="AE93" s="123" t="str">
        <f>IF(OR(AD93=Tipologias!$F$51,AD93=Tipologias!$F$52,AD93=Tipologias!$F$53),Tipologias!$G$51,IF(AD93=Tipologias!$F$54,Tipologias!$G$54,IF(OR(AD93=Tipologias!$F$55,AD93=Tipologias!$F$56),Tipologias!$G$55,"")))</f>
        <v/>
      </c>
      <c r="AF93" s="117"/>
      <c r="AG93" s="123" t="str">
        <f>IF(OR(AF93=Tipologias!$F$51,AF93=Tipologias!$F$52,AF93=Tipologias!$F$53),Tipologias!$G$51,IF(AF93=Tipologias!$F$54,Tipologias!$G$54,IF(OR(AF93=Tipologias!$F$55,AF93=Tipologias!$F$56),Tipologias!$G$55,"")))</f>
        <v/>
      </c>
      <c r="AH93" s="124" t="s">
        <v>102</v>
      </c>
      <c r="AI93" s="124" t="str">
        <f>IF(OR(AC93="",AE93="",AG93=""),"",IF(OR(AND(AC93=Tipologias!$G$55,AE93=Tipologias!$G$55),AND(AC93=Tipologias!$G$55,AG93=Tipologias!$G$55),AND(AE93=Tipologias!$G$55,AG93=Tipologias!$G$55)),Tipologias!$G$55, IF(AND(AC93=Tipologias!$G$51,AE93=Tipologias!$G$51,AG93=Tipologias!$G$51),Tipologias!$G$51,Tipologias!$G$54)))</f>
        <v/>
      </c>
      <c r="AJ93" s="124" t="s">
        <v>559</v>
      </c>
      <c r="AK93" s="200">
        <v>45266</v>
      </c>
      <c r="AL93" s="134"/>
    </row>
    <row r="94" spans="1:38" s="119" customFormat="1" ht="35.15" customHeight="1" x14ac:dyDescent="0.35">
      <c r="A94" s="124" t="s">
        <v>837</v>
      </c>
      <c r="B94" s="124" t="s">
        <v>838</v>
      </c>
      <c r="C94" s="124" t="s">
        <v>81</v>
      </c>
      <c r="D94" s="124" t="s">
        <v>230</v>
      </c>
      <c r="E94" s="124" t="s">
        <v>463</v>
      </c>
      <c r="F94" s="124" t="s">
        <v>109</v>
      </c>
      <c r="G94" s="124" t="s">
        <v>342</v>
      </c>
      <c r="H94" s="124" t="s">
        <v>844</v>
      </c>
      <c r="I94" s="199" t="s">
        <v>850</v>
      </c>
      <c r="J94" s="124" t="s">
        <v>852</v>
      </c>
      <c r="K94" s="124" t="s">
        <v>342</v>
      </c>
      <c r="L94" s="124" t="s">
        <v>342</v>
      </c>
      <c r="M94" s="124" t="s">
        <v>342</v>
      </c>
      <c r="N94" s="124" t="s">
        <v>342</v>
      </c>
      <c r="O94" s="124" t="s">
        <v>342</v>
      </c>
      <c r="P94" s="124" t="s">
        <v>342</v>
      </c>
      <c r="Q94" s="124" t="s">
        <v>84</v>
      </c>
      <c r="R94" s="124" t="s">
        <v>230</v>
      </c>
      <c r="S94" s="124" t="s">
        <v>234</v>
      </c>
      <c r="T94" s="117"/>
      <c r="U94" s="142"/>
      <c r="V9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94" s="117"/>
      <c r="X94" s="142"/>
      <c r="Y94" s="142"/>
      <c r="Z94" s="140" t="str">
        <f>IFERROR(IF(Y94=Tipologias!$O$6,"Ley_1",IF(Y94=Tipologias!$P$6,"Ley_2",IF(Y94=Tipologias!$Q$6,"Ley_3",IF(Y94=Tipologias!$R$6,"Ley_4",IF(Y94=Tipologias!$S$6,"Ley_5",IF(Y94=Tipologias!$T$6,"Ley_6", IF(Y94=Tipologias!$U$6,"Ley_7", IF(Y94=Tipologias!$V$6,"Ley_8", IF(Y94=Tipologias!$W$6,"Ley_9", IF(Y94=Tipologias!$X$6,"Ley_10", IF(Y94=Tipologias!$Y$6,"Ley_11", IF(Y94=Tipologias!$Z$6,"Ley_12",IF(Y94="No Aplica","NoAplica",""))))))))))))),"")</f>
        <v/>
      </c>
      <c r="AA94" s="117"/>
      <c r="AB94" s="117"/>
      <c r="AC94" s="123" t="str">
        <f>IF(OR(AB94=Tipologias!$F$51,AB94=Tipologias!$F$52,AB94=Tipologias!$F$53),Tipologias!$G$51,IF(AB94=Tipologias!$F$54,Tipologias!$G$54,IF(OR(AB94=Tipologias!$F$55,AB94=Tipologias!$F$56),Tipologias!$G$55,"")))</f>
        <v/>
      </c>
      <c r="AD94" s="117"/>
      <c r="AE94" s="123" t="str">
        <f>IF(OR(AD94=Tipologias!$F$51,AD94=Tipologias!$F$52,AD94=Tipologias!$F$53),Tipologias!$G$51,IF(AD94=Tipologias!$F$54,Tipologias!$G$54,IF(OR(AD94=Tipologias!$F$55,AD94=Tipologias!$F$56),Tipologias!$G$55,"")))</f>
        <v/>
      </c>
      <c r="AF94" s="117"/>
      <c r="AG94" s="123" t="str">
        <f>IF(OR(AF94=Tipologias!$F$51,AF94=Tipologias!$F$52,AF94=Tipologias!$F$53),Tipologias!$G$51,IF(AF94=Tipologias!$F$54,Tipologias!$G$54,IF(OR(AF94=Tipologias!$F$55,AF94=Tipologias!$F$56),Tipologias!$G$55,"")))</f>
        <v/>
      </c>
      <c r="AH94" s="124" t="s">
        <v>102</v>
      </c>
      <c r="AI94" s="124" t="str">
        <f>IF(OR(AC94="",AE94="",AG94=""),"",IF(OR(AND(AC94=Tipologias!$G$55,AE94=Tipologias!$G$55),AND(AC94=Tipologias!$G$55,AG94=Tipologias!$G$55),AND(AE94=Tipologias!$G$55,AG94=Tipologias!$G$55)),Tipologias!$G$55, IF(AND(AC94=Tipologias!$G$51,AE94=Tipologias!$G$51,AG94=Tipologias!$G$51),Tipologias!$G$51,Tipologias!$G$54)))</f>
        <v/>
      </c>
      <c r="AJ94" s="124" t="s">
        <v>559</v>
      </c>
      <c r="AK94" s="200">
        <v>45266</v>
      </c>
      <c r="AL94" s="134"/>
    </row>
    <row r="95" spans="1:38" s="119" customFormat="1" ht="35.15" customHeight="1" x14ac:dyDescent="0.35">
      <c r="A95" s="124" t="s">
        <v>837</v>
      </c>
      <c r="B95" s="124" t="s">
        <v>838</v>
      </c>
      <c r="C95" s="124" t="s">
        <v>81</v>
      </c>
      <c r="D95" s="124" t="s">
        <v>230</v>
      </c>
      <c r="E95" s="124" t="s">
        <v>463</v>
      </c>
      <c r="F95" s="124" t="s">
        <v>109</v>
      </c>
      <c r="G95" s="124" t="s">
        <v>397</v>
      </c>
      <c r="H95" s="124" t="s">
        <v>845</v>
      </c>
      <c r="I95" s="199" t="s">
        <v>851</v>
      </c>
      <c r="J95" s="124" t="s">
        <v>852</v>
      </c>
      <c r="K95" s="124" t="s">
        <v>354</v>
      </c>
      <c r="L95" s="124" t="s">
        <v>542</v>
      </c>
      <c r="M95" s="124" t="s">
        <v>489</v>
      </c>
      <c r="N95" s="124" t="s">
        <v>853</v>
      </c>
      <c r="O95" s="124" t="s">
        <v>498</v>
      </c>
      <c r="P95" s="200">
        <v>44199</v>
      </c>
      <c r="Q95" s="124" t="s">
        <v>100</v>
      </c>
      <c r="R95" s="124" t="s">
        <v>230</v>
      </c>
      <c r="S95" s="124" t="s">
        <v>234</v>
      </c>
      <c r="T95" s="117"/>
      <c r="U95" s="142"/>
      <c r="V9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95" s="117"/>
      <c r="X95" s="142"/>
      <c r="Y95" s="142"/>
      <c r="Z95" s="140" t="str">
        <f>IFERROR(IF(Y95=Tipologias!$O$6,"Ley_1",IF(Y95=Tipologias!$P$6,"Ley_2",IF(Y95=Tipologias!$Q$6,"Ley_3",IF(Y95=Tipologias!$R$6,"Ley_4",IF(Y95=Tipologias!$S$6,"Ley_5",IF(Y95=Tipologias!$T$6,"Ley_6", IF(Y95=Tipologias!$U$6,"Ley_7", IF(Y95=Tipologias!$V$6,"Ley_8", IF(Y95=Tipologias!$W$6,"Ley_9", IF(Y95=Tipologias!$X$6,"Ley_10", IF(Y95=Tipologias!$Y$6,"Ley_11", IF(Y95=Tipologias!$Z$6,"Ley_12",IF(Y95="No Aplica","NoAplica",""))))))))))))),"")</f>
        <v/>
      </c>
      <c r="AA95" s="117"/>
      <c r="AB95" s="117"/>
      <c r="AC95" s="123" t="str">
        <f>IF(OR(AB95=Tipologias!$F$51,AB95=Tipologias!$F$52,AB95=Tipologias!$F$53),Tipologias!$G$51,IF(AB95=Tipologias!$F$54,Tipologias!$G$54,IF(OR(AB95=Tipologias!$F$55,AB95=Tipologias!$F$56),Tipologias!$G$55,"")))</f>
        <v/>
      </c>
      <c r="AD95" s="117"/>
      <c r="AE95" s="123" t="str">
        <f>IF(OR(AD95=Tipologias!$F$51,AD95=Tipologias!$F$52,AD95=Tipologias!$F$53),Tipologias!$G$51,IF(AD95=Tipologias!$F$54,Tipologias!$G$54,IF(OR(AD95=Tipologias!$F$55,AD95=Tipologias!$F$56),Tipologias!$G$55,"")))</f>
        <v/>
      </c>
      <c r="AF95" s="117"/>
      <c r="AG95" s="123" t="str">
        <f>IF(OR(AF95=Tipologias!$F$51,AF95=Tipologias!$F$52,AF95=Tipologias!$F$53),Tipologias!$G$51,IF(AF95=Tipologias!$F$54,Tipologias!$G$54,IF(OR(AF95=Tipologias!$F$55,AF95=Tipologias!$F$56),Tipologias!$G$55,"")))</f>
        <v/>
      </c>
      <c r="AH95" s="124" t="s">
        <v>102</v>
      </c>
      <c r="AI95" s="124" t="str">
        <f>IF(OR(AC95="",AE95="",AG95=""),"",IF(OR(AND(AC95=Tipologias!$G$55,AE95=Tipologias!$G$55),AND(AC95=Tipologias!$G$55,AG95=Tipologias!$G$55),AND(AE95=Tipologias!$G$55,AG95=Tipologias!$G$55)),Tipologias!$G$55, IF(AND(AC95=Tipologias!$G$51,AE95=Tipologias!$G$51,AG95=Tipologias!$G$51),Tipologias!$G$51,Tipologias!$G$54)))</f>
        <v/>
      </c>
      <c r="AJ95" s="124" t="s">
        <v>559</v>
      </c>
      <c r="AK95" s="200">
        <v>45266</v>
      </c>
      <c r="AL95" s="134"/>
    </row>
    <row r="96" spans="1:38" s="119" customFormat="1" ht="35.15" customHeight="1" x14ac:dyDescent="0.35">
      <c r="A96" s="124" t="s">
        <v>837</v>
      </c>
      <c r="B96" s="124" t="s">
        <v>80</v>
      </c>
      <c r="C96" s="124" t="s">
        <v>98</v>
      </c>
      <c r="D96" s="124" t="s">
        <v>82</v>
      </c>
      <c r="E96" s="124" t="s">
        <v>462</v>
      </c>
      <c r="F96" s="124" t="s">
        <v>83</v>
      </c>
      <c r="G96" s="124" t="s">
        <v>525</v>
      </c>
      <c r="H96" s="124" t="s">
        <v>854</v>
      </c>
      <c r="I96" s="199" t="s">
        <v>867</v>
      </c>
      <c r="J96" s="142" t="s">
        <v>350</v>
      </c>
      <c r="K96" s="124" t="s">
        <v>610</v>
      </c>
      <c r="L96" s="124" t="s">
        <v>542</v>
      </c>
      <c r="M96" s="124" t="s">
        <v>489</v>
      </c>
      <c r="N96" s="124" t="s">
        <v>494</v>
      </c>
      <c r="O96" s="124" t="s">
        <v>498</v>
      </c>
      <c r="P96" s="200" t="s">
        <v>887</v>
      </c>
      <c r="Q96" s="124" t="s">
        <v>100</v>
      </c>
      <c r="R96" s="124" t="s">
        <v>890</v>
      </c>
      <c r="S96" s="124" t="s">
        <v>893</v>
      </c>
      <c r="T96" s="142"/>
      <c r="U96" s="142"/>
      <c r="V96" s="195"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96" s="142"/>
      <c r="X96" s="142"/>
      <c r="Y96" s="142"/>
      <c r="Z96" s="140" t="str">
        <f>IFERROR(IF(Y96=Tipologias!$O$6,"Ley_1",IF(Y96=Tipologias!$P$6,"Ley_2",IF(Y96=Tipologias!$Q$6,"Ley_3",IF(Y96=Tipologias!$R$6,"Ley_4",IF(Y96=Tipologias!$S$6,"Ley_5",IF(Y96=Tipologias!$T$6,"Ley_6", IF(Y96=Tipologias!$U$6,"Ley_7", IF(Y96=Tipologias!$V$6,"Ley_8", IF(Y96=Tipologias!$W$6,"Ley_9", IF(Y96=Tipologias!$X$6,"Ley_10", IF(Y96=Tipologias!$Y$6,"Ley_11", IF(Y96=Tipologias!$Z$6,"Ley_12",IF(Y96="No Aplica","NoAplica",""))))))))))))),"")</f>
        <v/>
      </c>
      <c r="AA96" s="142"/>
      <c r="AB96" s="142"/>
      <c r="AC96" s="123" t="str">
        <f>IF(OR(AB96=Tipologias!$F$51,AB96=Tipologias!$F$52,AB96=Tipologias!$F$53),Tipologias!$G$51,IF(AB96=Tipologias!$F$54,Tipologias!$G$54,IF(OR(AB96=Tipologias!$F$55,AB96=Tipologias!$F$56),Tipologias!$G$55,"")))</f>
        <v/>
      </c>
      <c r="AD96" s="142"/>
      <c r="AE96" s="123" t="str">
        <f>IF(OR(AD96=Tipologias!$F$51,AD96=Tipologias!$F$52,AD96=Tipologias!$F$53),Tipologias!$G$51,IF(AD96=Tipologias!$F$54,Tipologias!$G$54,IF(OR(AD96=Tipologias!$F$55,AD96=Tipologias!$F$56),Tipologias!$G$55,"")))</f>
        <v/>
      </c>
      <c r="AF96" s="142"/>
      <c r="AG96" s="123" t="str">
        <f>IF(OR(AF96=Tipologias!$F$51,AF96=Tipologias!$F$52,AF96=Tipologias!$F$53),Tipologias!$G$51,IF(AF96=Tipologias!$F$54,Tipologias!$G$54,IF(OR(AF96=Tipologias!$F$55,AF96=Tipologias!$F$56),Tipologias!$G$55,"")))</f>
        <v/>
      </c>
      <c r="AH96" s="124" t="s">
        <v>95</v>
      </c>
      <c r="AI96" s="124" t="str">
        <f>IF(OR(AC96="",AE96="",AG96=""),"",IF(OR(AND(AC96=Tipologias!$G$55,AE96=Tipologias!$G$55),AND(AC96=Tipologias!$G$55,AG96=Tipologias!$G$55),AND(AE96=Tipologias!$G$55,AG96=Tipologias!$G$55)),Tipologias!$G$55, IF(AND(AC96=Tipologias!$G$51,AE96=Tipologias!$G$51,AG96=Tipologias!$G$51),Tipologias!$G$51,Tipologias!$G$54)))</f>
        <v/>
      </c>
      <c r="AJ96" s="124" t="s">
        <v>559</v>
      </c>
      <c r="AK96" s="223"/>
      <c r="AL96" s="225"/>
    </row>
    <row r="97" spans="1:38" s="119" customFormat="1" ht="35.15" customHeight="1" x14ac:dyDescent="0.35">
      <c r="A97" s="124" t="s">
        <v>837</v>
      </c>
      <c r="B97" s="124" t="s">
        <v>80</v>
      </c>
      <c r="C97" s="124" t="s">
        <v>81</v>
      </c>
      <c r="D97" s="124" t="s">
        <v>82</v>
      </c>
      <c r="E97" s="124" t="s">
        <v>462</v>
      </c>
      <c r="F97" s="124" t="s">
        <v>83</v>
      </c>
      <c r="G97" s="124" t="s">
        <v>525</v>
      </c>
      <c r="H97" s="124" t="s">
        <v>855</v>
      </c>
      <c r="I97" s="199" t="s">
        <v>868</v>
      </c>
      <c r="J97" s="142" t="s">
        <v>350</v>
      </c>
      <c r="K97" s="124" t="s">
        <v>610</v>
      </c>
      <c r="L97" s="124" t="s">
        <v>542</v>
      </c>
      <c r="M97" s="124" t="s">
        <v>489</v>
      </c>
      <c r="N97" s="124" t="s">
        <v>627</v>
      </c>
      <c r="O97" s="124" t="s">
        <v>498</v>
      </c>
      <c r="P97" s="200" t="s">
        <v>888</v>
      </c>
      <c r="Q97" s="124" t="s">
        <v>100</v>
      </c>
      <c r="R97" s="124" t="s">
        <v>890</v>
      </c>
      <c r="S97" s="124" t="s">
        <v>893</v>
      </c>
      <c r="T97" s="142"/>
      <c r="U97" s="142"/>
      <c r="V97" s="195"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97" s="142"/>
      <c r="X97" s="142"/>
      <c r="Y97" s="142"/>
      <c r="Z97" s="140" t="str">
        <f>IFERROR(IF(Y97=Tipologias!$O$6,"Ley_1",IF(Y97=Tipologias!$P$6,"Ley_2",IF(Y97=Tipologias!$Q$6,"Ley_3",IF(Y97=Tipologias!$R$6,"Ley_4",IF(Y97=Tipologias!$S$6,"Ley_5",IF(Y97=Tipologias!$T$6,"Ley_6", IF(Y97=Tipologias!$U$6,"Ley_7", IF(Y97=Tipologias!$V$6,"Ley_8", IF(Y97=Tipologias!$W$6,"Ley_9", IF(Y97=Tipologias!$X$6,"Ley_10", IF(Y97=Tipologias!$Y$6,"Ley_11", IF(Y97=Tipologias!$Z$6,"Ley_12",IF(Y97="No Aplica","NoAplica",""))))))))))))),"")</f>
        <v/>
      </c>
      <c r="AA97" s="142"/>
      <c r="AB97" s="142"/>
      <c r="AC97" s="123" t="str">
        <f>IF(OR(AB97=Tipologias!$F$51,AB97=Tipologias!$F$52,AB97=Tipologias!$F$53),Tipologias!$G$51,IF(AB97=Tipologias!$F$54,Tipologias!$G$54,IF(OR(AB97=Tipologias!$F$55,AB97=Tipologias!$F$56),Tipologias!$G$55,"")))</f>
        <v/>
      </c>
      <c r="AD97" s="142"/>
      <c r="AE97" s="123" t="str">
        <f>IF(OR(AD97=Tipologias!$F$51,AD97=Tipologias!$F$52,AD97=Tipologias!$F$53),Tipologias!$G$51,IF(AD97=Tipologias!$F$54,Tipologias!$G$54,IF(OR(AD97=Tipologias!$F$55,AD97=Tipologias!$F$56),Tipologias!$G$55,"")))</f>
        <v/>
      </c>
      <c r="AF97" s="142"/>
      <c r="AG97" s="123" t="str">
        <f>IF(OR(AF97=Tipologias!$F$51,AF97=Tipologias!$F$52,AF97=Tipologias!$F$53),Tipologias!$G$51,IF(AF97=Tipologias!$F$54,Tipologias!$G$54,IF(OR(AF97=Tipologias!$F$55,AF97=Tipologias!$F$56),Tipologias!$G$55,"")))</f>
        <v/>
      </c>
      <c r="AH97" s="124" t="s">
        <v>102</v>
      </c>
      <c r="AI97" s="124" t="str">
        <f>IF(OR(AC97="",AE97="",AG97=""),"",IF(OR(AND(AC97=Tipologias!$G$55,AE97=Tipologias!$G$55),AND(AC97=Tipologias!$G$55,AG97=Tipologias!$G$55),AND(AE97=Tipologias!$G$55,AG97=Tipologias!$G$55)),Tipologias!$G$55, IF(AND(AC97=Tipologias!$G$51,AE97=Tipologias!$G$51,AG97=Tipologias!$G$51),Tipologias!$G$51,Tipologias!$G$54)))</f>
        <v/>
      </c>
      <c r="AJ97" s="124" t="s">
        <v>559</v>
      </c>
      <c r="AK97" s="223"/>
      <c r="AL97" s="225"/>
    </row>
    <row r="98" spans="1:38" s="119" customFormat="1" ht="35.15" customHeight="1" x14ac:dyDescent="0.35">
      <c r="A98" s="124" t="s">
        <v>837</v>
      </c>
      <c r="B98" s="124" t="s">
        <v>80</v>
      </c>
      <c r="C98" s="124" t="s">
        <v>81</v>
      </c>
      <c r="D98" s="124" t="s">
        <v>82</v>
      </c>
      <c r="E98" s="124" t="s">
        <v>462</v>
      </c>
      <c r="F98" s="124" t="s">
        <v>83</v>
      </c>
      <c r="G98" s="124" t="s">
        <v>525</v>
      </c>
      <c r="H98" s="124" t="s">
        <v>856</v>
      </c>
      <c r="I98" s="199" t="s">
        <v>869</v>
      </c>
      <c r="J98" s="142" t="s">
        <v>350</v>
      </c>
      <c r="K98" s="124" t="s">
        <v>610</v>
      </c>
      <c r="L98" s="124" t="s">
        <v>542</v>
      </c>
      <c r="M98" s="124" t="s">
        <v>490</v>
      </c>
      <c r="N98" s="124" t="s">
        <v>627</v>
      </c>
      <c r="O98" s="124" t="s">
        <v>498</v>
      </c>
      <c r="P98" s="200" t="s">
        <v>889</v>
      </c>
      <c r="Q98" s="124" t="s">
        <v>100</v>
      </c>
      <c r="R98" s="124" t="s">
        <v>890</v>
      </c>
      <c r="S98" s="124" t="s">
        <v>893</v>
      </c>
      <c r="T98" s="142"/>
      <c r="U98" s="142"/>
      <c r="V98" s="195"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98" s="142"/>
      <c r="X98" s="142"/>
      <c r="Y98" s="142"/>
      <c r="Z98" s="140" t="str">
        <f>IFERROR(IF(Y98=Tipologias!$O$6,"Ley_1",IF(Y98=Tipologias!$P$6,"Ley_2",IF(Y98=Tipologias!$Q$6,"Ley_3",IF(Y98=Tipologias!$R$6,"Ley_4",IF(Y98=Tipologias!$S$6,"Ley_5",IF(Y98=Tipologias!$T$6,"Ley_6", IF(Y98=Tipologias!$U$6,"Ley_7", IF(Y98=Tipologias!$V$6,"Ley_8", IF(Y98=Tipologias!$W$6,"Ley_9", IF(Y98=Tipologias!$X$6,"Ley_10", IF(Y98=Tipologias!$Y$6,"Ley_11", IF(Y98=Tipologias!$Z$6,"Ley_12",IF(Y98="No Aplica","NoAplica",""))))))))))))),"")</f>
        <v/>
      </c>
      <c r="AA98" s="142"/>
      <c r="AB98" s="142"/>
      <c r="AC98" s="123" t="str">
        <f>IF(OR(AB98=Tipologias!$F$51,AB98=Tipologias!$F$52,AB98=Tipologias!$F$53),Tipologias!$G$51,IF(AB98=Tipologias!$F$54,Tipologias!$G$54,IF(OR(AB98=Tipologias!$F$55,AB98=Tipologias!$F$56),Tipologias!$G$55,"")))</f>
        <v/>
      </c>
      <c r="AD98" s="142"/>
      <c r="AE98" s="123" t="str">
        <f>IF(OR(AD98=Tipologias!$F$51,AD98=Tipologias!$F$52,AD98=Tipologias!$F$53),Tipologias!$G$51,IF(AD98=Tipologias!$F$54,Tipologias!$G$54,IF(OR(AD98=Tipologias!$F$55,AD98=Tipologias!$F$56),Tipologias!$G$55,"")))</f>
        <v/>
      </c>
      <c r="AF98" s="142"/>
      <c r="AG98" s="123" t="str">
        <f>IF(OR(AF98=Tipologias!$F$51,AF98=Tipologias!$F$52,AF98=Tipologias!$F$53),Tipologias!$G$51,IF(AF98=Tipologias!$F$54,Tipologias!$G$54,IF(OR(AF98=Tipologias!$F$55,AF98=Tipologias!$F$56),Tipologias!$G$55,"")))</f>
        <v/>
      </c>
      <c r="AH98" s="124" t="s">
        <v>90</v>
      </c>
      <c r="AI98" s="124" t="str">
        <f>IF(OR(AC98="",AE98="",AG98=""),"",IF(OR(AND(AC98=Tipologias!$G$55,AE98=Tipologias!$G$55),AND(AC98=Tipologias!$G$55,AG98=Tipologias!$G$55),AND(AE98=Tipologias!$G$55,AG98=Tipologias!$G$55)),Tipologias!$G$55, IF(AND(AC98=Tipologias!$G$51,AE98=Tipologias!$G$51,AG98=Tipologias!$G$51),Tipologias!$G$51,Tipologias!$G$54)))</f>
        <v/>
      </c>
      <c r="AJ98" s="124" t="s">
        <v>559</v>
      </c>
      <c r="AK98" s="223"/>
      <c r="AL98" s="225"/>
    </row>
    <row r="99" spans="1:38" s="119" customFormat="1" ht="35.15" customHeight="1" x14ac:dyDescent="0.35">
      <c r="A99" s="124" t="s">
        <v>837</v>
      </c>
      <c r="B99" s="124" t="s">
        <v>80</v>
      </c>
      <c r="C99" s="124" t="s">
        <v>81</v>
      </c>
      <c r="D99" s="124" t="s">
        <v>82</v>
      </c>
      <c r="E99" s="124" t="s">
        <v>462</v>
      </c>
      <c r="F99" s="124" t="s">
        <v>83</v>
      </c>
      <c r="G99" s="124" t="s">
        <v>857</v>
      </c>
      <c r="H99" s="124" t="s">
        <v>342</v>
      </c>
      <c r="I99" s="199" t="s">
        <v>870</v>
      </c>
      <c r="J99" s="142" t="s">
        <v>350</v>
      </c>
      <c r="K99" s="124" t="s">
        <v>610</v>
      </c>
      <c r="L99" s="124" t="s">
        <v>542</v>
      </c>
      <c r="M99" s="124" t="s">
        <v>489</v>
      </c>
      <c r="N99" s="124" t="s">
        <v>627</v>
      </c>
      <c r="O99" s="124" t="s">
        <v>498</v>
      </c>
      <c r="P99" s="200">
        <v>42735</v>
      </c>
      <c r="Q99" s="124" t="s">
        <v>84</v>
      </c>
      <c r="R99" s="124" t="s">
        <v>890</v>
      </c>
      <c r="S99" s="124" t="s">
        <v>893</v>
      </c>
      <c r="T99" s="142"/>
      <c r="U99" s="142"/>
      <c r="V99" s="195"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99" s="142"/>
      <c r="X99" s="142"/>
      <c r="Y99" s="142"/>
      <c r="Z99" s="140" t="str">
        <f>IFERROR(IF(Y99=Tipologias!$O$6,"Ley_1",IF(Y99=Tipologias!$P$6,"Ley_2",IF(Y99=Tipologias!$Q$6,"Ley_3",IF(Y99=Tipologias!$R$6,"Ley_4",IF(Y99=Tipologias!$S$6,"Ley_5",IF(Y99=Tipologias!$T$6,"Ley_6", IF(Y99=Tipologias!$U$6,"Ley_7", IF(Y99=Tipologias!$V$6,"Ley_8", IF(Y99=Tipologias!$W$6,"Ley_9", IF(Y99=Tipologias!$X$6,"Ley_10", IF(Y99=Tipologias!$Y$6,"Ley_11", IF(Y99=Tipologias!$Z$6,"Ley_12",IF(Y99="No Aplica","NoAplica",""))))))))))))),"")</f>
        <v/>
      </c>
      <c r="AA99" s="142"/>
      <c r="AB99" s="142"/>
      <c r="AC99" s="123" t="str">
        <f>IF(OR(AB99=Tipologias!$F$51,AB99=Tipologias!$F$52,AB99=Tipologias!$F$53),Tipologias!$G$51,IF(AB99=Tipologias!$F$54,Tipologias!$G$54,IF(OR(AB99=Tipologias!$F$55,AB99=Tipologias!$F$56),Tipologias!$G$55,"")))</f>
        <v/>
      </c>
      <c r="AD99" s="142"/>
      <c r="AE99" s="123" t="str">
        <f>IF(OR(AD99=Tipologias!$F$51,AD99=Tipologias!$F$52,AD99=Tipologias!$F$53),Tipologias!$G$51,IF(AD99=Tipologias!$F$54,Tipologias!$G$54,IF(OR(AD99=Tipologias!$F$55,AD99=Tipologias!$F$56),Tipologias!$G$55,"")))</f>
        <v/>
      </c>
      <c r="AF99" s="142"/>
      <c r="AG99" s="123" t="str">
        <f>IF(OR(AF99=Tipologias!$F$51,AF99=Tipologias!$F$52,AF99=Tipologias!$F$53),Tipologias!$G$51,IF(AF99=Tipologias!$F$54,Tipologias!$G$54,IF(OR(AF99=Tipologias!$F$55,AF99=Tipologias!$F$56),Tipologias!$G$55,"")))</f>
        <v/>
      </c>
      <c r="AH99" s="124" t="s">
        <v>197</v>
      </c>
      <c r="AI99" s="124" t="str">
        <f>IF(OR(AC99="",AE99="",AG99=""),"",IF(OR(AND(AC99=Tipologias!$G$55,AE99=Tipologias!$G$55),AND(AC99=Tipologias!$G$55,AG99=Tipologias!$G$55),AND(AE99=Tipologias!$G$55,AG99=Tipologias!$G$55)),Tipologias!$G$55, IF(AND(AC99=Tipologias!$G$51,AE99=Tipologias!$G$51,AG99=Tipologias!$G$51),Tipologias!$G$51,Tipologias!$G$54)))</f>
        <v/>
      </c>
      <c r="AJ99" s="124" t="s">
        <v>559</v>
      </c>
      <c r="AK99" s="223"/>
      <c r="AL99" s="225"/>
    </row>
    <row r="100" spans="1:38" s="119" customFormat="1" ht="35.15" customHeight="1" x14ac:dyDescent="0.35">
      <c r="A100" s="124" t="s">
        <v>837</v>
      </c>
      <c r="B100" s="124" t="s">
        <v>80</v>
      </c>
      <c r="C100" s="124" t="s">
        <v>81</v>
      </c>
      <c r="D100" s="124" t="s">
        <v>82</v>
      </c>
      <c r="E100" s="124" t="s">
        <v>462</v>
      </c>
      <c r="F100" s="124" t="s">
        <v>83</v>
      </c>
      <c r="G100" s="124" t="s">
        <v>724</v>
      </c>
      <c r="H100" s="124" t="s">
        <v>342</v>
      </c>
      <c r="I100" s="199" t="s">
        <v>871</v>
      </c>
      <c r="J100" s="142" t="s">
        <v>350</v>
      </c>
      <c r="K100" s="124" t="s">
        <v>610</v>
      </c>
      <c r="L100" s="124" t="s">
        <v>542</v>
      </c>
      <c r="M100" s="124" t="s">
        <v>488</v>
      </c>
      <c r="N100" s="124" t="s">
        <v>627</v>
      </c>
      <c r="O100" s="124" t="s">
        <v>498</v>
      </c>
      <c r="P100" s="200">
        <v>44440</v>
      </c>
      <c r="Q100" s="124" t="s">
        <v>84</v>
      </c>
      <c r="R100" s="124" t="s">
        <v>890</v>
      </c>
      <c r="S100" s="124" t="s">
        <v>893</v>
      </c>
      <c r="T100" s="117"/>
      <c r="U100" s="142"/>
      <c r="V10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00" s="117"/>
      <c r="X100" s="142"/>
      <c r="Y100" s="142"/>
      <c r="Z100" s="140" t="str">
        <f>IFERROR(IF(Y100=Tipologias!$O$6,"Ley_1",IF(Y100=Tipologias!$P$6,"Ley_2",IF(Y100=Tipologias!$Q$6,"Ley_3",IF(Y100=Tipologias!$R$6,"Ley_4",IF(Y100=Tipologias!$S$6,"Ley_5",IF(Y100=Tipologias!$T$6,"Ley_6", IF(Y100=Tipologias!$U$6,"Ley_7", IF(Y100=Tipologias!$V$6,"Ley_8", IF(Y100=Tipologias!$W$6,"Ley_9", IF(Y100=Tipologias!$X$6,"Ley_10", IF(Y100=Tipologias!$Y$6,"Ley_11", IF(Y100=Tipologias!$Z$6,"Ley_12",IF(Y100="No Aplica","NoAplica",""))))))))))))),"")</f>
        <v/>
      </c>
      <c r="AA100" s="117"/>
      <c r="AB100" s="117"/>
      <c r="AC100" s="123" t="str">
        <f>IF(OR(AB100=Tipologias!$F$51,AB100=Tipologias!$F$52,AB100=Tipologias!$F$53),Tipologias!$G$51,IF(AB100=Tipologias!$F$54,Tipologias!$G$54,IF(OR(AB100=Tipologias!$F$55,AB100=Tipologias!$F$56),Tipologias!$G$55,"")))</f>
        <v/>
      </c>
      <c r="AD100" s="117"/>
      <c r="AE100" s="123" t="str">
        <f>IF(OR(AD100=Tipologias!$F$51,AD100=Tipologias!$F$52,AD100=Tipologias!$F$53),Tipologias!$G$51,IF(AD100=Tipologias!$F$54,Tipologias!$G$54,IF(OR(AD100=Tipologias!$F$55,AD100=Tipologias!$F$56),Tipologias!$G$55,"")))</f>
        <v/>
      </c>
      <c r="AF100" s="117"/>
      <c r="AG100" s="123" t="str">
        <f>IF(OR(AF100=Tipologias!$F$51,AF100=Tipologias!$F$52,AF100=Tipologias!$F$53),Tipologias!$G$51,IF(AF100=Tipologias!$F$54,Tipologias!$G$54,IF(OR(AF100=Tipologias!$F$55,AF100=Tipologias!$F$56),Tipologias!$G$55,"")))</f>
        <v/>
      </c>
      <c r="AH100" s="124" t="s">
        <v>195</v>
      </c>
      <c r="AI100" s="124" t="str">
        <f>IF(OR(AC100="",AE100="",AG100=""),"",IF(OR(AND(AC100=Tipologias!$G$55,AE100=Tipologias!$G$55),AND(AC100=Tipologias!$G$55,AG100=Tipologias!$G$55),AND(AE100=Tipologias!$G$55,AG100=Tipologias!$G$55)),Tipologias!$G$55, IF(AND(AC100=Tipologias!$G$51,AE100=Tipologias!$G$51,AG100=Tipologias!$G$51),Tipologias!$G$51,Tipologias!$G$54)))</f>
        <v/>
      </c>
      <c r="AJ100" s="124" t="s">
        <v>559</v>
      </c>
      <c r="AK100" s="118"/>
      <c r="AL100" s="134"/>
    </row>
    <row r="101" spans="1:38" s="119" customFormat="1" ht="35.15" customHeight="1" x14ac:dyDescent="0.35">
      <c r="A101" s="124" t="s">
        <v>837</v>
      </c>
      <c r="B101" s="124" t="s">
        <v>80</v>
      </c>
      <c r="C101" s="124" t="s">
        <v>81</v>
      </c>
      <c r="D101" s="124" t="s">
        <v>82</v>
      </c>
      <c r="E101" s="124" t="s">
        <v>462</v>
      </c>
      <c r="F101" s="124" t="s">
        <v>83</v>
      </c>
      <c r="G101" s="124" t="s">
        <v>724</v>
      </c>
      <c r="H101" s="124" t="s">
        <v>342</v>
      </c>
      <c r="I101" s="199" t="s">
        <v>872</v>
      </c>
      <c r="J101" s="142" t="s">
        <v>350</v>
      </c>
      <c r="K101" s="124" t="s">
        <v>610</v>
      </c>
      <c r="L101" s="124" t="s">
        <v>542</v>
      </c>
      <c r="M101" s="124" t="s">
        <v>490</v>
      </c>
      <c r="N101" s="124" t="s">
        <v>627</v>
      </c>
      <c r="O101" s="124" t="s">
        <v>498</v>
      </c>
      <c r="P101" s="200" t="s">
        <v>889</v>
      </c>
      <c r="Q101" s="124" t="s">
        <v>84</v>
      </c>
      <c r="R101" s="124" t="s">
        <v>891</v>
      </c>
      <c r="S101" s="124" t="s">
        <v>893</v>
      </c>
      <c r="T101" s="117"/>
      <c r="U101" s="142"/>
      <c r="V10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01" s="117"/>
      <c r="X101" s="142"/>
      <c r="Y101" s="142"/>
      <c r="Z101" s="140" t="str">
        <f>IFERROR(IF(Y101=Tipologias!$O$6,"Ley_1",IF(Y101=Tipologias!$P$6,"Ley_2",IF(Y101=Tipologias!$Q$6,"Ley_3",IF(Y101=Tipologias!$R$6,"Ley_4",IF(Y101=Tipologias!$S$6,"Ley_5",IF(Y101=Tipologias!$T$6,"Ley_6", IF(Y101=Tipologias!$U$6,"Ley_7", IF(Y101=Tipologias!$V$6,"Ley_8", IF(Y101=Tipologias!$W$6,"Ley_9", IF(Y101=Tipologias!$X$6,"Ley_10", IF(Y101=Tipologias!$Y$6,"Ley_11", IF(Y101=Tipologias!$Z$6,"Ley_12",IF(Y101="No Aplica","NoAplica",""))))))))))))),"")</f>
        <v/>
      </c>
      <c r="AA101" s="117"/>
      <c r="AB101" s="117"/>
      <c r="AC101" s="123" t="str">
        <f>IF(OR(AB101=Tipologias!$F$51,AB101=Tipologias!$F$52,AB101=Tipologias!$F$53),Tipologias!$G$51,IF(AB101=Tipologias!$F$54,Tipologias!$G$54,IF(OR(AB101=Tipologias!$F$55,AB101=Tipologias!$F$56),Tipologias!$G$55,"")))</f>
        <v/>
      </c>
      <c r="AD101" s="117"/>
      <c r="AE101" s="123" t="str">
        <f>IF(OR(AD101=Tipologias!$F$51,AD101=Tipologias!$F$52,AD101=Tipologias!$F$53),Tipologias!$G$51,IF(AD101=Tipologias!$F$54,Tipologias!$G$54,IF(OR(AD101=Tipologias!$F$55,AD101=Tipologias!$F$56),Tipologias!$G$55,"")))</f>
        <v/>
      </c>
      <c r="AF101" s="117"/>
      <c r="AG101" s="123" t="str">
        <f>IF(OR(AF101=Tipologias!$F$51,AF101=Tipologias!$F$52,AF101=Tipologias!$F$53),Tipologias!$G$51,IF(AF101=Tipologias!$F$54,Tipologias!$G$54,IF(OR(AF101=Tipologias!$F$55,AF101=Tipologias!$F$56),Tipologias!$G$55,"")))</f>
        <v/>
      </c>
      <c r="AH101" s="124" t="s">
        <v>90</v>
      </c>
      <c r="AI101" s="124" t="str">
        <f>IF(OR(AC101="",AE101="",AG101=""),"",IF(OR(AND(AC101=Tipologias!$G$55,AE101=Tipologias!$G$55),AND(AC101=Tipologias!$G$55,AG101=Tipologias!$G$55),AND(AE101=Tipologias!$G$55,AG101=Tipologias!$G$55)),Tipologias!$G$55, IF(AND(AC101=Tipologias!$G$51,AE101=Tipologias!$G$51,AG101=Tipologias!$G$51),Tipologias!$G$51,Tipologias!$G$54)))</f>
        <v/>
      </c>
      <c r="AJ101" s="124" t="s">
        <v>559</v>
      </c>
      <c r="AK101" s="118"/>
      <c r="AL101" s="134"/>
    </row>
    <row r="102" spans="1:38" s="119" customFormat="1" ht="35.15" customHeight="1" x14ac:dyDescent="0.35">
      <c r="A102" s="210" t="s">
        <v>837</v>
      </c>
      <c r="B102" s="210" t="s">
        <v>80</v>
      </c>
      <c r="C102" s="210" t="s">
        <v>222</v>
      </c>
      <c r="D102" s="210" t="s">
        <v>232</v>
      </c>
      <c r="E102" s="210" t="s">
        <v>462</v>
      </c>
      <c r="F102" s="210" t="s">
        <v>83</v>
      </c>
      <c r="G102" s="210" t="s">
        <v>858</v>
      </c>
      <c r="H102" s="210" t="s">
        <v>342</v>
      </c>
      <c r="I102" s="213" t="s">
        <v>873</v>
      </c>
      <c r="J102" s="215" t="s">
        <v>350</v>
      </c>
      <c r="K102" s="210" t="s">
        <v>610</v>
      </c>
      <c r="L102" s="210" t="s">
        <v>882</v>
      </c>
      <c r="M102" s="210" t="s">
        <v>489</v>
      </c>
      <c r="N102" s="210" t="s">
        <v>627</v>
      </c>
      <c r="O102" s="210" t="s">
        <v>342</v>
      </c>
      <c r="P102" s="218">
        <v>44306</v>
      </c>
      <c r="Q102" s="210" t="s">
        <v>84</v>
      </c>
      <c r="R102" s="210" t="s">
        <v>892</v>
      </c>
      <c r="S102" s="210" t="s">
        <v>894</v>
      </c>
      <c r="T102" s="212"/>
      <c r="U102" s="215"/>
      <c r="V102" s="221"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02" s="212"/>
      <c r="X102" s="215"/>
      <c r="Y102" s="215"/>
      <c r="Z102" s="140" t="str">
        <f>IFERROR(IF(Y102=Tipologias!$O$6,"Ley_1",IF(Y102=Tipologias!$P$6,"Ley_2",IF(Y102=Tipologias!$Q$6,"Ley_3",IF(Y102=Tipologias!$R$6,"Ley_4",IF(Y102=Tipologias!$S$6,"Ley_5",IF(Y102=Tipologias!$T$6,"Ley_6", IF(Y102=Tipologias!$U$6,"Ley_7", IF(Y102=Tipologias!$V$6,"Ley_8", IF(Y102=Tipologias!$W$6,"Ley_9", IF(Y102=Tipologias!$X$6,"Ley_10", IF(Y102=Tipologias!$Y$6,"Ley_11", IF(Y102=Tipologias!$Z$6,"Ley_12",IF(Y102="No Aplica","NoAplica",""))))))))))))),"")</f>
        <v/>
      </c>
      <c r="AA102" s="212"/>
      <c r="AB102" s="212"/>
      <c r="AC102" s="123" t="str">
        <f>IF(OR(AB102=Tipologias!$F$51,AB102=Tipologias!$F$52,AB102=Tipologias!$F$53),Tipologias!$G$51,IF(AB102=Tipologias!$F$54,Tipologias!$G$54,IF(OR(AB102=Tipologias!$F$55,AB102=Tipologias!$F$56),Tipologias!$G$55,"")))</f>
        <v/>
      </c>
      <c r="AD102" s="212"/>
      <c r="AE102" s="123" t="str">
        <f>IF(OR(AD102=Tipologias!$F$51,AD102=Tipologias!$F$52,AD102=Tipologias!$F$53),Tipologias!$G$51,IF(AD102=Tipologias!$F$54,Tipologias!$G$54,IF(OR(AD102=Tipologias!$F$55,AD102=Tipologias!$F$56),Tipologias!$G$55,"")))</f>
        <v/>
      </c>
      <c r="AF102" s="212"/>
      <c r="AG102" s="123" t="str">
        <f>IF(OR(AF102=Tipologias!$F$51,AF102=Tipologias!$F$52,AF102=Tipologias!$F$53),Tipologias!$G$51,IF(AF102=Tipologias!$F$54,Tipologias!$G$54,IF(OR(AF102=Tipologias!$F$55,AF102=Tipologias!$F$56),Tipologias!$G$55,"")))</f>
        <v/>
      </c>
      <c r="AH102" s="210" t="s">
        <v>197</v>
      </c>
      <c r="AI102" s="124" t="str">
        <f>IF(OR(AC102="",AE102="",AG102=""),"",IF(OR(AND(AC102=Tipologias!$G$55,AE102=Tipologias!$G$55),AND(AC102=Tipologias!$G$55,AG102=Tipologias!$G$55),AND(AE102=Tipologias!$G$55,AG102=Tipologias!$G$55)),Tipologias!$G$55, IF(AND(AC102=Tipologias!$G$51,AE102=Tipologias!$G$51,AG102=Tipologias!$G$51),Tipologias!$G$51,Tipologias!$G$54)))</f>
        <v/>
      </c>
      <c r="AJ102" s="210" t="s">
        <v>559</v>
      </c>
      <c r="AK102" s="224"/>
      <c r="AL102" s="226"/>
    </row>
    <row r="103" spans="1:38" s="119" customFormat="1" ht="35.15" customHeight="1" x14ac:dyDescent="0.35">
      <c r="A103" s="209" t="s">
        <v>837</v>
      </c>
      <c r="B103" s="209" t="s">
        <v>80</v>
      </c>
      <c r="C103" s="209" t="s">
        <v>98</v>
      </c>
      <c r="D103" s="209" t="s">
        <v>245</v>
      </c>
      <c r="E103" s="209" t="s">
        <v>462</v>
      </c>
      <c r="F103" s="209" t="s">
        <v>83</v>
      </c>
      <c r="G103" s="209" t="s">
        <v>859</v>
      </c>
      <c r="H103" s="209" t="s">
        <v>859</v>
      </c>
      <c r="I103" s="208" t="s">
        <v>874</v>
      </c>
      <c r="J103" s="216" t="s">
        <v>350</v>
      </c>
      <c r="K103" s="209" t="s">
        <v>610</v>
      </c>
      <c r="L103" s="209" t="s">
        <v>883</v>
      </c>
      <c r="M103" s="209" t="s">
        <v>487</v>
      </c>
      <c r="N103" s="209" t="s">
        <v>627</v>
      </c>
      <c r="O103" s="209" t="s">
        <v>342</v>
      </c>
      <c r="P103" s="203">
        <v>45245</v>
      </c>
      <c r="Q103" s="209" t="s">
        <v>359</v>
      </c>
      <c r="R103" s="209" t="s">
        <v>892</v>
      </c>
      <c r="S103" s="209" t="s">
        <v>892</v>
      </c>
      <c r="T103" s="211" t="s">
        <v>897</v>
      </c>
      <c r="U103" s="216" t="s">
        <v>391</v>
      </c>
      <c r="V103" s="222" t="s">
        <v>394</v>
      </c>
      <c r="W103" s="211" t="s">
        <v>902</v>
      </c>
      <c r="X103" s="216" t="s">
        <v>396</v>
      </c>
      <c r="Y103" s="216" t="s">
        <v>144</v>
      </c>
      <c r="Z103" s="140" t="str">
        <f>IFERROR(IF(Y103=Tipologias!$O$6,"Ley_1",IF(Y103=Tipologias!$P$6,"Ley_2",IF(Y103=Tipologias!$Q$6,"Ley_3",IF(Y103=Tipologias!$R$6,"Ley_4",IF(Y103=Tipologias!$S$6,"Ley_5",IF(Y103=Tipologias!$T$6,"Ley_6", IF(Y103=Tipologias!$U$6,"Ley_7", IF(Y103=Tipologias!$V$6,"Ley_8", IF(Y103=Tipologias!$W$6,"Ley_9", IF(Y103=Tipologias!$X$6,"Ley_10", IF(Y103=Tipologias!$Y$6,"Ley_11", IF(Y103=Tipologias!$Z$6,"Ley_12",IF(Y103="No Aplica","NoAplica",""))))))))))))),"")</f>
        <v>Ley_4</v>
      </c>
      <c r="AA103" s="211" t="s">
        <v>145</v>
      </c>
      <c r="AB103" s="211" t="s">
        <v>362</v>
      </c>
      <c r="AC103" s="123" t="str">
        <f>IF(OR(AB103=Tipologias!$F$51,AB103=Tipologias!$F$52,AB103=Tipologias!$F$53),Tipologias!$G$51,IF(AB103=Tipologias!$F$54,Tipologias!$G$54,IF(OR(AB103=Tipologias!$F$55,AB103=Tipologias!$F$56),Tipologias!$G$55,"")))</f>
        <v>BAJO</v>
      </c>
      <c r="AD103" s="211" t="s">
        <v>365</v>
      </c>
      <c r="AE103" s="123" t="str">
        <f>IF(OR(AD103=Tipologias!$F$51,AD103=Tipologias!$F$52,AD103=Tipologias!$F$53),Tipologias!$G$51,IF(AD103=Tipologias!$F$54,Tipologias!$G$54,IF(OR(AD103=Tipologias!$F$55,AD103=Tipologias!$F$56),Tipologias!$G$55,"")))</f>
        <v>MEDIO</v>
      </c>
      <c r="AF103" s="211" t="s">
        <v>365</v>
      </c>
      <c r="AG103" s="123" t="str">
        <f>IF(OR(AF103=Tipologias!$F$51,AF103=Tipologias!$F$52,AF103=Tipologias!$F$53),Tipologias!$G$51,IF(AF103=Tipologias!$F$54,Tipologias!$G$54,IF(OR(AF103=Tipologias!$F$55,AF103=Tipologias!$F$56),Tipologias!$G$55,"")))</f>
        <v>MEDIO</v>
      </c>
      <c r="AH103" s="209" t="s">
        <v>197</v>
      </c>
      <c r="AI103" s="124" t="str">
        <f>IF(OR(AC103="",AE103="",AG103=""),"",IF(OR(AND(AC103=Tipologias!$G$55,AE103=Tipologias!$G$55),AND(AC103=Tipologias!$G$55,AG103=Tipologias!$G$55),AND(AE103=Tipologias!$G$55,AG103=Tipologias!$G$55)),Tipologias!$G$55, IF(AND(AC103=Tipologias!$G$51,AE103=Tipologias!$G$51,AG103=Tipologias!$G$51),Tipologias!$G$51,Tipologias!$G$54)))</f>
        <v>MEDIO</v>
      </c>
      <c r="AJ103" s="124" t="s">
        <v>559</v>
      </c>
      <c r="AK103" s="219">
        <v>45743</v>
      </c>
      <c r="AL103" s="227" t="s">
        <v>667</v>
      </c>
    </row>
    <row r="104" spans="1:38" s="119" customFormat="1" ht="35.15" customHeight="1" x14ac:dyDescent="0.35">
      <c r="A104" s="209" t="s">
        <v>837</v>
      </c>
      <c r="B104" s="209" t="s">
        <v>80</v>
      </c>
      <c r="C104" s="209" t="s">
        <v>222</v>
      </c>
      <c r="D104" s="209" t="s">
        <v>232</v>
      </c>
      <c r="E104" s="209" t="s">
        <v>462</v>
      </c>
      <c r="F104" s="209" t="s">
        <v>83</v>
      </c>
      <c r="G104" s="209" t="s">
        <v>860</v>
      </c>
      <c r="H104" s="209" t="s">
        <v>668</v>
      </c>
      <c r="I104" s="208" t="s">
        <v>875</v>
      </c>
      <c r="J104" s="216" t="s">
        <v>350</v>
      </c>
      <c r="K104" s="209" t="s">
        <v>610</v>
      </c>
      <c r="L104" s="209" t="s">
        <v>883</v>
      </c>
      <c r="M104" s="209" t="s">
        <v>487</v>
      </c>
      <c r="N104" s="209" t="s">
        <v>627</v>
      </c>
      <c r="O104" s="209" t="s">
        <v>342</v>
      </c>
      <c r="P104" s="203">
        <v>45156</v>
      </c>
      <c r="Q104" s="209" t="s">
        <v>210</v>
      </c>
      <c r="R104" s="209" t="s">
        <v>892</v>
      </c>
      <c r="S104" s="209" t="s">
        <v>892</v>
      </c>
      <c r="T104" s="211" t="s">
        <v>898</v>
      </c>
      <c r="U104" s="216" t="s">
        <v>391</v>
      </c>
      <c r="V104" s="222" t="s">
        <v>394</v>
      </c>
      <c r="W104" s="211" t="s">
        <v>902</v>
      </c>
      <c r="X104" s="216" t="s">
        <v>396</v>
      </c>
      <c r="Y104" s="216" t="s">
        <v>144</v>
      </c>
      <c r="Z104" s="140" t="str">
        <f>IFERROR(IF(Y104=Tipologias!$O$6,"Ley_1",IF(Y104=Tipologias!$P$6,"Ley_2",IF(Y104=Tipologias!$Q$6,"Ley_3",IF(Y104=Tipologias!$R$6,"Ley_4",IF(Y104=Tipologias!$S$6,"Ley_5",IF(Y104=Tipologias!$T$6,"Ley_6", IF(Y104=Tipologias!$U$6,"Ley_7", IF(Y104=Tipologias!$V$6,"Ley_8", IF(Y104=Tipologias!$W$6,"Ley_9", IF(Y104=Tipologias!$X$6,"Ley_10", IF(Y104=Tipologias!$Y$6,"Ley_11", IF(Y104=Tipologias!$Z$6,"Ley_12",IF(Y104="No Aplica","NoAplica",""))))))))))))),"")</f>
        <v>Ley_4</v>
      </c>
      <c r="AA104" s="211" t="s">
        <v>145</v>
      </c>
      <c r="AB104" s="211" t="s">
        <v>362</v>
      </c>
      <c r="AC104" s="123" t="str">
        <f>IF(OR(AB104=Tipologias!$F$51,AB104=Tipologias!$F$52,AB104=Tipologias!$F$53),Tipologias!$G$51,IF(AB104=Tipologias!$F$54,Tipologias!$G$54,IF(OR(AB104=Tipologias!$F$55,AB104=Tipologias!$F$56),Tipologias!$G$55,"")))</f>
        <v>BAJO</v>
      </c>
      <c r="AD104" s="211" t="s">
        <v>364</v>
      </c>
      <c r="AE104" s="123" t="str">
        <f>IF(OR(AD104=Tipologias!$F$51,AD104=Tipologias!$F$52,AD104=Tipologias!$F$53),Tipologias!$G$51,IF(AD104=Tipologias!$F$54,Tipologias!$G$54,IF(OR(AD104=Tipologias!$F$55,AD104=Tipologias!$F$56),Tipologias!$G$55,"")))</f>
        <v>BAJO</v>
      </c>
      <c r="AF104" s="211" t="s">
        <v>364</v>
      </c>
      <c r="AG104" s="123" t="str">
        <f>IF(OR(AF104=Tipologias!$F$51,AF104=Tipologias!$F$52,AF104=Tipologias!$F$53),Tipologias!$G$51,IF(AF104=Tipologias!$F$54,Tipologias!$G$54,IF(OR(AF104=Tipologias!$F$55,AF104=Tipologias!$F$56),Tipologias!$G$55,"")))</f>
        <v>BAJO</v>
      </c>
      <c r="AH104" s="209" t="s">
        <v>197</v>
      </c>
      <c r="AI104" s="124" t="str">
        <f>IF(OR(AC104="",AE104="",AG104=""),"",IF(OR(AND(AC104=Tipologias!$G$55,AE104=Tipologias!$G$55),AND(AC104=Tipologias!$G$55,AG104=Tipologias!$G$55),AND(AE104=Tipologias!$G$55,AG104=Tipologias!$G$55)),Tipologias!$G$55, IF(AND(AC104=Tipologias!$G$51,AE104=Tipologias!$G$51,AG104=Tipologias!$G$51),Tipologias!$G$51,Tipologias!$G$54)))</f>
        <v>BAJO</v>
      </c>
      <c r="AJ104" s="209" t="s">
        <v>559</v>
      </c>
      <c r="AK104" s="219">
        <v>45743</v>
      </c>
      <c r="AL104" s="227" t="s">
        <v>667</v>
      </c>
    </row>
    <row r="105" spans="1:38" s="119" customFormat="1" ht="35.15" customHeight="1" x14ac:dyDescent="0.35">
      <c r="A105" s="209" t="s">
        <v>837</v>
      </c>
      <c r="B105" s="209" t="s">
        <v>80</v>
      </c>
      <c r="C105" s="211" t="s">
        <v>222</v>
      </c>
      <c r="D105" s="211" t="s">
        <v>232</v>
      </c>
      <c r="E105" s="211" t="s">
        <v>462</v>
      </c>
      <c r="F105" s="209" t="s">
        <v>83</v>
      </c>
      <c r="G105" s="211" t="s">
        <v>861</v>
      </c>
      <c r="H105" s="211" t="s">
        <v>861</v>
      </c>
      <c r="I105" s="211" t="s">
        <v>876</v>
      </c>
      <c r="J105" s="211" t="s">
        <v>350</v>
      </c>
      <c r="K105" s="211" t="s">
        <v>354</v>
      </c>
      <c r="L105" s="211" t="s">
        <v>883</v>
      </c>
      <c r="M105" s="211" t="s">
        <v>794</v>
      </c>
      <c r="N105" s="209" t="s">
        <v>627</v>
      </c>
      <c r="O105" s="209" t="s">
        <v>342</v>
      </c>
      <c r="P105" s="219">
        <v>44103</v>
      </c>
      <c r="Q105" s="211" t="s">
        <v>359</v>
      </c>
      <c r="R105" s="209" t="s">
        <v>892</v>
      </c>
      <c r="S105" s="209" t="s">
        <v>892</v>
      </c>
      <c r="T105" s="211" t="s">
        <v>899</v>
      </c>
      <c r="U105" s="211" t="s">
        <v>391</v>
      </c>
      <c r="V105" s="222" t="s">
        <v>394</v>
      </c>
      <c r="W105" s="211" t="s">
        <v>902</v>
      </c>
      <c r="X105" s="211" t="s">
        <v>396</v>
      </c>
      <c r="Y105" s="211" t="s">
        <v>144</v>
      </c>
      <c r="Z105" s="140" t="str">
        <f>IFERROR(IF(Y105=Tipologias!$O$6,"Ley_1",IF(Y105=Tipologias!$P$6,"Ley_2",IF(Y105=Tipologias!$Q$6,"Ley_3",IF(Y105=Tipologias!$R$6,"Ley_4",IF(Y105=Tipologias!$S$6,"Ley_5",IF(Y105=Tipologias!$T$6,"Ley_6", IF(Y105=Tipologias!$U$6,"Ley_7", IF(Y105=Tipologias!$V$6,"Ley_8", IF(Y105=Tipologias!$W$6,"Ley_9", IF(Y105=Tipologias!$X$6,"Ley_10", IF(Y105=Tipologias!$Y$6,"Ley_11", IF(Y105=Tipologias!$Z$6,"Ley_12",IF(Y105="No Aplica","NoAplica",""))))))))))))),"")</f>
        <v>Ley_4</v>
      </c>
      <c r="AA105" s="211" t="s">
        <v>145</v>
      </c>
      <c r="AB105" s="211" t="s">
        <v>362</v>
      </c>
      <c r="AC105" s="123" t="str">
        <f>IF(OR(AB105=Tipologias!$F$51,AB105=Tipologias!$F$52,AB105=Tipologias!$F$53),Tipologias!$G$51,IF(AB105=Tipologias!$F$54,Tipologias!$G$54,IF(OR(AB105=Tipologias!$F$55,AB105=Tipologias!$F$56),Tipologias!$G$55,"")))</f>
        <v>BAJO</v>
      </c>
      <c r="AD105" s="211" t="s">
        <v>365</v>
      </c>
      <c r="AE105" s="123" t="str">
        <f>IF(OR(AD105=Tipologias!$F$51,AD105=Tipologias!$F$52,AD105=Tipologias!$F$53),Tipologias!$G$51,IF(AD105=Tipologias!$F$54,Tipologias!$G$54,IF(OR(AD105=Tipologias!$F$55,AD105=Tipologias!$F$56),Tipologias!$G$55,"")))</f>
        <v>MEDIO</v>
      </c>
      <c r="AF105" s="211" t="s">
        <v>364</v>
      </c>
      <c r="AG105" s="123" t="str">
        <f>IF(OR(AF105=Tipologias!$F$51,AF105=Tipologias!$F$52,AF105=Tipologias!$F$53),Tipologias!$G$51,IF(AF105=Tipologias!$F$54,Tipologias!$G$54,IF(OR(AF105=Tipologias!$F$55,AF105=Tipologias!$F$56),Tipologias!$G$55,"")))</f>
        <v>BAJO</v>
      </c>
      <c r="AH105" s="211" t="s">
        <v>90</v>
      </c>
      <c r="AI105" s="124" t="str">
        <f>IF(OR(AC105="",AE105="",AG105=""),"",IF(OR(AND(AC105=Tipologias!$G$55,AE105=Tipologias!$G$55),AND(AC105=Tipologias!$G$55,AG105=Tipologias!$G$55),AND(AE105=Tipologias!$G$55,AG105=Tipologias!$G$55)),Tipologias!$G$55, IF(AND(AC105=Tipologias!$G$51,AE105=Tipologias!$G$51,AG105=Tipologias!$G$51),Tipologias!$G$51,Tipologias!$G$54)))</f>
        <v>MEDIO</v>
      </c>
      <c r="AJ105" s="209" t="s">
        <v>559</v>
      </c>
      <c r="AK105" s="219">
        <v>45743</v>
      </c>
      <c r="AL105" s="227" t="s">
        <v>667</v>
      </c>
    </row>
    <row r="106" spans="1:38" s="119" customFormat="1" ht="35.15" customHeight="1" x14ac:dyDescent="0.35">
      <c r="A106" s="209" t="s">
        <v>837</v>
      </c>
      <c r="B106" s="209" t="s">
        <v>80</v>
      </c>
      <c r="C106" s="211" t="s">
        <v>222</v>
      </c>
      <c r="D106" s="211" t="s">
        <v>232</v>
      </c>
      <c r="E106" s="211" t="s">
        <v>462</v>
      </c>
      <c r="F106" s="209" t="s">
        <v>83</v>
      </c>
      <c r="G106" s="211" t="s">
        <v>862</v>
      </c>
      <c r="H106" s="211" t="s">
        <v>861</v>
      </c>
      <c r="I106" s="211" t="s">
        <v>877</v>
      </c>
      <c r="J106" s="211" t="s">
        <v>350</v>
      </c>
      <c r="K106" s="211" t="s">
        <v>354</v>
      </c>
      <c r="L106" s="211" t="s">
        <v>883</v>
      </c>
      <c r="M106" s="211" t="s">
        <v>488</v>
      </c>
      <c r="N106" s="209" t="s">
        <v>627</v>
      </c>
      <c r="O106" s="209" t="s">
        <v>342</v>
      </c>
      <c r="P106" s="219">
        <v>44124</v>
      </c>
      <c r="Q106" s="211" t="s">
        <v>359</v>
      </c>
      <c r="R106" s="209" t="s">
        <v>892</v>
      </c>
      <c r="S106" s="209" t="s">
        <v>892</v>
      </c>
      <c r="T106" s="211" t="s">
        <v>900</v>
      </c>
      <c r="U106" s="211" t="s">
        <v>391</v>
      </c>
      <c r="V106" s="222" t="s">
        <v>394</v>
      </c>
      <c r="W106" s="211" t="s">
        <v>902</v>
      </c>
      <c r="X106" s="211" t="s">
        <v>396</v>
      </c>
      <c r="Y106" s="211" t="s">
        <v>144</v>
      </c>
      <c r="Z106" s="140" t="str">
        <f>IFERROR(IF(Y106=Tipologias!$O$6,"Ley_1",IF(Y106=Tipologias!$P$6,"Ley_2",IF(Y106=Tipologias!$Q$6,"Ley_3",IF(Y106=Tipologias!$R$6,"Ley_4",IF(Y106=Tipologias!$S$6,"Ley_5",IF(Y106=Tipologias!$T$6,"Ley_6", IF(Y106=Tipologias!$U$6,"Ley_7", IF(Y106=Tipologias!$V$6,"Ley_8", IF(Y106=Tipologias!$W$6,"Ley_9", IF(Y106=Tipologias!$X$6,"Ley_10", IF(Y106=Tipologias!$Y$6,"Ley_11", IF(Y106=Tipologias!$Z$6,"Ley_12",IF(Y106="No Aplica","NoAplica",""))))))))))))),"")</f>
        <v>Ley_4</v>
      </c>
      <c r="AA106" s="211" t="s">
        <v>145</v>
      </c>
      <c r="AB106" s="211" t="s">
        <v>362</v>
      </c>
      <c r="AC106" s="123" t="str">
        <f>IF(OR(AB106=Tipologias!$F$51,AB106=Tipologias!$F$52,AB106=Tipologias!$F$53),Tipologias!$G$51,IF(AB106=Tipologias!$F$54,Tipologias!$G$54,IF(OR(AB106=Tipologias!$F$55,AB106=Tipologias!$F$56),Tipologias!$G$55,"")))</f>
        <v>BAJO</v>
      </c>
      <c r="AD106" s="211" t="s">
        <v>365</v>
      </c>
      <c r="AE106" s="123" t="str">
        <f>IF(OR(AD106=Tipologias!$F$51,AD106=Tipologias!$F$52,AD106=Tipologias!$F$53),Tipologias!$G$51,IF(AD106=Tipologias!$F$54,Tipologias!$G$54,IF(OR(AD106=Tipologias!$F$55,AD106=Tipologias!$F$56),Tipologias!$G$55,"")))</f>
        <v>MEDIO</v>
      </c>
      <c r="AF106" s="211" t="s">
        <v>364</v>
      </c>
      <c r="AG106" s="123" t="str">
        <f>IF(OR(AF106=Tipologias!$F$51,AF106=Tipologias!$F$52,AF106=Tipologias!$F$53),Tipologias!$G$51,IF(AF106=Tipologias!$F$54,Tipologias!$G$54,IF(OR(AF106=Tipologias!$F$55,AF106=Tipologias!$F$56),Tipologias!$G$55,"")))</f>
        <v>BAJO</v>
      </c>
      <c r="AH106" s="211" t="s">
        <v>197</v>
      </c>
      <c r="AI106" s="124" t="str">
        <f>IF(OR(AC106="",AE106="",AG106=""),"",IF(OR(AND(AC106=Tipologias!$G$55,AE106=Tipologias!$G$55),AND(AC106=Tipologias!$G$55,AG106=Tipologias!$G$55),AND(AE106=Tipologias!$G$55,AG106=Tipologias!$G$55)),Tipologias!$G$55, IF(AND(AC106=Tipologias!$G$51,AE106=Tipologias!$G$51,AG106=Tipologias!$G$51),Tipologias!$G$51,Tipologias!$G$54)))</f>
        <v>MEDIO</v>
      </c>
      <c r="AJ106" s="209" t="s">
        <v>559</v>
      </c>
      <c r="AK106" s="219">
        <v>45743</v>
      </c>
      <c r="AL106" s="227" t="s">
        <v>667</v>
      </c>
    </row>
    <row r="107" spans="1:38" s="119" customFormat="1" ht="35.15" customHeight="1" x14ac:dyDescent="0.35">
      <c r="A107" s="209" t="s">
        <v>837</v>
      </c>
      <c r="B107" s="209" t="s">
        <v>80</v>
      </c>
      <c r="C107" s="209" t="s">
        <v>98</v>
      </c>
      <c r="D107" s="209" t="s">
        <v>245</v>
      </c>
      <c r="E107" s="209" t="s">
        <v>463</v>
      </c>
      <c r="F107" s="209" t="s">
        <v>83</v>
      </c>
      <c r="G107" s="209" t="s">
        <v>863</v>
      </c>
      <c r="H107" s="209" t="s">
        <v>863</v>
      </c>
      <c r="I107" s="214" t="s">
        <v>878</v>
      </c>
      <c r="J107" s="216" t="s">
        <v>350</v>
      </c>
      <c r="K107" s="209" t="s">
        <v>342</v>
      </c>
      <c r="L107" s="209" t="s">
        <v>342</v>
      </c>
      <c r="M107" s="209" t="s">
        <v>342</v>
      </c>
      <c r="N107" s="209" t="s">
        <v>342</v>
      </c>
      <c r="O107" s="209" t="s">
        <v>342</v>
      </c>
      <c r="P107" s="209" t="s">
        <v>342</v>
      </c>
      <c r="Q107" s="209" t="s">
        <v>342</v>
      </c>
      <c r="R107" s="209" t="s">
        <v>342</v>
      </c>
      <c r="S107" s="209" t="s">
        <v>342</v>
      </c>
      <c r="T107" s="211" t="s">
        <v>901</v>
      </c>
      <c r="U107" s="216" t="s">
        <v>391</v>
      </c>
      <c r="V107" s="222" t="s">
        <v>394</v>
      </c>
      <c r="W107" s="211" t="s">
        <v>342</v>
      </c>
      <c r="X107" s="216" t="s">
        <v>396</v>
      </c>
      <c r="Y107" s="216" t="s">
        <v>144</v>
      </c>
      <c r="Z107" s="140" t="str">
        <f>IFERROR(IF(Y107=Tipologias!$O$6,"Ley_1",IF(Y107=Tipologias!$P$6,"Ley_2",IF(Y107=Tipologias!$Q$6,"Ley_3",IF(Y107=Tipologias!$R$6,"Ley_4",IF(Y107=Tipologias!$S$6,"Ley_5",IF(Y107=Tipologias!$T$6,"Ley_6", IF(Y107=Tipologias!$U$6,"Ley_7", IF(Y107=Tipologias!$V$6,"Ley_8", IF(Y107=Tipologias!$W$6,"Ley_9", IF(Y107=Tipologias!$X$6,"Ley_10", IF(Y107=Tipologias!$Y$6,"Ley_11", IF(Y107=Tipologias!$Z$6,"Ley_12",IF(Y107="No Aplica","NoAplica",""))))))))))))),"")</f>
        <v>Ley_4</v>
      </c>
      <c r="AA107" s="211" t="s">
        <v>145</v>
      </c>
      <c r="AB107" s="211" t="s">
        <v>362</v>
      </c>
      <c r="AC107" s="123" t="str">
        <f>IF(OR(AB107=Tipologias!$F$51,AB107=Tipologias!$F$52,AB107=Tipologias!$F$53),Tipologias!$G$51,IF(AB107=Tipologias!$F$54,Tipologias!$G$54,IF(OR(AB107=Tipologias!$F$55,AB107=Tipologias!$F$56),Tipologias!$G$55,"")))</f>
        <v>BAJO</v>
      </c>
      <c r="AD107" s="211" t="s">
        <v>364</v>
      </c>
      <c r="AE107" s="123" t="str">
        <f>IF(OR(AD107=Tipologias!$F$51,AD107=Tipologias!$F$52,AD107=Tipologias!$F$53),Tipologias!$G$51,IF(AD107=Tipologias!$F$54,Tipologias!$G$54,IF(OR(AD107=Tipologias!$F$55,AD107=Tipologias!$F$56),Tipologias!$G$55,"")))</f>
        <v>BAJO</v>
      </c>
      <c r="AF107" s="211" t="s">
        <v>364</v>
      </c>
      <c r="AG107" s="123" t="str">
        <f>IF(OR(AF107=Tipologias!$F$51,AF107=Tipologias!$F$52,AF107=Tipologias!$F$53),Tipologias!$G$51,IF(AF107=Tipologias!$F$54,Tipologias!$G$54,IF(OR(AF107=Tipologias!$F$55,AF107=Tipologias!$F$56),Tipologias!$G$55,"")))</f>
        <v>BAJO</v>
      </c>
      <c r="AH107" s="209" t="s">
        <v>197</v>
      </c>
      <c r="AI107" s="124" t="str">
        <f>IF(OR(AC107="",AE107="",AG107=""),"",IF(OR(AND(AC107=Tipologias!$G$55,AE107=Tipologias!$G$55),AND(AC107=Tipologias!$G$55,AG107=Tipologias!$G$55),AND(AE107=Tipologias!$G$55,AG107=Tipologias!$G$55)),Tipologias!$G$55, IF(AND(AC107=Tipologias!$G$51,AE107=Tipologias!$G$51,AG107=Tipologias!$G$51),Tipologias!$G$51,Tipologias!$G$54)))</f>
        <v>BAJO</v>
      </c>
      <c r="AJ107" s="211" t="s">
        <v>903</v>
      </c>
      <c r="AK107" s="219">
        <v>45743</v>
      </c>
      <c r="AL107" s="227" t="s">
        <v>667</v>
      </c>
    </row>
    <row r="108" spans="1:38" s="119" customFormat="1" ht="35.15" customHeight="1" x14ac:dyDescent="0.35">
      <c r="A108" s="124" t="s">
        <v>837</v>
      </c>
      <c r="B108" s="124" t="s">
        <v>80</v>
      </c>
      <c r="C108" s="124" t="s">
        <v>81</v>
      </c>
      <c r="D108" s="124" t="s">
        <v>82</v>
      </c>
      <c r="E108" s="124" t="s">
        <v>463</v>
      </c>
      <c r="F108" s="124" t="s">
        <v>83</v>
      </c>
      <c r="G108" s="124" t="s">
        <v>864</v>
      </c>
      <c r="H108" s="124" t="s">
        <v>864</v>
      </c>
      <c r="I108" s="199" t="s">
        <v>879</v>
      </c>
      <c r="J108" s="142" t="s">
        <v>350</v>
      </c>
      <c r="K108" s="124" t="s">
        <v>354</v>
      </c>
      <c r="L108" s="124" t="s">
        <v>792</v>
      </c>
      <c r="M108" s="124" t="s">
        <v>490</v>
      </c>
      <c r="N108" s="124" t="s">
        <v>494</v>
      </c>
      <c r="O108" s="124" t="s">
        <v>498</v>
      </c>
      <c r="P108" s="200">
        <v>41913</v>
      </c>
      <c r="Q108" s="124" t="s">
        <v>84</v>
      </c>
      <c r="R108" s="124" t="s">
        <v>890</v>
      </c>
      <c r="S108" s="124" t="s">
        <v>893</v>
      </c>
      <c r="T108" s="117"/>
      <c r="U108" s="142"/>
      <c r="V10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08" s="117"/>
      <c r="X108" s="142"/>
      <c r="Y108" s="142"/>
      <c r="Z108" s="140" t="str">
        <f>IFERROR(IF(Y108=Tipologias!$O$6,"Ley_1",IF(Y108=Tipologias!$P$6,"Ley_2",IF(Y108=Tipologias!$Q$6,"Ley_3",IF(Y108=Tipologias!$R$6,"Ley_4",IF(Y108=Tipologias!$S$6,"Ley_5",IF(Y108=Tipologias!$T$6,"Ley_6", IF(Y108=Tipologias!$U$6,"Ley_7", IF(Y108=Tipologias!$V$6,"Ley_8", IF(Y108=Tipologias!$W$6,"Ley_9", IF(Y108=Tipologias!$X$6,"Ley_10", IF(Y108=Tipologias!$Y$6,"Ley_11", IF(Y108=Tipologias!$Z$6,"Ley_12",IF(Y108="No Aplica","NoAplica",""))))))))))))),"")</f>
        <v/>
      </c>
      <c r="AA108" s="117"/>
      <c r="AB108" s="117"/>
      <c r="AC108" s="123" t="str">
        <f>IF(OR(AB108=Tipologias!$F$51,AB108=Tipologias!$F$52,AB108=Tipologias!$F$53),Tipologias!$G$51,IF(AB108=Tipologias!$F$54,Tipologias!$G$54,IF(OR(AB108=Tipologias!$F$55,AB108=Tipologias!$F$56),Tipologias!$G$55,"")))</f>
        <v/>
      </c>
      <c r="AD108" s="117"/>
      <c r="AE108" s="123" t="str">
        <f>IF(OR(AD108=Tipologias!$F$51,AD108=Tipologias!$F$52,AD108=Tipologias!$F$53),Tipologias!$G$51,IF(AD108=Tipologias!$F$54,Tipologias!$G$54,IF(OR(AD108=Tipologias!$F$55,AD108=Tipologias!$F$56),Tipologias!$G$55,"")))</f>
        <v/>
      </c>
      <c r="AF108" s="117"/>
      <c r="AG108" s="123" t="str">
        <f>IF(OR(AF108=Tipologias!$F$51,AF108=Tipologias!$F$52,AF108=Tipologias!$F$53),Tipologias!$G$51,IF(AF108=Tipologias!$F$54,Tipologias!$G$54,IF(OR(AF108=Tipologias!$F$55,AF108=Tipologias!$F$56),Tipologias!$G$55,"")))</f>
        <v/>
      </c>
      <c r="AH108" s="124" t="s">
        <v>197</v>
      </c>
      <c r="AI108" s="124" t="str">
        <f>IF(OR(AC108="",AE108="",AG108=""),"",IF(OR(AND(AC108=Tipologias!$G$55,AE108=Tipologias!$G$55),AND(AC108=Tipologias!$G$55,AG108=Tipologias!$G$55),AND(AE108=Tipologias!$G$55,AG108=Tipologias!$G$55)),Tipologias!$G$55, IF(AND(AC108=Tipologias!$G$51,AE108=Tipologias!$G$51,AG108=Tipologias!$G$51),Tipologias!$G$51,Tipologias!$G$54)))</f>
        <v/>
      </c>
      <c r="AJ108" s="117"/>
      <c r="AK108" s="118"/>
      <c r="AL108" s="134"/>
    </row>
    <row r="109" spans="1:38" s="119" customFormat="1" ht="35.15" customHeight="1" x14ac:dyDescent="0.35">
      <c r="A109" s="124" t="s">
        <v>837</v>
      </c>
      <c r="B109" s="124" t="s">
        <v>80</v>
      </c>
      <c r="C109" s="124" t="s">
        <v>81</v>
      </c>
      <c r="D109" s="124" t="s">
        <v>82</v>
      </c>
      <c r="E109" s="124" t="s">
        <v>463</v>
      </c>
      <c r="F109" s="124" t="s">
        <v>83</v>
      </c>
      <c r="G109" s="124" t="s">
        <v>342</v>
      </c>
      <c r="H109" s="124" t="s">
        <v>865</v>
      </c>
      <c r="I109" s="199" t="s">
        <v>880</v>
      </c>
      <c r="J109" s="142" t="s">
        <v>350</v>
      </c>
      <c r="K109" s="124" t="s">
        <v>354</v>
      </c>
      <c r="L109" s="124" t="s">
        <v>884</v>
      </c>
      <c r="M109" s="124" t="s">
        <v>885</v>
      </c>
      <c r="N109" s="124" t="s">
        <v>494</v>
      </c>
      <c r="O109" s="217" t="s">
        <v>886</v>
      </c>
      <c r="P109" s="200">
        <v>42004</v>
      </c>
      <c r="Q109" s="124" t="s">
        <v>84</v>
      </c>
      <c r="R109" s="124" t="s">
        <v>890</v>
      </c>
      <c r="S109" s="124" t="s">
        <v>895</v>
      </c>
      <c r="T109" s="117"/>
      <c r="U109" s="142"/>
      <c r="V10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09" s="117"/>
      <c r="X109" s="142"/>
      <c r="Y109" s="142"/>
      <c r="Z109" s="140" t="str">
        <f>IFERROR(IF(Y109=Tipologias!$O$6,"Ley_1",IF(Y109=Tipologias!$P$6,"Ley_2",IF(Y109=Tipologias!$Q$6,"Ley_3",IF(Y109=Tipologias!$R$6,"Ley_4",IF(Y109=Tipologias!$S$6,"Ley_5",IF(Y109=Tipologias!$T$6,"Ley_6", IF(Y109=Tipologias!$U$6,"Ley_7", IF(Y109=Tipologias!$V$6,"Ley_8", IF(Y109=Tipologias!$W$6,"Ley_9", IF(Y109=Tipologias!$X$6,"Ley_10", IF(Y109=Tipologias!$Y$6,"Ley_11", IF(Y109=Tipologias!$Z$6,"Ley_12",IF(Y109="No Aplica","NoAplica",""))))))))))))),"")</f>
        <v/>
      </c>
      <c r="AA109" s="117"/>
      <c r="AB109" s="117"/>
      <c r="AC109" s="123" t="str">
        <f>IF(OR(AB109=Tipologias!$F$51,AB109=Tipologias!$F$52,AB109=Tipologias!$F$53),Tipologias!$G$51,IF(AB109=Tipologias!$F$54,Tipologias!$G$54,IF(OR(AB109=Tipologias!$F$55,AB109=Tipologias!$F$56),Tipologias!$G$55,"")))</f>
        <v/>
      </c>
      <c r="AD109" s="117"/>
      <c r="AE109" s="123" t="str">
        <f>IF(OR(AD109=Tipologias!$F$51,AD109=Tipologias!$F$52,AD109=Tipologias!$F$53),Tipologias!$G$51,IF(AD109=Tipologias!$F$54,Tipologias!$G$54,IF(OR(AD109=Tipologias!$F$55,AD109=Tipologias!$F$56),Tipologias!$G$55,"")))</f>
        <v/>
      </c>
      <c r="AF109" s="117"/>
      <c r="AG109" s="123" t="str">
        <f>IF(OR(AF109=Tipologias!$F$51,AF109=Tipologias!$F$52,AF109=Tipologias!$F$53),Tipologias!$G$51,IF(AF109=Tipologias!$F$54,Tipologias!$G$54,IF(OR(AF109=Tipologias!$F$55,AF109=Tipologias!$F$56),Tipologias!$G$55,"")))</f>
        <v/>
      </c>
      <c r="AH109" s="124" t="s">
        <v>196</v>
      </c>
      <c r="AI109" s="124" t="str">
        <f>IF(OR(AC109="",AE109="",AG109=""),"",IF(OR(AND(AC109=Tipologias!$G$55,AE109=Tipologias!$G$55),AND(AC109=Tipologias!$G$55,AG109=Tipologias!$G$55),AND(AE109=Tipologias!$G$55,AG109=Tipologias!$G$55)),Tipologias!$G$55, IF(AND(AC109=Tipologias!$G$51,AE109=Tipologias!$G$51,AG109=Tipologias!$G$51),Tipologias!$G$51,Tipologias!$G$54)))</f>
        <v/>
      </c>
      <c r="AJ109" s="117"/>
      <c r="AK109" s="118"/>
      <c r="AL109" s="134"/>
    </row>
    <row r="110" spans="1:38" s="119" customFormat="1" ht="35.15" customHeight="1" x14ac:dyDescent="0.25">
      <c r="A110" s="124" t="s">
        <v>837</v>
      </c>
      <c r="B110" s="124" t="s">
        <v>80</v>
      </c>
      <c r="C110" s="124" t="s">
        <v>81</v>
      </c>
      <c r="D110" s="124" t="s">
        <v>82</v>
      </c>
      <c r="E110" s="124" t="s">
        <v>463</v>
      </c>
      <c r="F110" s="124" t="s">
        <v>109</v>
      </c>
      <c r="G110" s="124" t="s">
        <v>342</v>
      </c>
      <c r="H110" s="124" t="s">
        <v>866</v>
      </c>
      <c r="I110" s="199" t="s">
        <v>881</v>
      </c>
      <c r="J110" s="142" t="s">
        <v>350</v>
      </c>
      <c r="K110" s="124" t="s">
        <v>342</v>
      </c>
      <c r="L110" s="124" t="s">
        <v>342</v>
      </c>
      <c r="M110" s="124" t="s">
        <v>342</v>
      </c>
      <c r="N110" s="124" t="s">
        <v>342</v>
      </c>
      <c r="O110" s="124" t="s">
        <v>342</v>
      </c>
      <c r="P110" s="124" t="s">
        <v>342</v>
      </c>
      <c r="Q110" s="124" t="s">
        <v>342</v>
      </c>
      <c r="R110" s="124" t="s">
        <v>890</v>
      </c>
      <c r="S110" s="220" t="s">
        <v>896</v>
      </c>
      <c r="T110" s="117"/>
      <c r="U110" s="142"/>
      <c r="V11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10" s="117"/>
      <c r="X110" s="142"/>
      <c r="Y110" s="142"/>
      <c r="Z110" s="140" t="str">
        <f>IFERROR(IF(Y110=Tipologias!$O$6,"Ley_1",IF(Y110=Tipologias!$P$6,"Ley_2",IF(Y110=Tipologias!$Q$6,"Ley_3",IF(Y110=Tipologias!$R$6,"Ley_4",IF(Y110=Tipologias!$S$6,"Ley_5",IF(Y110=Tipologias!$T$6,"Ley_6", IF(Y110=Tipologias!$U$6,"Ley_7", IF(Y110=Tipologias!$V$6,"Ley_8", IF(Y110=Tipologias!$W$6,"Ley_9", IF(Y110=Tipologias!$X$6,"Ley_10", IF(Y110=Tipologias!$Y$6,"Ley_11", IF(Y110=Tipologias!$Z$6,"Ley_12",IF(Y110="No Aplica","NoAplica",""))))))))))))),"")</f>
        <v/>
      </c>
      <c r="AA110" s="117"/>
      <c r="AB110" s="117"/>
      <c r="AC110" s="123" t="str">
        <f>IF(OR(AB110=Tipologias!$F$51,AB110=Tipologias!$F$52,AB110=Tipologias!$F$53),Tipologias!$G$51,IF(AB110=Tipologias!$F$54,Tipologias!$G$54,IF(OR(AB110=Tipologias!$F$55,AB110=Tipologias!$F$56),Tipologias!$G$55,"")))</f>
        <v/>
      </c>
      <c r="AD110" s="117"/>
      <c r="AE110" s="123" t="str">
        <f>IF(OR(AD110=Tipologias!$F$51,AD110=Tipologias!$F$52,AD110=Tipologias!$F$53),Tipologias!$G$51,IF(AD110=Tipologias!$F$54,Tipologias!$G$54,IF(OR(AD110=Tipologias!$F$55,AD110=Tipologias!$F$56),Tipologias!$G$55,"")))</f>
        <v/>
      </c>
      <c r="AF110" s="117"/>
      <c r="AG110" s="123" t="str">
        <f>IF(OR(AF110=Tipologias!$F$51,AF110=Tipologias!$F$52,AF110=Tipologias!$F$53),Tipologias!$G$51,IF(AF110=Tipologias!$F$54,Tipologias!$G$54,IF(OR(AF110=Tipologias!$F$55,AF110=Tipologias!$F$56),Tipologias!$G$55,"")))</f>
        <v/>
      </c>
      <c r="AH110" s="124" t="s">
        <v>95</v>
      </c>
      <c r="AI110" s="124" t="str">
        <f>IF(OR(AC110="",AE110="",AG110=""),"",IF(OR(AND(AC110=Tipologias!$G$55,AE110=Tipologias!$G$55),AND(AC110=Tipologias!$G$55,AG110=Tipologias!$G$55),AND(AE110=Tipologias!$G$55,AG110=Tipologias!$G$55)),Tipologias!$G$55, IF(AND(AC110=Tipologias!$G$51,AE110=Tipologias!$G$51,AG110=Tipologias!$G$51),Tipologias!$G$51,Tipologias!$G$54)))</f>
        <v/>
      </c>
      <c r="AJ110" s="117"/>
      <c r="AK110" s="118"/>
      <c r="AL110" s="134"/>
    </row>
    <row r="111" spans="1:38" s="119" customFormat="1" ht="35.15" customHeight="1" x14ac:dyDescent="0.35">
      <c r="A111" s="124" t="s">
        <v>225</v>
      </c>
      <c r="B111" s="124" t="s">
        <v>246</v>
      </c>
      <c r="C111" s="124" t="s">
        <v>81</v>
      </c>
      <c r="D111" s="124" t="s">
        <v>223</v>
      </c>
      <c r="E111" s="124" t="s">
        <v>462</v>
      </c>
      <c r="F111" s="124" t="s">
        <v>83</v>
      </c>
      <c r="G111" s="124" t="s">
        <v>668</v>
      </c>
      <c r="H111" s="205" t="s">
        <v>904</v>
      </c>
      <c r="I111" s="199" t="s">
        <v>914</v>
      </c>
      <c r="J111" s="142" t="s">
        <v>350</v>
      </c>
      <c r="K111" s="124" t="s">
        <v>356</v>
      </c>
      <c r="L111" s="124" t="s">
        <v>542</v>
      </c>
      <c r="M111" s="124" t="s">
        <v>926</v>
      </c>
      <c r="N111" s="124" t="s">
        <v>498</v>
      </c>
      <c r="O111" s="124" t="s">
        <v>498</v>
      </c>
      <c r="P111" s="200">
        <v>42563</v>
      </c>
      <c r="Q111" s="124" t="s">
        <v>358</v>
      </c>
      <c r="R111" s="124" t="s">
        <v>937</v>
      </c>
      <c r="S111" s="124" t="s">
        <v>928</v>
      </c>
      <c r="T111" s="142" t="s">
        <v>930</v>
      </c>
      <c r="U111" s="142" t="s">
        <v>390</v>
      </c>
      <c r="V111" s="195" t="s">
        <v>399</v>
      </c>
      <c r="W111" s="200" t="s">
        <v>342</v>
      </c>
      <c r="X111" s="124" t="s">
        <v>375</v>
      </c>
      <c r="Y111" s="236" t="s">
        <v>428</v>
      </c>
      <c r="Z111" s="140" t="str">
        <f>IFERROR(IF(Y111=Tipologias!$O$6,"Ley_1",IF(Y111=Tipologias!$P$6,"Ley_2",IF(Y111=Tipologias!$Q$6,"Ley_3",IF(Y111=Tipologias!$R$6,"Ley_4",IF(Y111=Tipologias!$S$6,"Ley_5",IF(Y111=Tipologias!$T$6,"Ley_6", IF(Y111=Tipologias!$U$6,"Ley_7", IF(Y111=Tipologias!$V$6,"Ley_8", IF(Y111=Tipologias!$W$6,"Ley_9", IF(Y111=Tipologias!$X$6,"Ley_10", IF(Y111=Tipologias!$Y$6,"Ley_11", IF(Y111=Tipologias!$Z$6,"Ley_12",IF(Y111="No Aplica","NoAplica",""))))))))))))),"")</f>
        <v>Ley_1</v>
      </c>
      <c r="AA111" s="236" t="s">
        <v>135</v>
      </c>
      <c r="AB111" s="142" t="s">
        <v>363</v>
      </c>
      <c r="AC111" s="123" t="str">
        <f>IF(OR(AB111=Tipologias!$F$51,AB111=Tipologias!$F$52,AB111=Tipologias!$F$53),Tipologias!$G$51,IF(AB111=Tipologias!$F$54,Tipologias!$G$54,IF(OR(AB111=Tipologias!$F$55,AB111=Tipologias!$F$56),Tipologias!$G$55,"")))</f>
        <v>BAJO</v>
      </c>
      <c r="AD111" s="142" t="s">
        <v>365</v>
      </c>
      <c r="AE111" s="123" t="str">
        <f>IF(OR(AD111=Tipologias!$F$51,AD111=Tipologias!$F$52,AD111=Tipologias!$F$53),Tipologias!$G$51,IF(AD111=Tipologias!$F$54,Tipologias!$G$54,IF(OR(AD111=Tipologias!$F$55,AD111=Tipologias!$F$56),Tipologias!$G$55,"")))</f>
        <v>MEDIO</v>
      </c>
      <c r="AF111" s="142" t="s">
        <v>364</v>
      </c>
      <c r="AG111" s="123" t="str">
        <f>IF(OR(AF111=Tipologias!$F$51,AF111=Tipologias!$F$52,AF111=Tipologias!$F$53),Tipologias!$G$51,IF(AF111=Tipologias!$F$54,Tipologias!$G$54,IF(OR(AF111=Tipologias!$F$55,AF111=Tipologias!$F$56),Tipologias!$G$55,"")))</f>
        <v>BAJO</v>
      </c>
      <c r="AH111" s="124" t="s">
        <v>196</v>
      </c>
      <c r="AI111" s="124" t="str">
        <f>IF(OR(AC111="",AE111="",AG111=""),"",IF(OR(AND(AC111=Tipologias!$G$55,AE111=Tipologias!$G$55),AND(AC111=Tipologias!$G$55,AG111=Tipologias!$G$55),AND(AE111=Tipologias!$G$55,AG111=Tipologias!$G$55)),Tipologias!$G$55, IF(AND(AC111=Tipologias!$G$51,AE111=Tipologias!$G$51,AG111=Tipologias!$G$51),Tipologias!$G$51,Tipologias!$G$54)))</f>
        <v>MEDIO</v>
      </c>
      <c r="AJ111" s="124" t="s">
        <v>938</v>
      </c>
      <c r="AK111" s="200">
        <v>45743</v>
      </c>
      <c r="AL111" s="202" t="s">
        <v>510</v>
      </c>
    </row>
    <row r="112" spans="1:38" s="119" customFormat="1" ht="35.15" customHeight="1" x14ac:dyDescent="0.35">
      <c r="A112" s="124" t="s">
        <v>225</v>
      </c>
      <c r="B112" s="124" t="s">
        <v>246</v>
      </c>
      <c r="C112" s="124" t="s">
        <v>81</v>
      </c>
      <c r="D112" s="124" t="s">
        <v>223</v>
      </c>
      <c r="E112" s="124" t="s">
        <v>462</v>
      </c>
      <c r="F112" s="124" t="s">
        <v>83</v>
      </c>
      <c r="G112" s="124" t="s">
        <v>724</v>
      </c>
      <c r="H112" s="205" t="s">
        <v>905</v>
      </c>
      <c r="I112" s="199" t="s">
        <v>915</v>
      </c>
      <c r="J112" s="142" t="s">
        <v>350</v>
      </c>
      <c r="K112" s="124" t="s">
        <v>610</v>
      </c>
      <c r="L112" s="124" t="s">
        <v>924</v>
      </c>
      <c r="M112" s="124" t="s">
        <v>494</v>
      </c>
      <c r="N112" s="124" t="s">
        <v>927</v>
      </c>
      <c r="O112" s="124" t="s">
        <v>927</v>
      </c>
      <c r="P112" s="200">
        <v>45282</v>
      </c>
      <c r="Q112" s="124" t="s">
        <v>84</v>
      </c>
      <c r="R112" s="124" t="s">
        <v>937</v>
      </c>
      <c r="S112" s="124" t="s">
        <v>928</v>
      </c>
      <c r="T112" s="142" t="s">
        <v>931</v>
      </c>
      <c r="U112" s="142" t="s">
        <v>390</v>
      </c>
      <c r="V112" s="195" t="s">
        <v>399</v>
      </c>
      <c r="W112" s="200" t="s">
        <v>342</v>
      </c>
      <c r="X112" s="124" t="s">
        <v>375</v>
      </c>
      <c r="Y112" s="236" t="s">
        <v>428</v>
      </c>
      <c r="Z112" s="140" t="str">
        <f>IFERROR(IF(Y112=Tipologias!$O$6,"Ley_1",IF(Y112=Tipologias!$P$6,"Ley_2",IF(Y112=Tipologias!$Q$6,"Ley_3",IF(Y112=Tipologias!$R$6,"Ley_4",IF(Y112=Tipologias!$S$6,"Ley_5",IF(Y112=Tipologias!$T$6,"Ley_6", IF(Y112=Tipologias!$U$6,"Ley_7", IF(Y112=Tipologias!$V$6,"Ley_8", IF(Y112=Tipologias!$W$6,"Ley_9", IF(Y112=Tipologias!$X$6,"Ley_10", IF(Y112=Tipologias!$Y$6,"Ley_11", IF(Y112=Tipologias!$Z$6,"Ley_12",IF(Y112="No Aplica","NoAplica",""))))))))))))),"")</f>
        <v>Ley_1</v>
      </c>
      <c r="AA112" s="236" t="s">
        <v>135</v>
      </c>
      <c r="AB112" s="142" t="s">
        <v>363</v>
      </c>
      <c r="AC112" s="123" t="str">
        <f>IF(OR(AB112=Tipologias!$F$51,AB112=Tipologias!$F$52,AB112=Tipologias!$F$53),Tipologias!$G$51,IF(AB112=Tipologias!$F$54,Tipologias!$G$54,IF(OR(AB112=Tipologias!$F$55,AB112=Tipologias!$F$56),Tipologias!$G$55,"")))</f>
        <v>BAJO</v>
      </c>
      <c r="AD112" s="142" t="s">
        <v>365</v>
      </c>
      <c r="AE112" s="123" t="str">
        <f>IF(OR(AD112=Tipologias!$F$51,AD112=Tipologias!$F$52,AD112=Tipologias!$F$53),Tipologias!$G$51,IF(AD112=Tipologias!$F$54,Tipologias!$G$54,IF(OR(AD112=Tipologias!$F$55,AD112=Tipologias!$F$56),Tipologias!$G$55,"")))</f>
        <v>MEDIO</v>
      </c>
      <c r="AF112" s="142" t="s">
        <v>364</v>
      </c>
      <c r="AG112" s="123" t="str">
        <f>IF(OR(AF112=Tipologias!$F$51,AF112=Tipologias!$F$52,AF112=Tipologias!$F$53),Tipologias!$G$51,IF(AF112=Tipologias!$F$54,Tipologias!$G$54,IF(OR(AF112=Tipologias!$F$55,AF112=Tipologias!$F$56),Tipologias!$G$55,"")))</f>
        <v>BAJO</v>
      </c>
      <c r="AH112" s="124" t="s">
        <v>95</v>
      </c>
      <c r="AI112" s="124" t="str">
        <f>IF(OR(AC112="",AE112="",AG112=""),"",IF(OR(AND(AC112=Tipologias!$G$55,AE112=Tipologias!$G$55),AND(AC112=Tipologias!$G$55,AG112=Tipologias!$G$55),AND(AE112=Tipologias!$G$55,AG112=Tipologias!$G$55)),Tipologias!$G$55, IF(AND(AC112=Tipologias!$G$51,AE112=Tipologias!$G$51,AG112=Tipologias!$G$51),Tipologias!$G$51,Tipologias!$G$54)))</f>
        <v>MEDIO</v>
      </c>
      <c r="AJ112" s="124" t="s">
        <v>938</v>
      </c>
      <c r="AK112" s="200">
        <v>45743</v>
      </c>
      <c r="AL112" s="202" t="s">
        <v>510</v>
      </c>
    </row>
    <row r="113" spans="1:38" s="119" customFormat="1" ht="35.15" customHeight="1" x14ac:dyDescent="0.35">
      <c r="A113" s="124" t="s">
        <v>225</v>
      </c>
      <c r="B113" s="124" t="s">
        <v>246</v>
      </c>
      <c r="C113" s="124" t="s">
        <v>81</v>
      </c>
      <c r="D113" s="124" t="s">
        <v>223</v>
      </c>
      <c r="E113" s="124" t="s">
        <v>462</v>
      </c>
      <c r="F113" s="124" t="s">
        <v>83</v>
      </c>
      <c r="G113" s="124" t="s">
        <v>724</v>
      </c>
      <c r="H113" s="205" t="s">
        <v>906</v>
      </c>
      <c r="I113" s="199" t="s">
        <v>916</v>
      </c>
      <c r="J113" s="142" t="s">
        <v>350</v>
      </c>
      <c r="K113" s="124" t="s">
        <v>610</v>
      </c>
      <c r="L113" s="124" t="s">
        <v>924</v>
      </c>
      <c r="M113" s="124" t="s">
        <v>494</v>
      </c>
      <c r="N113" s="124" t="s">
        <v>927</v>
      </c>
      <c r="O113" s="124" t="s">
        <v>927</v>
      </c>
      <c r="P113" s="200">
        <v>42563</v>
      </c>
      <c r="Q113" s="124" t="s">
        <v>84</v>
      </c>
      <c r="R113" s="124" t="s">
        <v>937</v>
      </c>
      <c r="S113" s="124" t="s">
        <v>928</v>
      </c>
      <c r="T113" s="142" t="s">
        <v>932</v>
      </c>
      <c r="U113" s="142" t="s">
        <v>390</v>
      </c>
      <c r="V113" s="195" t="s">
        <v>399</v>
      </c>
      <c r="W113" s="200" t="s">
        <v>342</v>
      </c>
      <c r="X113" s="124" t="s">
        <v>374</v>
      </c>
      <c r="Y113" s="236" t="s">
        <v>428</v>
      </c>
      <c r="Z113" s="140" t="str">
        <f>IFERROR(IF(Y113=Tipologias!$O$6,"Ley_1",IF(Y113=Tipologias!$P$6,"Ley_2",IF(Y113=Tipologias!$Q$6,"Ley_3",IF(Y113=Tipologias!$R$6,"Ley_4",IF(Y113=Tipologias!$S$6,"Ley_5",IF(Y113=Tipologias!$T$6,"Ley_6", IF(Y113=Tipologias!$U$6,"Ley_7", IF(Y113=Tipologias!$V$6,"Ley_8", IF(Y113=Tipologias!$W$6,"Ley_9", IF(Y113=Tipologias!$X$6,"Ley_10", IF(Y113=Tipologias!$Y$6,"Ley_11", IF(Y113=Tipologias!$Z$6,"Ley_12",IF(Y113="No Aplica","NoAplica",""))))))))))))),"")</f>
        <v>Ley_1</v>
      </c>
      <c r="AA113" s="236" t="s">
        <v>135</v>
      </c>
      <c r="AB113" s="142" t="s">
        <v>363</v>
      </c>
      <c r="AC113" s="123" t="str">
        <f>IF(OR(AB113=Tipologias!$F$51,AB113=Tipologias!$F$52,AB113=Tipologias!$F$53),Tipologias!$G$51,IF(AB113=Tipologias!$F$54,Tipologias!$G$54,IF(OR(AB113=Tipologias!$F$55,AB113=Tipologias!$F$56),Tipologias!$G$55,"")))</f>
        <v>BAJO</v>
      </c>
      <c r="AD113" s="142" t="s">
        <v>365</v>
      </c>
      <c r="AE113" s="123" t="str">
        <f>IF(OR(AD113=Tipologias!$F$51,AD113=Tipologias!$F$52,AD113=Tipologias!$F$53),Tipologias!$G$51,IF(AD113=Tipologias!$F$54,Tipologias!$G$54,IF(OR(AD113=Tipologias!$F$55,AD113=Tipologias!$F$56),Tipologias!$G$55,"")))</f>
        <v>MEDIO</v>
      </c>
      <c r="AF113" s="142" t="s">
        <v>364</v>
      </c>
      <c r="AG113" s="123" t="str">
        <f>IF(OR(AF113=Tipologias!$F$51,AF113=Tipologias!$F$52,AF113=Tipologias!$F$53),Tipologias!$G$51,IF(AF113=Tipologias!$F$54,Tipologias!$G$54,IF(OR(AF113=Tipologias!$F$55,AF113=Tipologias!$F$56),Tipologias!$G$55,"")))</f>
        <v>BAJO</v>
      </c>
      <c r="AH113" s="124" t="s">
        <v>95</v>
      </c>
      <c r="AI113" s="124" t="str">
        <f>IF(OR(AC113="",AE113="",AG113=""),"",IF(OR(AND(AC113=Tipologias!$G$55,AE113=Tipologias!$G$55),AND(AC113=Tipologias!$G$55,AG113=Tipologias!$G$55),AND(AE113=Tipologias!$G$55,AG113=Tipologias!$G$55)),Tipologias!$G$55, IF(AND(AC113=Tipologias!$G$51,AE113=Tipologias!$G$51,AG113=Tipologias!$G$51),Tipologias!$G$51,Tipologias!$G$54)))</f>
        <v>MEDIO</v>
      </c>
      <c r="AJ113" s="124" t="s">
        <v>938</v>
      </c>
      <c r="AK113" s="200">
        <v>45743</v>
      </c>
      <c r="AL113" s="202" t="s">
        <v>510</v>
      </c>
    </row>
    <row r="114" spans="1:38" s="119" customFormat="1" ht="35.15" customHeight="1" x14ac:dyDescent="0.35">
      <c r="A114" s="228" t="s">
        <v>225</v>
      </c>
      <c r="B114" s="228" t="s">
        <v>246</v>
      </c>
      <c r="C114" s="228" t="s">
        <v>81</v>
      </c>
      <c r="D114" s="228" t="s">
        <v>223</v>
      </c>
      <c r="E114" s="228" t="s">
        <v>462</v>
      </c>
      <c r="F114" s="228" t="s">
        <v>83</v>
      </c>
      <c r="G114" s="228" t="s">
        <v>724</v>
      </c>
      <c r="H114" s="229" t="s">
        <v>907</v>
      </c>
      <c r="I114" s="230" t="s">
        <v>917</v>
      </c>
      <c r="J114" s="229" t="s">
        <v>350</v>
      </c>
      <c r="K114" s="229" t="s">
        <v>356</v>
      </c>
      <c r="L114" s="228" t="s">
        <v>925</v>
      </c>
      <c r="M114" s="228" t="s">
        <v>494</v>
      </c>
      <c r="N114" s="228" t="s">
        <v>498</v>
      </c>
      <c r="O114" s="228" t="s">
        <v>498</v>
      </c>
      <c r="P114" s="232">
        <v>41609</v>
      </c>
      <c r="Q114" s="228" t="s">
        <v>84</v>
      </c>
      <c r="R114" s="228" t="s">
        <v>937</v>
      </c>
      <c r="S114" s="229" t="s">
        <v>929</v>
      </c>
      <c r="T114" s="229" t="s">
        <v>933</v>
      </c>
      <c r="U114" s="229" t="s">
        <v>390</v>
      </c>
      <c r="V114" s="235" t="s">
        <v>399</v>
      </c>
      <c r="W114" s="232" t="s">
        <v>342</v>
      </c>
      <c r="X114" s="229" t="s">
        <v>375</v>
      </c>
      <c r="Y114" s="237" t="s">
        <v>428</v>
      </c>
      <c r="Z114" s="140" t="str">
        <f>IFERROR(IF(Y114=Tipologias!$O$6,"Ley_1",IF(Y114=Tipologias!$P$6,"Ley_2",IF(Y114=Tipologias!$Q$6,"Ley_3",IF(Y114=Tipologias!$R$6,"Ley_4",IF(Y114=Tipologias!$S$6,"Ley_5",IF(Y114=Tipologias!$T$6,"Ley_6", IF(Y114=Tipologias!$U$6,"Ley_7", IF(Y114=Tipologias!$V$6,"Ley_8", IF(Y114=Tipologias!$W$6,"Ley_9", IF(Y114=Tipologias!$X$6,"Ley_10", IF(Y114=Tipologias!$Y$6,"Ley_11", IF(Y114=Tipologias!$Z$6,"Ley_12",IF(Y114="No Aplica","NoAplica",""))))))))))))),"")</f>
        <v>Ley_1</v>
      </c>
      <c r="AA114" s="237" t="s">
        <v>135</v>
      </c>
      <c r="AB114" s="117" t="s">
        <v>363</v>
      </c>
      <c r="AC114" s="123" t="str">
        <f>IF(OR(AB114=Tipologias!$F$51,AB114=Tipologias!$F$52,AB114=Tipologias!$F$53),Tipologias!$G$51,IF(AB114=Tipologias!$F$54,Tipologias!$G$54,IF(OR(AB114=Tipologias!$F$55,AB114=Tipologias!$F$56),Tipologias!$G$55,"")))</f>
        <v>BAJO</v>
      </c>
      <c r="AD114" s="117" t="s">
        <v>364</v>
      </c>
      <c r="AE114" s="123" t="str">
        <f>IF(OR(AD114=Tipologias!$F$51,AD114=Tipologias!$F$52,AD114=Tipologias!$F$53),Tipologias!$G$51,IF(AD114=Tipologias!$F$54,Tipologias!$G$54,IF(OR(AD114=Tipologias!$F$55,AD114=Tipologias!$F$56),Tipologias!$G$55,"")))</f>
        <v>BAJO</v>
      </c>
      <c r="AF114" s="117" t="s">
        <v>364</v>
      </c>
      <c r="AG114" s="123" t="str">
        <f>IF(OR(AF114=Tipologias!$F$51,AF114=Tipologias!$F$52,AF114=Tipologias!$F$53),Tipologias!$G$51,IF(AF114=Tipologias!$F$54,Tipologias!$G$54,IF(OR(AF114=Tipologias!$F$55,AF114=Tipologias!$F$56),Tipologias!$G$55,"")))</f>
        <v>BAJO</v>
      </c>
      <c r="AH114" s="117" t="s">
        <v>102</v>
      </c>
      <c r="AI114" s="124" t="str">
        <f>IF(OR(AC114="",AE114="",AG114=""),"",IF(OR(AND(AC114=Tipologias!$G$55,AE114=Tipologias!$G$55),AND(AC114=Tipologias!$G$55,AG114=Tipologias!$G$55),AND(AE114=Tipologias!$G$55,AG114=Tipologias!$G$55)),Tipologias!$G$55, IF(AND(AC114=Tipologias!$G$51,AE114=Tipologias!$G$51,AG114=Tipologias!$G$51),Tipologias!$G$51,Tipologias!$G$54)))</f>
        <v>BAJO</v>
      </c>
      <c r="AJ114" s="124" t="s">
        <v>938</v>
      </c>
      <c r="AK114" s="200">
        <v>45743</v>
      </c>
      <c r="AL114" s="202" t="s">
        <v>510</v>
      </c>
    </row>
    <row r="115" spans="1:38" s="119" customFormat="1" ht="35.15" customHeight="1" x14ac:dyDescent="0.35">
      <c r="A115" s="228" t="s">
        <v>225</v>
      </c>
      <c r="B115" s="228" t="s">
        <v>246</v>
      </c>
      <c r="C115" s="228" t="s">
        <v>81</v>
      </c>
      <c r="D115" s="228" t="s">
        <v>223</v>
      </c>
      <c r="E115" s="228" t="s">
        <v>462</v>
      </c>
      <c r="F115" s="229" t="s">
        <v>83</v>
      </c>
      <c r="G115" s="229" t="s">
        <v>724</v>
      </c>
      <c r="H115" s="229" t="s">
        <v>908</v>
      </c>
      <c r="I115" s="231" t="s">
        <v>918</v>
      </c>
      <c r="J115" s="229" t="s">
        <v>350</v>
      </c>
      <c r="K115" s="229" t="s">
        <v>354</v>
      </c>
      <c r="L115" s="228" t="s">
        <v>924</v>
      </c>
      <c r="M115" s="229" t="s">
        <v>494</v>
      </c>
      <c r="N115" s="228" t="s">
        <v>927</v>
      </c>
      <c r="O115" s="228" t="s">
        <v>927</v>
      </c>
      <c r="P115" s="233">
        <v>45282</v>
      </c>
      <c r="Q115" s="229" t="s">
        <v>84</v>
      </c>
      <c r="R115" s="228" t="s">
        <v>937</v>
      </c>
      <c r="S115" s="229" t="s">
        <v>929</v>
      </c>
      <c r="T115" s="234" t="s">
        <v>934</v>
      </c>
      <c r="U115" s="229" t="s">
        <v>390</v>
      </c>
      <c r="V115" s="235" t="s">
        <v>399</v>
      </c>
      <c r="W115" s="232" t="s">
        <v>342</v>
      </c>
      <c r="X115" s="229" t="s">
        <v>374</v>
      </c>
      <c r="Y115" s="237" t="s">
        <v>428</v>
      </c>
      <c r="Z115" s="140" t="str">
        <f>IFERROR(IF(Y115=Tipologias!$O$6,"Ley_1",IF(Y115=Tipologias!$P$6,"Ley_2",IF(Y115=Tipologias!$Q$6,"Ley_3",IF(Y115=Tipologias!$R$6,"Ley_4",IF(Y115=Tipologias!$S$6,"Ley_5",IF(Y115=Tipologias!$T$6,"Ley_6", IF(Y115=Tipologias!$U$6,"Ley_7", IF(Y115=Tipologias!$V$6,"Ley_8", IF(Y115=Tipologias!$W$6,"Ley_9", IF(Y115=Tipologias!$X$6,"Ley_10", IF(Y115=Tipologias!$Y$6,"Ley_11", IF(Y115=Tipologias!$Z$6,"Ley_12",IF(Y115="No Aplica","NoAplica",""))))))))))))),"")</f>
        <v>Ley_1</v>
      </c>
      <c r="AA115" s="237" t="s">
        <v>135</v>
      </c>
      <c r="AB115" s="117" t="s">
        <v>363</v>
      </c>
      <c r="AC115" s="123" t="str">
        <f>IF(OR(AB115=Tipologias!$F$51,AB115=Tipologias!$F$52,AB115=Tipologias!$F$53),Tipologias!$G$51,IF(AB115=Tipologias!$F$54,Tipologias!$G$54,IF(OR(AB115=Tipologias!$F$55,AB115=Tipologias!$F$56),Tipologias!$G$55,"")))</f>
        <v>BAJO</v>
      </c>
      <c r="AD115" s="117" t="s">
        <v>365</v>
      </c>
      <c r="AE115" s="123" t="str">
        <f>IF(OR(AD115=Tipologias!$F$51,AD115=Tipologias!$F$52,AD115=Tipologias!$F$53),Tipologias!$G$51,IF(AD115=Tipologias!$F$54,Tipologias!$G$54,IF(OR(AD115=Tipologias!$F$55,AD115=Tipologias!$F$56),Tipologias!$G$55,"")))</f>
        <v>MEDIO</v>
      </c>
      <c r="AF115" s="117" t="s">
        <v>364</v>
      </c>
      <c r="AG115" s="123" t="str">
        <f>IF(OR(AF115=Tipologias!$F$51,AF115=Tipologias!$F$52,AF115=Tipologias!$F$53),Tipologias!$G$51,IF(AF115=Tipologias!$F$54,Tipologias!$G$54,IF(OR(AF115=Tipologias!$F$55,AF115=Tipologias!$F$56),Tipologias!$G$55,"")))</f>
        <v>BAJO</v>
      </c>
      <c r="AH115" s="117" t="s">
        <v>95</v>
      </c>
      <c r="AI115" s="124" t="str">
        <f>IF(OR(AC115="",AE115="",AG115=""),"",IF(OR(AND(AC115=Tipologias!$G$55,AE115=Tipologias!$G$55),AND(AC115=Tipologias!$G$55,AG115=Tipologias!$G$55),AND(AE115=Tipologias!$G$55,AG115=Tipologias!$G$55)),Tipologias!$G$55, IF(AND(AC115=Tipologias!$G$51,AE115=Tipologias!$G$51,AG115=Tipologias!$G$51),Tipologias!$G$51,Tipologias!$G$54)))</f>
        <v>MEDIO</v>
      </c>
      <c r="AJ115" s="124" t="s">
        <v>938</v>
      </c>
      <c r="AK115" s="200">
        <v>45743</v>
      </c>
      <c r="AL115" s="202" t="s">
        <v>510</v>
      </c>
    </row>
    <row r="116" spans="1:38" s="119" customFormat="1" ht="35.15" customHeight="1" x14ac:dyDescent="0.35">
      <c r="A116" s="124" t="s">
        <v>225</v>
      </c>
      <c r="B116" s="124" t="s">
        <v>246</v>
      </c>
      <c r="C116" s="124" t="s">
        <v>81</v>
      </c>
      <c r="D116" s="124" t="s">
        <v>223</v>
      </c>
      <c r="E116" s="124" t="s">
        <v>462</v>
      </c>
      <c r="F116" s="124" t="s">
        <v>83</v>
      </c>
      <c r="G116" s="124" t="s">
        <v>526</v>
      </c>
      <c r="H116" s="205" t="s">
        <v>909</v>
      </c>
      <c r="I116" s="199" t="s">
        <v>919</v>
      </c>
      <c r="J116" s="142" t="s">
        <v>350</v>
      </c>
      <c r="K116" s="124" t="s">
        <v>356</v>
      </c>
      <c r="L116" s="124" t="s">
        <v>925</v>
      </c>
      <c r="M116" s="124" t="s">
        <v>805</v>
      </c>
      <c r="N116" s="124" t="s">
        <v>498</v>
      </c>
      <c r="O116" s="124" t="s">
        <v>498</v>
      </c>
      <c r="P116" s="200">
        <v>45282</v>
      </c>
      <c r="Q116" s="124" t="s">
        <v>84</v>
      </c>
      <c r="R116" s="124" t="s">
        <v>937</v>
      </c>
      <c r="S116" s="124" t="s">
        <v>928</v>
      </c>
      <c r="T116" s="142" t="s">
        <v>935</v>
      </c>
      <c r="U116" s="142" t="s">
        <v>390</v>
      </c>
      <c r="V116" s="195" t="s">
        <v>399</v>
      </c>
      <c r="W116" s="200" t="s">
        <v>342</v>
      </c>
      <c r="X116" s="124" t="s">
        <v>375</v>
      </c>
      <c r="Y116" s="236" t="s">
        <v>428</v>
      </c>
      <c r="Z116" s="140" t="str">
        <f>IFERROR(IF(Y116=Tipologias!$O$6,"Ley_1",IF(Y116=Tipologias!$P$6,"Ley_2",IF(Y116=Tipologias!$Q$6,"Ley_3",IF(Y116=Tipologias!$R$6,"Ley_4",IF(Y116=Tipologias!$S$6,"Ley_5",IF(Y116=Tipologias!$T$6,"Ley_6", IF(Y116=Tipologias!$U$6,"Ley_7", IF(Y116=Tipologias!$V$6,"Ley_8", IF(Y116=Tipologias!$W$6,"Ley_9", IF(Y116=Tipologias!$X$6,"Ley_10", IF(Y116=Tipologias!$Y$6,"Ley_11", IF(Y116=Tipologias!$Z$6,"Ley_12",IF(Y116="No Aplica","NoAplica",""))))))))))))),"")</f>
        <v>Ley_1</v>
      </c>
      <c r="AA116" s="236" t="s">
        <v>135</v>
      </c>
      <c r="AB116" s="142" t="s">
        <v>363</v>
      </c>
      <c r="AC116" s="123" t="str">
        <f>IF(OR(AB116=Tipologias!$F$51,AB116=Tipologias!$F$52,AB116=Tipologias!$F$53),Tipologias!$G$51,IF(AB116=Tipologias!$F$54,Tipologias!$G$54,IF(OR(AB116=Tipologias!$F$55,AB116=Tipologias!$F$56),Tipologias!$G$55,"")))</f>
        <v>BAJO</v>
      </c>
      <c r="AD116" s="142" t="s">
        <v>363</v>
      </c>
      <c r="AE116" s="123" t="str">
        <f>IF(OR(AD116=Tipologias!$F$51,AD116=Tipologias!$F$52,AD116=Tipologias!$F$53),Tipologias!$G$51,IF(AD116=Tipologias!$F$54,Tipologias!$G$54,IF(OR(AD116=Tipologias!$F$55,AD116=Tipologias!$F$56),Tipologias!$G$55,"")))</f>
        <v>BAJO</v>
      </c>
      <c r="AF116" s="142" t="s">
        <v>363</v>
      </c>
      <c r="AG116" s="123" t="str">
        <f>IF(OR(AF116=Tipologias!$F$51,AF116=Tipologias!$F$52,AF116=Tipologias!$F$53),Tipologias!$G$51,IF(AF116=Tipologias!$F$54,Tipologias!$G$54,IF(OR(AF116=Tipologias!$F$55,AF116=Tipologias!$F$56),Tipologias!$G$55,"")))</f>
        <v>BAJO</v>
      </c>
      <c r="AH116" s="124" t="s">
        <v>90</v>
      </c>
      <c r="AI116" s="124" t="str">
        <f>IF(OR(AC116="",AE116="",AG116=""),"",IF(OR(AND(AC116=Tipologias!$G$55,AE116=Tipologias!$G$55),AND(AC116=Tipologias!$G$55,AG116=Tipologias!$G$55),AND(AE116=Tipologias!$G$55,AG116=Tipologias!$G$55)),Tipologias!$G$55, IF(AND(AC116=Tipologias!$G$51,AE116=Tipologias!$G$51,AG116=Tipologias!$G$51),Tipologias!$G$51,Tipologias!$G$54)))</f>
        <v>BAJO</v>
      </c>
      <c r="AJ116" s="124" t="s">
        <v>938</v>
      </c>
      <c r="AK116" s="200">
        <v>45743</v>
      </c>
      <c r="AL116" s="202" t="s">
        <v>510</v>
      </c>
    </row>
    <row r="117" spans="1:38" s="119" customFormat="1" ht="35.15" customHeight="1" x14ac:dyDescent="0.35">
      <c r="A117" s="124" t="s">
        <v>225</v>
      </c>
      <c r="B117" s="124" t="s">
        <v>246</v>
      </c>
      <c r="C117" s="124" t="s">
        <v>81</v>
      </c>
      <c r="D117" s="124" t="s">
        <v>223</v>
      </c>
      <c r="E117" s="124" t="s">
        <v>462</v>
      </c>
      <c r="F117" s="124" t="s">
        <v>83</v>
      </c>
      <c r="G117" s="124" t="s">
        <v>526</v>
      </c>
      <c r="H117" s="205" t="s">
        <v>910</v>
      </c>
      <c r="I117" s="199" t="s">
        <v>920</v>
      </c>
      <c r="J117" s="142" t="s">
        <v>350</v>
      </c>
      <c r="K117" s="124" t="s">
        <v>610</v>
      </c>
      <c r="L117" s="124" t="s">
        <v>924</v>
      </c>
      <c r="M117" s="124" t="s">
        <v>494</v>
      </c>
      <c r="N117" s="124" t="s">
        <v>927</v>
      </c>
      <c r="O117" s="124" t="s">
        <v>927</v>
      </c>
      <c r="P117" s="200">
        <v>45282</v>
      </c>
      <c r="Q117" s="124" t="s">
        <v>100</v>
      </c>
      <c r="R117" s="124" t="s">
        <v>937</v>
      </c>
      <c r="S117" s="124" t="s">
        <v>928</v>
      </c>
      <c r="T117" s="117" t="s">
        <v>936</v>
      </c>
      <c r="U117" s="142" t="s">
        <v>390</v>
      </c>
      <c r="V117" s="196" t="s">
        <v>399</v>
      </c>
      <c r="W117" s="200" t="s">
        <v>342</v>
      </c>
      <c r="X117" s="124" t="s">
        <v>375</v>
      </c>
      <c r="Y117" s="236" t="s">
        <v>428</v>
      </c>
      <c r="Z117" s="140" t="str">
        <f>IFERROR(IF(Y117=Tipologias!$O$6,"Ley_1",IF(Y117=Tipologias!$P$6,"Ley_2",IF(Y117=Tipologias!$Q$6,"Ley_3",IF(Y117=Tipologias!$R$6,"Ley_4",IF(Y117=Tipologias!$S$6,"Ley_5",IF(Y117=Tipologias!$T$6,"Ley_6", IF(Y117=Tipologias!$U$6,"Ley_7", IF(Y117=Tipologias!$V$6,"Ley_8", IF(Y117=Tipologias!$W$6,"Ley_9", IF(Y117=Tipologias!$X$6,"Ley_10", IF(Y117=Tipologias!$Y$6,"Ley_11", IF(Y117=Tipologias!$Z$6,"Ley_12",IF(Y117="No Aplica","NoAplica",""))))))))))))),"")</f>
        <v>Ley_1</v>
      </c>
      <c r="AA117" s="237" t="s">
        <v>135</v>
      </c>
      <c r="AB117" s="117" t="s">
        <v>363</v>
      </c>
      <c r="AC117" s="123" t="str">
        <f>IF(OR(AB117=Tipologias!$F$51,AB117=Tipologias!$F$52,AB117=Tipologias!$F$53),Tipologias!$G$51,IF(AB117=Tipologias!$F$54,Tipologias!$G$54,IF(OR(AB117=Tipologias!$F$55,AB117=Tipologias!$F$56),Tipologias!$G$55,"")))</f>
        <v>BAJO</v>
      </c>
      <c r="AD117" s="117" t="s">
        <v>364</v>
      </c>
      <c r="AE117" s="123" t="str">
        <f>IF(OR(AD117=Tipologias!$F$51,AD117=Tipologias!$F$52,AD117=Tipologias!$F$53),Tipologias!$G$51,IF(AD117=Tipologias!$F$54,Tipologias!$G$54,IF(OR(AD117=Tipologias!$F$55,AD117=Tipologias!$F$56),Tipologias!$G$55,"")))</f>
        <v>BAJO</v>
      </c>
      <c r="AF117" s="117" t="s">
        <v>364</v>
      </c>
      <c r="AG117" s="123" t="str">
        <f>IF(OR(AF117=Tipologias!$F$51,AF117=Tipologias!$F$52,AF117=Tipologias!$F$53),Tipologias!$G$51,IF(AF117=Tipologias!$F$54,Tipologias!$G$54,IF(OR(AF117=Tipologias!$F$55,AF117=Tipologias!$F$56),Tipologias!$G$55,"")))</f>
        <v>BAJO</v>
      </c>
      <c r="AH117" s="124" t="s">
        <v>196</v>
      </c>
      <c r="AI117" s="124" t="str">
        <f>IF(OR(AC117="",AE117="",AG117=""),"",IF(OR(AND(AC117=Tipologias!$G$55,AE117=Tipologias!$G$55),AND(AC117=Tipologias!$G$55,AG117=Tipologias!$G$55),AND(AE117=Tipologias!$G$55,AG117=Tipologias!$G$55)),Tipologias!$G$55, IF(AND(AC117=Tipologias!$G$51,AE117=Tipologias!$G$51,AG117=Tipologias!$G$51),Tipologias!$G$51,Tipologias!$G$54)))</f>
        <v>BAJO</v>
      </c>
      <c r="AJ117" s="124" t="s">
        <v>938</v>
      </c>
      <c r="AK117" s="200">
        <v>45743</v>
      </c>
      <c r="AL117" s="202" t="s">
        <v>510</v>
      </c>
    </row>
    <row r="118" spans="1:38" s="119" customFormat="1" ht="35.15" customHeight="1" x14ac:dyDescent="0.35">
      <c r="A118" s="124" t="s">
        <v>225</v>
      </c>
      <c r="B118" s="124" t="s">
        <v>246</v>
      </c>
      <c r="C118" s="124" t="s">
        <v>81</v>
      </c>
      <c r="D118" s="124" t="s">
        <v>223</v>
      </c>
      <c r="E118" s="124" t="s">
        <v>463</v>
      </c>
      <c r="F118" s="124" t="s">
        <v>96</v>
      </c>
      <c r="G118" s="124" t="s">
        <v>397</v>
      </c>
      <c r="H118" s="205" t="s">
        <v>911</v>
      </c>
      <c r="I118" s="199" t="s">
        <v>921</v>
      </c>
      <c r="J118" s="117" t="s">
        <v>342</v>
      </c>
      <c r="K118" s="124" t="s">
        <v>342</v>
      </c>
      <c r="L118" s="124" t="s">
        <v>342</v>
      </c>
      <c r="M118" s="124" t="s">
        <v>342</v>
      </c>
      <c r="N118" s="124" t="s">
        <v>342</v>
      </c>
      <c r="O118" s="124" t="s">
        <v>342</v>
      </c>
      <c r="P118" s="200" t="s">
        <v>342</v>
      </c>
      <c r="Q118" s="124" t="s">
        <v>84</v>
      </c>
      <c r="R118" s="124" t="s">
        <v>81</v>
      </c>
      <c r="S118" s="124" t="s">
        <v>223</v>
      </c>
      <c r="T118" s="117" t="s">
        <v>342</v>
      </c>
      <c r="U118" s="142" t="s">
        <v>433</v>
      </c>
      <c r="V118" s="196" t="s">
        <v>433</v>
      </c>
      <c r="W118" s="200" t="s">
        <v>342</v>
      </c>
      <c r="X118" s="124" t="s">
        <v>375</v>
      </c>
      <c r="Y118" s="142" t="s">
        <v>397</v>
      </c>
      <c r="Z118" s="140" t="str">
        <f>IFERROR(IF(Y118=Tipologias!$O$6,"Ley_1",IF(Y118=Tipologias!$P$6,"Ley_2",IF(Y118=Tipologias!$Q$6,"Ley_3",IF(Y118=Tipologias!$R$6,"Ley_4",IF(Y118=Tipologias!$S$6,"Ley_5",IF(Y118=Tipologias!$T$6,"Ley_6", IF(Y118=Tipologias!$U$6,"Ley_7", IF(Y118=Tipologias!$V$6,"Ley_8", IF(Y118=Tipologias!$W$6,"Ley_9", IF(Y118=Tipologias!$X$6,"Ley_10", IF(Y118=Tipologias!$Y$6,"Ley_11", IF(Y118=Tipologias!$Z$6,"Ley_12",IF(Y118="No Aplica","NoAplica",""))))))))))))),"")</f>
        <v>NoAplica</v>
      </c>
      <c r="AA118" s="117" t="s">
        <v>397</v>
      </c>
      <c r="AB118" s="117" t="s">
        <v>364</v>
      </c>
      <c r="AC118" s="123" t="str">
        <f>IF(OR(AB118=Tipologias!$F$51,AB118=Tipologias!$F$52,AB118=Tipologias!$F$53),Tipologias!$G$51,IF(AB118=Tipologias!$F$54,Tipologias!$G$54,IF(OR(AB118=Tipologias!$F$55,AB118=Tipologias!$F$56),Tipologias!$G$55,"")))</f>
        <v>BAJO</v>
      </c>
      <c r="AD118" s="117" t="s">
        <v>364</v>
      </c>
      <c r="AE118" s="123" t="str">
        <f>IF(OR(AD118=Tipologias!$F$51,AD118=Tipologias!$F$52,AD118=Tipologias!$F$53),Tipologias!$G$51,IF(AD118=Tipologias!$F$54,Tipologias!$G$54,IF(OR(AD118=Tipologias!$F$55,AD118=Tipologias!$F$56),Tipologias!$G$55,"")))</f>
        <v>BAJO</v>
      </c>
      <c r="AF118" s="117" t="s">
        <v>364</v>
      </c>
      <c r="AG118" s="123" t="str">
        <f>IF(OR(AF118=Tipologias!$F$51,AF118=Tipologias!$F$52,AF118=Tipologias!$F$53),Tipologias!$G$51,IF(AF118=Tipologias!$F$54,Tipologias!$G$54,IF(OR(AF118=Tipologias!$F$55,AF118=Tipologias!$F$56),Tipologias!$G$55,"")))</f>
        <v>BAJO</v>
      </c>
      <c r="AH118" s="124" t="s">
        <v>196</v>
      </c>
      <c r="AI118" s="124" t="str">
        <f>IF(OR(AC118="",AE118="",AG118=""),"",IF(OR(AND(AC118=Tipologias!$G$55,AE118=Tipologias!$G$55),AND(AC118=Tipologias!$G$55,AG118=Tipologias!$G$55),AND(AE118=Tipologias!$G$55,AG118=Tipologias!$G$55)),Tipologias!$G$55, IF(AND(AC118=Tipologias!$G$51,AE118=Tipologias!$G$51,AG118=Tipologias!$G$51),Tipologias!$G$51,Tipologias!$G$54)))</f>
        <v>BAJO</v>
      </c>
      <c r="AJ118" s="124" t="s">
        <v>938</v>
      </c>
      <c r="AK118" s="200">
        <v>45743</v>
      </c>
      <c r="AL118" s="202" t="s">
        <v>510</v>
      </c>
    </row>
    <row r="119" spans="1:38" s="119" customFormat="1" ht="35.15" customHeight="1" x14ac:dyDescent="0.35">
      <c r="A119" s="124" t="s">
        <v>225</v>
      </c>
      <c r="B119" s="124" t="s">
        <v>246</v>
      </c>
      <c r="C119" s="124" t="s">
        <v>81</v>
      </c>
      <c r="D119" s="124" t="s">
        <v>223</v>
      </c>
      <c r="E119" s="124" t="s">
        <v>463</v>
      </c>
      <c r="F119" s="124" t="s">
        <v>105</v>
      </c>
      <c r="G119" s="124" t="s">
        <v>397</v>
      </c>
      <c r="H119" s="205" t="s">
        <v>912</v>
      </c>
      <c r="I119" s="199" t="s">
        <v>922</v>
      </c>
      <c r="J119" s="117" t="s">
        <v>342</v>
      </c>
      <c r="K119" s="124" t="s">
        <v>342</v>
      </c>
      <c r="L119" s="124" t="s">
        <v>342</v>
      </c>
      <c r="M119" s="124" t="s">
        <v>805</v>
      </c>
      <c r="N119" s="124" t="s">
        <v>342</v>
      </c>
      <c r="O119" s="124" t="s">
        <v>342</v>
      </c>
      <c r="P119" s="200" t="s">
        <v>342</v>
      </c>
      <c r="Q119" s="124" t="s">
        <v>84</v>
      </c>
      <c r="R119" s="124" t="s">
        <v>81</v>
      </c>
      <c r="S119" s="124" t="s">
        <v>81</v>
      </c>
      <c r="T119" s="117" t="s">
        <v>342</v>
      </c>
      <c r="U119" s="142" t="s">
        <v>433</v>
      </c>
      <c r="V119" s="196" t="s">
        <v>433</v>
      </c>
      <c r="W119" s="200" t="s">
        <v>342</v>
      </c>
      <c r="X119" s="124" t="s">
        <v>375</v>
      </c>
      <c r="Y119" s="142" t="s">
        <v>397</v>
      </c>
      <c r="Z119" s="140" t="str">
        <f>IFERROR(IF(Y119=Tipologias!$O$6,"Ley_1",IF(Y119=Tipologias!$P$6,"Ley_2",IF(Y119=Tipologias!$Q$6,"Ley_3",IF(Y119=Tipologias!$R$6,"Ley_4",IF(Y119=Tipologias!$S$6,"Ley_5",IF(Y119=Tipologias!$T$6,"Ley_6", IF(Y119=Tipologias!$U$6,"Ley_7", IF(Y119=Tipologias!$V$6,"Ley_8", IF(Y119=Tipologias!$W$6,"Ley_9", IF(Y119=Tipologias!$X$6,"Ley_10", IF(Y119=Tipologias!$Y$6,"Ley_11", IF(Y119=Tipologias!$Z$6,"Ley_12",IF(Y119="No Aplica","NoAplica",""))))))))))))),"")</f>
        <v>NoAplica</v>
      </c>
      <c r="AA119" s="117" t="s">
        <v>397</v>
      </c>
      <c r="AB119" s="117" t="s">
        <v>365</v>
      </c>
      <c r="AC119" s="123" t="str">
        <f>IF(OR(AB119=Tipologias!$F$51,AB119=Tipologias!$F$52,AB119=Tipologias!$F$53),Tipologias!$G$51,IF(AB119=Tipologias!$F$54,Tipologias!$G$54,IF(OR(AB119=Tipologias!$F$55,AB119=Tipologias!$F$56),Tipologias!$G$55,"")))</f>
        <v>MEDIO</v>
      </c>
      <c r="AD119" s="117" t="s">
        <v>367</v>
      </c>
      <c r="AE119" s="123" t="str">
        <f>IF(OR(AD119=Tipologias!$F$51,AD119=Tipologias!$F$52,AD119=Tipologias!$F$53),Tipologias!$G$51,IF(AD119=Tipologias!$F$54,Tipologias!$G$54,IF(OR(AD119=Tipologias!$F$55,AD119=Tipologias!$F$56),Tipologias!$G$55,"")))</f>
        <v>ALTO</v>
      </c>
      <c r="AF119" s="117" t="s">
        <v>365</v>
      </c>
      <c r="AG119" s="123" t="str">
        <f>IF(OR(AF119=Tipologias!$F$51,AF119=Tipologias!$F$52,AF119=Tipologias!$F$53),Tipologias!$G$51,IF(AF119=Tipologias!$F$54,Tipologias!$G$54,IF(OR(AF119=Tipologias!$F$55,AF119=Tipologias!$F$56),Tipologias!$G$55,"")))</f>
        <v>MEDIO</v>
      </c>
      <c r="AH119" s="124" t="s">
        <v>95</v>
      </c>
      <c r="AI119" s="124" t="str">
        <f>IF(OR(AC119="",AE119="",AG119=""),"",IF(OR(AND(AC119=Tipologias!$G$55,AE119=Tipologias!$G$55),AND(AC119=Tipologias!$G$55,AG119=Tipologias!$G$55),AND(AE119=Tipologias!$G$55,AG119=Tipologias!$G$55)),Tipologias!$G$55, IF(AND(AC119=Tipologias!$G$51,AE119=Tipologias!$G$51,AG119=Tipologias!$G$51),Tipologias!$G$51,Tipologias!$G$54)))</f>
        <v>MEDIO</v>
      </c>
      <c r="AJ119" s="124" t="s">
        <v>938</v>
      </c>
      <c r="AK119" s="200">
        <v>45743</v>
      </c>
      <c r="AL119" s="202" t="s">
        <v>510</v>
      </c>
    </row>
    <row r="120" spans="1:38" s="119" customFormat="1" ht="35.15" customHeight="1" x14ac:dyDescent="0.35">
      <c r="A120" s="124" t="s">
        <v>225</v>
      </c>
      <c r="B120" s="124" t="s">
        <v>246</v>
      </c>
      <c r="C120" s="124" t="s">
        <v>81</v>
      </c>
      <c r="D120" s="124" t="s">
        <v>223</v>
      </c>
      <c r="E120" s="124" t="s">
        <v>463</v>
      </c>
      <c r="F120" s="124" t="s">
        <v>109</v>
      </c>
      <c r="G120" s="124" t="s">
        <v>397</v>
      </c>
      <c r="H120" s="205" t="s">
        <v>913</v>
      </c>
      <c r="I120" s="199" t="s">
        <v>923</v>
      </c>
      <c r="J120" s="117" t="s">
        <v>342</v>
      </c>
      <c r="K120" s="124" t="s">
        <v>342</v>
      </c>
      <c r="L120" s="124" t="s">
        <v>342</v>
      </c>
      <c r="M120" s="124" t="s">
        <v>342</v>
      </c>
      <c r="N120" s="124" t="s">
        <v>342</v>
      </c>
      <c r="O120" s="124" t="s">
        <v>342</v>
      </c>
      <c r="P120" s="124" t="s">
        <v>342</v>
      </c>
      <c r="Q120" s="124" t="s">
        <v>84</v>
      </c>
      <c r="R120" s="124" t="s">
        <v>81</v>
      </c>
      <c r="S120" s="124" t="s">
        <v>223</v>
      </c>
      <c r="T120" s="117" t="s">
        <v>342</v>
      </c>
      <c r="U120" s="142" t="s">
        <v>433</v>
      </c>
      <c r="V120" s="196" t="s">
        <v>433</v>
      </c>
      <c r="W120" s="200" t="s">
        <v>342</v>
      </c>
      <c r="X120" s="124" t="s">
        <v>375</v>
      </c>
      <c r="Y120" s="142" t="s">
        <v>397</v>
      </c>
      <c r="Z120" s="140" t="str">
        <f>IFERROR(IF(Y120=Tipologias!$O$6,"Ley_1",IF(Y120=Tipologias!$P$6,"Ley_2",IF(Y120=Tipologias!$Q$6,"Ley_3",IF(Y120=Tipologias!$R$6,"Ley_4",IF(Y120=Tipologias!$S$6,"Ley_5",IF(Y120=Tipologias!$T$6,"Ley_6", IF(Y120=Tipologias!$U$6,"Ley_7", IF(Y120=Tipologias!$V$6,"Ley_8", IF(Y120=Tipologias!$W$6,"Ley_9", IF(Y120=Tipologias!$X$6,"Ley_10", IF(Y120=Tipologias!$Y$6,"Ley_11", IF(Y120=Tipologias!$Z$6,"Ley_12",IF(Y120="No Aplica","NoAplica",""))))))))))))),"")</f>
        <v>NoAplica</v>
      </c>
      <c r="AA120" s="117" t="s">
        <v>397</v>
      </c>
      <c r="AB120" s="117" t="s">
        <v>364</v>
      </c>
      <c r="AC120" s="123" t="str">
        <f>IF(OR(AB120=Tipologias!$F$51,AB120=Tipologias!$F$52,AB120=Tipologias!$F$53),Tipologias!$G$51,IF(AB120=Tipologias!$F$54,Tipologias!$G$54,IF(OR(AB120=Tipologias!$F$55,AB120=Tipologias!$F$56),Tipologias!$G$55,"")))</f>
        <v>BAJO</v>
      </c>
      <c r="AD120" s="117" t="s">
        <v>364</v>
      </c>
      <c r="AE120" s="123" t="str">
        <f>IF(OR(AD120=Tipologias!$F$51,AD120=Tipologias!$F$52,AD120=Tipologias!$F$53),Tipologias!$G$51,IF(AD120=Tipologias!$F$54,Tipologias!$G$54,IF(OR(AD120=Tipologias!$F$55,AD120=Tipologias!$F$56),Tipologias!$G$55,"")))</f>
        <v>BAJO</v>
      </c>
      <c r="AF120" s="117" t="s">
        <v>364</v>
      </c>
      <c r="AG120" s="123" t="str">
        <f>IF(OR(AF120=Tipologias!$F$51,AF120=Tipologias!$F$52,AF120=Tipologias!$F$53),Tipologias!$G$51,IF(AF120=Tipologias!$F$54,Tipologias!$G$54,IF(OR(AF120=Tipologias!$F$55,AF120=Tipologias!$F$56),Tipologias!$G$55,"")))</f>
        <v>BAJO</v>
      </c>
      <c r="AH120" s="124" t="s">
        <v>102</v>
      </c>
      <c r="AI120" s="124" t="str">
        <f>IF(OR(AC120="",AE120="",AG120=""),"",IF(OR(AND(AC120=Tipologias!$G$55,AE120=Tipologias!$G$55),AND(AC120=Tipologias!$G$55,AG120=Tipologias!$G$55),AND(AE120=Tipologias!$G$55,AG120=Tipologias!$G$55)),Tipologias!$G$55, IF(AND(AC120=Tipologias!$G$51,AE120=Tipologias!$G$51,AG120=Tipologias!$G$51),Tipologias!$G$51,Tipologias!$G$54)))</f>
        <v>BAJO</v>
      </c>
      <c r="AJ120" s="124" t="s">
        <v>938</v>
      </c>
      <c r="AK120" s="200">
        <v>45743</v>
      </c>
      <c r="AL120" s="202" t="s">
        <v>510</v>
      </c>
    </row>
    <row r="121" spans="1:38" s="119" customFormat="1" ht="35.15" customHeight="1" x14ac:dyDescent="0.35">
      <c r="A121" s="124" t="s">
        <v>939</v>
      </c>
      <c r="B121" s="124" t="s">
        <v>231</v>
      </c>
      <c r="C121" s="124" t="s">
        <v>226</v>
      </c>
      <c r="D121" s="124" t="s">
        <v>342</v>
      </c>
      <c r="E121" s="124" t="s">
        <v>462</v>
      </c>
      <c r="F121" s="124" t="s">
        <v>83</v>
      </c>
      <c r="G121" s="124" t="s">
        <v>940</v>
      </c>
      <c r="H121" s="124" t="s">
        <v>946</v>
      </c>
      <c r="I121" s="199" t="s">
        <v>961</v>
      </c>
      <c r="J121" s="142" t="s">
        <v>350</v>
      </c>
      <c r="K121" s="124" t="s">
        <v>354</v>
      </c>
      <c r="L121" s="124" t="s">
        <v>542</v>
      </c>
      <c r="M121" s="124" t="s">
        <v>976</v>
      </c>
      <c r="N121" s="124" t="s">
        <v>494</v>
      </c>
      <c r="O121" s="124" t="s">
        <v>498</v>
      </c>
      <c r="P121" s="200">
        <v>44123</v>
      </c>
      <c r="Q121" s="124" t="s">
        <v>100</v>
      </c>
      <c r="R121" s="124" t="s">
        <v>226</v>
      </c>
      <c r="S121" s="124" t="s">
        <v>234</v>
      </c>
      <c r="T121" s="142"/>
      <c r="U121" s="142"/>
      <c r="V121" s="195" t="s">
        <v>152</v>
      </c>
      <c r="W121" s="117"/>
      <c r="X121" s="124"/>
      <c r="Y121" s="142"/>
      <c r="Z121" s="140" t="str">
        <f>IFERROR(IF(Y121=Tipologias!$O$6,"Ley_1",IF(Y121=Tipologias!$P$6,"Ley_2",IF(Y121=Tipologias!$Q$6,"Ley_3",IF(Y121=Tipologias!$R$6,"Ley_4",IF(Y121=Tipologias!$S$6,"Ley_5",IF(Y121=Tipologias!$T$6,"Ley_6", IF(Y121=Tipologias!$U$6,"Ley_7", IF(Y121=Tipologias!$V$6,"Ley_8", IF(Y121=Tipologias!$W$6,"Ley_9", IF(Y121=Tipologias!$X$6,"Ley_10", IF(Y121=Tipologias!$Y$6,"Ley_11", IF(Y121=Tipologias!$Z$6,"Ley_12",IF(Y121="No Aplica","NoAplica",""))))))))))))),"")</f>
        <v/>
      </c>
      <c r="AA121" s="142"/>
      <c r="AB121" s="142"/>
      <c r="AC121" s="123" t="str">
        <f>IF(OR(AB121=Tipologias!$F$51,AB121=Tipologias!$F$52,AB121=Tipologias!$F$53),Tipologias!$G$51,IF(AB121=Tipologias!$F$54,Tipologias!$G$54,IF(OR(AB121=Tipologias!$F$55,AB121=Tipologias!$F$56),Tipologias!$G$55,"")))</f>
        <v/>
      </c>
      <c r="AD121" s="142"/>
      <c r="AE121" s="123" t="str">
        <f>IF(OR(AD121=Tipologias!$F$51,AD121=Tipologias!$F$52,AD121=Tipologias!$F$53),Tipologias!$G$51,IF(AD121=Tipologias!$F$54,Tipologias!$G$54,IF(OR(AD121=Tipologias!$F$55,AD121=Tipologias!$F$56),Tipologias!$G$55,"")))</f>
        <v/>
      </c>
      <c r="AF121" s="142"/>
      <c r="AG121" s="123" t="str">
        <f>IF(OR(AF121=Tipologias!$F$51,AF121=Tipologias!$F$52,AF121=Tipologias!$F$53),Tipologias!$G$51,IF(AF121=Tipologias!$F$54,Tipologias!$G$54,IF(OR(AF121=Tipologias!$F$55,AF121=Tipologias!$F$56),Tipologias!$G$55,"")))</f>
        <v/>
      </c>
      <c r="AH121" s="124" t="s">
        <v>102</v>
      </c>
      <c r="AI121" s="124" t="str">
        <f>IF(OR(AC121="",AE121="",AG121=""),"",IF(OR(AND(AC121=Tipologias!$G$55,AE121=Tipologias!$G$55),AND(AC121=Tipologias!$G$55,AG121=Tipologias!$G$55),AND(AE121=Tipologias!$G$55,AG121=Tipologias!$G$55)),Tipologias!$G$55, IF(AND(AC121=Tipologias!$G$51,AE121=Tipologias!$G$51,AG121=Tipologias!$G$51),Tipologias!$G$51,Tipologias!$G$54)))</f>
        <v/>
      </c>
      <c r="AJ121" s="117"/>
      <c r="AK121" s="118"/>
      <c r="AL121" s="134"/>
    </row>
    <row r="122" spans="1:38" s="119" customFormat="1" ht="35.15" customHeight="1" x14ac:dyDescent="0.35">
      <c r="A122" s="124" t="s">
        <v>939</v>
      </c>
      <c r="B122" s="124" t="s">
        <v>231</v>
      </c>
      <c r="C122" s="124" t="s">
        <v>226</v>
      </c>
      <c r="D122" s="124" t="s">
        <v>342</v>
      </c>
      <c r="E122" s="124" t="s">
        <v>462</v>
      </c>
      <c r="F122" s="124" t="s">
        <v>83</v>
      </c>
      <c r="G122" s="124" t="s">
        <v>940</v>
      </c>
      <c r="H122" s="124" t="s">
        <v>947</v>
      </c>
      <c r="I122" s="199" t="s">
        <v>962</v>
      </c>
      <c r="J122" s="142" t="s">
        <v>350</v>
      </c>
      <c r="K122" s="124" t="s">
        <v>354</v>
      </c>
      <c r="L122" s="124" t="s">
        <v>542</v>
      </c>
      <c r="M122" s="124" t="s">
        <v>489</v>
      </c>
      <c r="N122" s="124" t="s">
        <v>977</v>
      </c>
      <c r="O122" s="124" t="s">
        <v>498</v>
      </c>
      <c r="P122" s="200">
        <v>40850</v>
      </c>
      <c r="Q122" s="124" t="s">
        <v>84</v>
      </c>
      <c r="R122" s="124" t="s">
        <v>986</v>
      </c>
      <c r="S122" s="198" t="s">
        <v>987</v>
      </c>
      <c r="T122" s="142"/>
      <c r="U122" s="142"/>
      <c r="V122" s="195" t="s">
        <v>152</v>
      </c>
      <c r="W122" s="117"/>
      <c r="X122" s="124"/>
      <c r="Y122" s="142"/>
      <c r="Z122" s="140" t="str">
        <f>IFERROR(IF(Y122=Tipologias!$O$6,"Ley_1",IF(Y122=Tipologias!$P$6,"Ley_2",IF(Y122=Tipologias!$Q$6,"Ley_3",IF(Y122=Tipologias!$R$6,"Ley_4",IF(Y122=Tipologias!$S$6,"Ley_5",IF(Y122=Tipologias!$T$6,"Ley_6", IF(Y122=Tipologias!$U$6,"Ley_7", IF(Y122=Tipologias!$V$6,"Ley_8", IF(Y122=Tipologias!$W$6,"Ley_9", IF(Y122=Tipologias!$X$6,"Ley_10", IF(Y122=Tipologias!$Y$6,"Ley_11", IF(Y122=Tipologias!$Z$6,"Ley_12",IF(Y122="No Aplica","NoAplica",""))))))))))))),"")</f>
        <v/>
      </c>
      <c r="AA122" s="142"/>
      <c r="AB122" s="142"/>
      <c r="AC122" s="123" t="str">
        <f>IF(OR(AB122=Tipologias!$F$51,AB122=Tipologias!$F$52,AB122=Tipologias!$F$53),Tipologias!$G$51,IF(AB122=Tipologias!$F$54,Tipologias!$G$54,IF(OR(AB122=Tipologias!$F$55,AB122=Tipologias!$F$56),Tipologias!$G$55,"")))</f>
        <v/>
      </c>
      <c r="AD122" s="142"/>
      <c r="AE122" s="123" t="str">
        <f>IF(OR(AD122=Tipologias!$F$51,AD122=Tipologias!$F$52,AD122=Tipologias!$F$53),Tipologias!$G$51,IF(AD122=Tipologias!$F$54,Tipologias!$G$54,IF(OR(AD122=Tipologias!$F$55,AD122=Tipologias!$F$56),Tipologias!$G$55,"")))</f>
        <v/>
      </c>
      <c r="AF122" s="142"/>
      <c r="AG122" s="123" t="str">
        <f>IF(OR(AF122=Tipologias!$F$51,AF122=Tipologias!$F$52,AF122=Tipologias!$F$53),Tipologias!$G$51,IF(AF122=Tipologias!$F$54,Tipologias!$G$54,IF(OR(AF122=Tipologias!$F$55,AF122=Tipologias!$F$56),Tipologias!$G$55,"")))</f>
        <v/>
      </c>
      <c r="AH122" s="124" t="s">
        <v>102</v>
      </c>
      <c r="AI122" s="124" t="str">
        <f>IF(OR(AC122="",AE122="",AG122=""),"",IF(OR(AND(AC122=Tipologias!$G$55,AE122=Tipologias!$G$55),AND(AC122=Tipologias!$G$55,AG122=Tipologias!$G$55),AND(AE122=Tipologias!$G$55,AG122=Tipologias!$G$55)),Tipologias!$G$55, IF(AND(AC122=Tipologias!$G$51,AE122=Tipologias!$G$51,AG122=Tipologias!$G$51),Tipologias!$G$51,Tipologias!$G$54)))</f>
        <v/>
      </c>
      <c r="AJ122" s="117"/>
      <c r="AK122" s="118"/>
      <c r="AL122" s="134"/>
    </row>
    <row r="123" spans="1:38" s="119" customFormat="1" ht="35.15" customHeight="1" x14ac:dyDescent="0.35">
      <c r="A123" s="210" t="s">
        <v>939</v>
      </c>
      <c r="B123" s="210" t="s">
        <v>231</v>
      </c>
      <c r="C123" s="210" t="s">
        <v>226</v>
      </c>
      <c r="D123" s="210" t="s">
        <v>342</v>
      </c>
      <c r="E123" s="210" t="s">
        <v>462</v>
      </c>
      <c r="F123" s="210" t="s">
        <v>83</v>
      </c>
      <c r="G123" s="210" t="s">
        <v>940</v>
      </c>
      <c r="H123" s="210" t="s">
        <v>948</v>
      </c>
      <c r="I123" s="213" t="s">
        <v>963</v>
      </c>
      <c r="J123" s="215" t="s">
        <v>350</v>
      </c>
      <c r="K123" s="210" t="s">
        <v>354</v>
      </c>
      <c r="L123" s="210" t="s">
        <v>542</v>
      </c>
      <c r="M123" s="210" t="s">
        <v>489</v>
      </c>
      <c r="N123" s="210" t="s">
        <v>978</v>
      </c>
      <c r="O123" s="210" t="s">
        <v>498</v>
      </c>
      <c r="P123" s="218" t="s">
        <v>981</v>
      </c>
      <c r="Q123" s="210" t="s">
        <v>100</v>
      </c>
      <c r="R123" s="210" t="s">
        <v>986</v>
      </c>
      <c r="S123" s="210" t="s">
        <v>987</v>
      </c>
      <c r="T123" s="215" t="s">
        <v>989</v>
      </c>
      <c r="U123" s="215" t="s">
        <v>390</v>
      </c>
      <c r="V123" s="238" t="s">
        <v>399</v>
      </c>
      <c r="W123" s="124" t="s">
        <v>397</v>
      </c>
      <c r="X123" s="210" t="s">
        <v>375</v>
      </c>
      <c r="Y123" s="215" t="s">
        <v>428</v>
      </c>
      <c r="Z123" s="140" t="str">
        <f>IFERROR(IF(Y123=Tipologias!$O$6,"Ley_1",IF(Y123=Tipologias!$P$6,"Ley_2",IF(Y123=Tipologias!$Q$6,"Ley_3",IF(Y123=Tipologias!$R$6,"Ley_4",IF(Y123=Tipologias!$S$6,"Ley_5",IF(Y123=Tipologias!$T$6,"Ley_6", IF(Y123=Tipologias!$U$6,"Ley_7", IF(Y123=Tipologias!$V$6,"Ley_8", IF(Y123=Tipologias!$W$6,"Ley_9", IF(Y123=Tipologias!$X$6,"Ley_10", IF(Y123=Tipologias!$Y$6,"Ley_11", IF(Y123=Tipologias!$Z$6,"Ley_12",IF(Y123="No Aplica","NoAplica",""))))))))))))),"")</f>
        <v>Ley_1</v>
      </c>
      <c r="AA123" s="215" t="s">
        <v>135</v>
      </c>
      <c r="AB123" s="215" t="s">
        <v>365</v>
      </c>
      <c r="AC123" s="123" t="str">
        <f>IF(OR(AB123=Tipologias!$F$51,AB123=Tipologias!$F$52,AB123=Tipologias!$F$53),Tipologias!$G$51,IF(AB123=Tipologias!$F$54,Tipologias!$G$54,IF(OR(AB123=Tipologias!$F$55,AB123=Tipologias!$F$56),Tipologias!$G$55,"")))</f>
        <v>MEDIO</v>
      </c>
      <c r="AD123" s="215" t="s">
        <v>365</v>
      </c>
      <c r="AE123" s="123" t="str">
        <f>IF(OR(AD123=Tipologias!$F$51,AD123=Tipologias!$F$52,AD123=Tipologias!$F$53),Tipologias!$G$51,IF(AD123=Tipologias!$F$54,Tipologias!$G$54,IF(OR(AD123=Tipologias!$F$55,AD123=Tipologias!$F$56),Tipologias!$G$55,"")))</f>
        <v>MEDIO</v>
      </c>
      <c r="AF123" s="215" t="s">
        <v>365</v>
      </c>
      <c r="AG123" s="123" t="str">
        <f>IF(OR(AF123=Tipologias!$F$51,AF123=Tipologias!$F$52,AF123=Tipologias!$F$53),Tipologias!$G$51,IF(AF123=Tipologias!$F$54,Tipologias!$G$54,IF(OR(AF123=Tipologias!$F$55,AF123=Tipologias!$F$56),Tipologias!$G$55,"")))</f>
        <v>MEDIO</v>
      </c>
      <c r="AH123" s="124" t="s">
        <v>102</v>
      </c>
      <c r="AI123" s="124" t="str">
        <f>IF(OR(AC123="",AE123="",AG123=""),"",IF(OR(AND(AC123=Tipologias!$G$55,AE123=Tipologias!$G$55),AND(AC123=Tipologias!$G$55,AG123=Tipologias!$G$55),AND(AE123=Tipologias!$G$55,AG123=Tipologias!$G$55)),Tipologias!$G$55, IF(AND(AC123=Tipologias!$G$51,AE123=Tipologias!$G$51,AG123=Tipologias!$G$51),Tipologias!$G$51,Tipologias!$G$54)))</f>
        <v>MEDIO</v>
      </c>
      <c r="AJ123" s="117"/>
      <c r="AK123" s="118"/>
      <c r="AL123" s="134"/>
    </row>
    <row r="124" spans="1:38" s="119" customFormat="1" ht="35.15" customHeight="1" x14ac:dyDescent="0.35">
      <c r="A124" s="124" t="s">
        <v>939</v>
      </c>
      <c r="B124" s="124" t="s">
        <v>231</v>
      </c>
      <c r="C124" s="124" t="s">
        <v>226</v>
      </c>
      <c r="D124" s="124" t="s">
        <v>342</v>
      </c>
      <c r="E124" s="124" t="s">
        <v>462</v>
      </c>
      <c r="F124" s="124" t="s">
        <v>83</v>
      </c>
      <c r="G124" s="124" t="s">
        <v>940</v>
      </c>
      <c r="H124" s="124" t="s">
        <v>949</v>
      </c>
      <c r="I124" s="199" t="s">
        <v>964</v>
      </c>
      <c r="J124" s="142" t="s">
        <v>350</v>
      </c>
      <c r="K124" s="124" t="s">
        <v>354</v>
      </c>
      <c r="L124" s="124" t="s">
        <v>542</v>
      </c>
      <c r="M124" s="124" t="s">
        <v>489</v>
      </c>
      <c r="N124" s="124" t="s">
        <v>979</v>
      </c>
      <c r="O124" s="124" t="s">
        <v>498</v>
      </c>
      <c r="P124" s="200">
        <v>40850</v>
      </c>
      <c r="Q124" s="124" t="s">
        <v>100</v>
      </c>
      <c r="R124" s="124" t="s">
        <v>226</v>
      </c>
      <c r="S124" s="124" t="s">
        <v>987</v>
      </c>
      <c r="T124" s="142"/>
      <c r="U124" s="142"/>
      <c r="V124" s="195" t="s">
        <v>152</v>
      </c>
      <c r="W124" s="117"/>
      <c r="X124" s="124"/>
      <c r="Y124" s="142"/>
      <c r="Z124" s="140" t="str">
        <f>IFERROR(IF(Y124=Tipologias!$O$6,"Ley_1",IF(Y124=Tipologias!$P$6,"Ley_2",IF(Y124=Tipologias!$Q$6,"Ley_3",IF(Y124=Tipologias!$R$6,"Ley_4",IF(Y124=Tipologias!$S$6,"Ley_5",IF(Y124=Tipologias!$T$6,"Ley_6", IF(Y124=Tipologias!$U$6,"Ley_7", IF(Y124=Tipologias!$V$6,"Ley_8", IF(Y124=Tipologias!$W$6,"Ley_9", IF(Y124=Tipologias!$X$6,"Ley_10", IF(Y124=Tipologias!$Y$6,"Ley_11", IF(Y124=Tipologias!$Z$6,"Ley_12",IF(Y124="No Aplica","NoAplica",""))))))))))))),"")</f>
        <v/>
      </c>
      <c r="AA124" s="142"/>
      <c r="AB124" s="142"/>
      <c r="AC124" s="123" t="str">
        <f>IF(OR(AB124=Tipologias!$F$51,AB124=Tipologias!$F$52,AB124=Tipologias!$F$53),Tipologias!$G$51,IF(AB124=Tipologias!$F$54,Tipologias!$G$54,IF(OR(AB124=Tipologias!$F$55,AB124=Tipologias!$F$56),Tipologias!$G$55,"")))</f>
        <v/>
      </c>
      <c r="AD124" s="142"/>
      <c r="AE124" s="123" t="str">
        <f>IF(OR(AD124=Tipologias!$F$51,AD124=Tipologias!$F$52,AD124=Tipologias!$F$53),Tipologias!$G$51,IF(AD124=Tipologias!$F$54,Tipologias!$G$54,IF(OR(AD124=Tipologias!$F$55,AD124=Tipologias!$F$56),Tipologias!$G$55,"")))</f>
        <v/>
      </c>
      <c r="AF124" s="142"/>
      <c r="AG124" s="123" t="str">
        <f>IF(OR(AF124=Tipologias!$F$51,AF124=Tipologias!$F$52,AF124=Tipologias!$F$53),Tipologias!$G$51,IF(AF124=Tipologias!$F$54,Tipologias!$G$54,IF(OR(AF124=Tipologias!$F$55,AF124=Tipologias!$F$56),Tipologias!$G$55,"")))</f>
        <v/>
      </c>
      <c r="AH124" s="124" t="s">
        <v>197</v>
      </c>
      <c r="AI124" s="124" t="str">
        <f>IF(OR(AC124="",AE124="",AG124=""),"",IF(OR(AND(AC124=Tipologias!$G$55,AE124=Tipologias!$G$55),AND(AC124=Tipologias!$G$55,AG124=Tipologias!$G$55),AND(AE124=Tipologias!$G$55,AG124=Tipologias!$G$55)),Tipologias!$G$55, IF(AND(AC124=Tipologias!$G$51,AE124=Tipologias!$G$51,AG124=Tipologias!$G$51),Tipologias!$G$51,Tipologias!$G$54)))</f>
        <v/>
      </c>
      <c r="AJ124" s="117"/>
      <c r="AK124" s="118"/>
      <c r="AL124" s="134"/>
    </row>
    <row r="125" spans="1:38" s="119" customFormat="1" ht="35.15" customHeight="1" x14ac:dyDescent="0.35">
      <c r="A125" s="124" t="s">
        <v>939</v>
      </c>
      <c r="B125" s="124" t="s">
        <v>231</v>
      </c>
      <c r="C125" s="124" t="s">
        <v>226</v>
      </c>
      <c r="D125" s="124" t="s">
        <v>342</v>
      </c>
      <c r="E125" s="124" t="s">
        <v>462</v>
      </c>
      <c r="F125" s="124" t="s">
        <v>83</v>
      </c>
      <c r="G125" s="124" t="s">
        <v>724</v>
      </c>
      <c r="H125" s="124" t="s">
        <v>950</v>
      </c>
      <c r="I125" s="199" t="s">
        <v>965</v>
      </c>
      <c r="J125" s="142" t="s">
        <v>350</v>
      </c>
      <c r="K125" s="124" t="s">
        <v>354</v>
      </c>
      <c r="L125" s="124" t="s">
        <v>542</v>
      </c>
      <c r="M125" s="124" t="s">
        <v>976</v>
      </c>
      <c r="N125" s="124" t="s">
        <v>980</v>
      </c>
      <c r="O125" s="124" t="s">
        <v>498</v>
      </c>
      <c r="P125" s="200">
        <v>44123</v>
      </c>
      <c r="Q125" s="124" t="s">
        <v>84</v>
      </c>
      <c r="R125" s="124" t="s">
        <v>986</v>
      </c>
      <c r="S125" s="124" t="s">
        <v>988</v>
      </c>
      <c r="T125" s="117"/>
      <c r="U125" s="142"/>
      <c r="V125" s="196" t="s">
        <v>152</v>
      </c>
      <c r="W125" s="117"/>
      <c r="X125" s="124"/>
      <c r="Y125" s="142"/>
      <c r="Z125" s="140" t="str">
        <f>IFERROR(IF(Y125=Tipologias!$O$6,"Ley_1",IF(Y125=Tipologias!$P$6,"Ley_2",IF(Y125=Tipologias!$Q$6,"Ley_3",IF(Y125=Tipologias!$R$6,"Ley_4",IF(Y125=Tipologias!$S$6,"Ley_5",IF(Y125=Tipologias!$T$6,"Ley_6", IF(Y125=Tipologias!$U$6,"Ley_7", IF(Y125=Tipologias!$V$6,"Ley_8", IF(Y125=Tipologias!$W$6,"Ley_9", IF(Y125=Tipologias!$X$6,"Ley_10", IF(Y125=Tipologias!$Y$6,"Ley_11", IF(Y125=Tipologias!$Z$6,"Ley_12",IF(Y125="No Aplica","NoAplica",""))))))))))))),"")</f>
        <v/>
      </c>
      <c r="AA125" s="117"/>
      <c r="AB125" s="117"/>
      <c r="AC125" s="123" t="str">
        <f>IF(OR(AB125=Tipologias!$F$51,AB125=Tipologias!$F$52,AB125=Tipologias!$F$53),Tipologias!$G$51,IF(AB125=Tipologias!$F$54,Tipologias!$G$54,IF(OR(AB125=Tipologias!$F$55,AB125=Tipologias!$F$56),Tipologias!$G$55,"")))</f>
        <v/>
      </c>
      <c r="AD125" s="117"/>
      <c r="AE125" s="123" t="str">
        <f>IF(OR(AD125=Tipologias!$F$51,AD125=Tipologias!$F$52,AD125=Tipologias!$F$53),Tipologias!$G$51,IF(AD125=Tipologias!$F$54,Tipologias!$G$54,IF(OR(AD125=Tipologias!$F$55,AD125=Tipologias!$F$56),Tipologias!$G$55,"")))</f>
        <v/>
      </c>
      <c r="AF125" s="117"/>
      <c r="AG125" s="123" t="str">
        <f>IF(OR(AF125=Tipologias!$F$51,AF125=Tipologias!$F$52,AF125=Tipologias!$F$53),Tipologias!$G$51,IF(AF125=Tipologias!$F$54,Tipologias!$G$54,IF(OR(AF125=Tipologias!$F$55,AF125=Tipologias!$F$56),Tipologias!$G$55,"")))</f>
        <v/>
      </c>
      <c r="AH125" s="124" t="s">
        <v>197</v>
      </c>
      <c r="AI125" s="124" t="str">
        <f>IF(OR(AC125="",AE125="",AG125=""),"",IF(OR(AND(AC125=Tipologias!$G$55,AE125=Tipologias!$G$55),AND(AC125=Tipologias!$G$55,AG125=Tipologias!$G$55),AND(AE125=Tipologias!$G$55,AG125=Tipologias!$G$55)),Tipologias!$G$55, IF(AND(AC125=Tipologias!$G$51,AE125=Tipologias!$G$51,AG125=Tipologias!$G$51),Tipologias!$G$51,Tipologias!$G$54)))</f>
        <v/>
      </c>
      <c r="AJ125" s="117"/>
      <c r="AK125" s="118"/>
      <c r="AL125" s="134"/>
    </row>
    <row r="126" spans="1:38" s="119" customFormat="1" ht="35.15" customHeight="1" x14ac:dyDescent="0.35">
      <c r="A126" s="124" t="s">
        <v>939</v>
      </c>
      <c r="B126" s="124" t="s">
        <v>231</v>
      </c>
      <c r="C126" s="124" t="s">
        <v>226</v>
      </c>
      <c r="D126" s="124" t="s">
        <v>342</v>
      </c>
      <c r="E126" s="124" t="s">
        <v>462</v>
      </c>
      <c r="F126" s="124" t="s">
        <v>83</v>
      </c>
      <c r="G126" s="124" t="s">
        <v>941</v>
      </c>
      <c r="H126" s="124" t="s">
        <v>951</v>
      </c>
      <c r="I126" s="199" t="s">
        <v>966</v>
      </c>
      <c r="J126" s="142" t="s">
        <v>350</v>
      </c>
      <c r="K126" s="124" t="s">
        <v>354</v>
      </c>
      <c r="L126" s="124" t="s">
        <v>542</v>
      </c>
      <c r="M126" s="124" t="s">
        <v>976</v>
      </c>
      <c r="N126" s="124" t="s">
        <v>978</v>
      </c>
      <c r="O126" s="124" t="s">
        <v>498</v>
      </c>
      <c r="P126" s="200">
        <v>40850</v>
      </c>
      <c r="Q126" s="124" t="s">
        <v>100</v>
      </c>
      <c r="R126" s="124" t="s">
        <v>226</v>
      </c>
      <c r="S126" s="124" t="s">
        <v>987</v>
      </c>
      <c r="T126" s="117"/>
      <c r="U126" s="142"/>
      <c r="V126" s="196" t="s">
        <v>152</v>
      </c>
      <c r="W126" s="117"/>
      <c r="X126" s="124"/>
      <c r="Y126" s="142"/>
      <c r="Z126" s="140" t="str">
        <f>IFERROR(IF(Y126=Tipologias!$O$6,"Ley_1",IF(Y126=Tipologias!$P$6,"Ley_2",IF(Y126=Tipologias!$Q$6,"Ley_3",IF(Y126=Tipologias!$R$6,"Ley_4",IF(Y126=Tipologias!$S$6,"Ley_5",IF(Y126=Tipologias!$T$6,"Ley_6", IF(Y126=Tipologias!$U$6,"Ley_7", IF(Y126=Tipologias!$V$6,"Ley_8", IF(Y126=Tipologias!$W$6,"Ley_9", IF(Y126=Tipologias!$X$6,"Ley_10", IF(Y126=Tipologias!$Y$6,"Ley_11", IF(Y126=Tipologias!$Z$6,"Ley_12",IF(Y126="No Aplica","NoAplica",""))))))))))))),"")</f>
        <v/>
      </c>
      <c r="AA126" s="117"/>
      <c r="AB126" s="117"/>
      <c r="AC126" s="123" t="str">
        <f>IF(OR(AB126=Tipologias!$F$51,AB126=Tipologias!$F$52,AB126=Tipologias!$F$53),Tipologias!$G$51,IF(AB126=Tipologias!$F$54,Tipologias!$G$54,IF(OR(AB126=Tipologias!$F$55,AB126=Tipologias!$F$56),Tipologias!$G$55,"")))</f>
        <v/>
      </c>
      <c r="AD126" s="117"/>
      <c r="AE126" s="123" t="str">
        <f>IF(OR(AD126=Tipologias!$F$51,AD126=Tipologias!$F$52,AD126=Tipologias!$F$53),Tipologias!$G$51,IF(AD126=Tipologias!$F$54,Tipologias!$G$54,IF(OR(AD126=Tipologias!$F$55,AD126=Tipologias!$F$56),Tipologias!$G$55,"")))</f>
        <v/>
      </c>
      <c r="AF126" s="117"/>
      <c r="AG126" s="123" t="str">
        <f>IF(OR(AF126=Tipologias!$F$51,AF126=Tipologias!$F$52,AF126=Tipologias!$F$53),Tipologias!$G$51,IF(AF126=Tipologias!$F$54,Tipologias!$G$54,IF(OR(AF126=Tipologias!$F$55,AF126=Tipologias!$F$56),Tipologias!$G$55,"")))</f>
        <v/>
      </c>
      <c r="AH126" s="124" t="s">
        <v>102</v>
      </c>
      <c r="AI126" s="124" t="str">
        <f>IF(OR(AC126="",AE126="",AG126=""),"",IF(OR(AND(AC126=Tipologias!$G$55,AE126=Tipologias!$G$55),AND(AC126=Tipologias!$G$55,AG126=Tipologias!$G$55),AND(AE126=Tipologias!$G$55,AG126=Tipologias!$G$55)),Tipologias!$G$55, IF(AND(AC126=Tipologias!$G$51,AE126=Tipologias!$G$51,AG126=Tipologias!$G$51),Tipologias!$G$51,Tipologias!$G$54)))</f>
        <v/>
      </c>
      <c r="AJ126" s="117"/>
      <c r="AK126" s="118"/>
      <c r="AL126" s="134"/>
    </row>
    <row r="127" spans="1:38" s="119" customFormat="1" ht="35.15" customHeight="1" x14ac:dyDescent="0.35">
      <c r="A127" s="124" t="s">
        <v>939</v>
      </c>
      <c r="B127" s="124" t="s">
        <v>231</v>
      </c>
      <c r="C127" s="124" t="s">
        <v>226</v>
      </c>
      <c r="D127" s="124" t="s">
        <v>342</v>
      </c>
      <c r="E127" s="124" t="s">
        <v>462</v>
      </c>
      <c r="F127" s="124" t="s">
        <v>83</v>
      </c>
      <c r="G127" s="124" t="s">
        <v>942</v>
      </c>
      <c r="H127" s="124" t="s">
        <v>952</v>
      </c>
      <c r="I127" s="199" t="s">
        <v>967</v>
      </c>
      <c r="J127" s="142" t="s">
        <v>350</v>
      </c>
      <c r="K127" s="124" t="s">
        <v>354</v>
      </c>
      <c r="L127" s="124" t="s">
        <v>542</v>
      </c>
      <c r="M127" s="124" t="s">
        <v>489</v>
      </c>
      <c r="N127" s="124" t="s">
        <v>978</v>
      </c>
      <c r="O127" s="124" t="s">
        <v>498</v>
      </c>
      <c r="P127" s="200" t="s">
        <v>981</v>
      </c>
      <c r="Q127" s="124" t="s">
        <v>84</v>
      </c>
      <c r="R127" s="124" t="s">
        <v>226</v>
      </c>
      <c r="S127" s="124" t="s">
        <v>987</v>
      </c>
      <c r="T127" s="117"/>
      <c r="U127" s="142"/>
      <c r="V127" s="196" t="s">
        <v>152</v>
      </c>
      <c r="W127" s="117"/>
      <c r="X127" s="124"/>
      <c r="Y127" s="142"/>
      <c r="Z127" s="140" t="str">
        <f>IFERROR(IF(Y127=Tipologias!$O$6,"Ley_1",IF(Y127=Tipologias!$P$6,"Ley_2",IF(Y127=Tipologias!$Q$6,"Ley_3",IF(Y127=Tipologias!$R$6,"Ley_4",IF(Y127=Tipologias!$S$6,"Ley_5",IF(Y127=Tipologias!$T$6,"Ley_6", IF(Y127=Tipologias!$U$6,"Ley_7", IF(Y127=Tipologias!$V$6,"Ley_8", IF(Y127=Tipologias!$W$6,"Ley_9", IF(Y127=Tipologias!$X$6,"Ley_10", IF(Y127=Tipologias!$Y$6,"Ley_11", IF(Y127=Tipologias!$Z$6,"Ley_12",IF(Y127="No Aplica","NoAplica",""))))))))))))),"")</f>
        <v/>
      </c>
      <c r="AA127" s="117"/>
      <c r="AB127" s="117"/>
      <c r="AC127" s="123" t="str">
        <f>IF(OR(AB127=Tipologias!$F$51,AB127=Tipologias!$F$52,AB127=Tipologias!$F$53),Tipologias!$G$51,IF(AB127=Tipologias!$F$54,Tipologias!$G$54,IF(OR(AB127=Tipologias!$F$55,AB127=Tipologias!$F$56),Tipologias!$G$55,"")))</f>
        <v/>
      </c>
      <c r="AD127" s="117"/>
      <c r="AE127" s="123" t="str">
        <f>IF(OR(AD127=Tipologias!$F$51,AD127=Tipologias!$F$52,AD127=Tipologias!$F$53),Tipologias!$G$51,IF(AD127=Tipologias!$F$54,Tipologias!$G$54,IF(OR(AD127=Tipologias!$F$55,AD127=Tipologias!$F$56),Tipologias!$G$55,"")))</f>
        <v/>
      </c>
      <c r="AF127" s="117"/>
      <c r="AG127" s="123" t="str">
        <f>IF(OR(AF127=Tipologias!$F$51,AF127=Tipologias!$F$52,AF127=Tipologias!$F$53),Tipologias!$G$51,IF(AF127=Tipologias!$F$54,Tipologias!$G$54,IF(OR(AF127=Tipologias!$F$55,AF127=Tipologias!$F$56),Tipologias!$G$55,"")))</f>
        <v/>
      </c>
      <c r="AH127" s="124" t="s">
        <v>102</v>
      </c>
      <c r="AI127" s="124" t="str">
        <f>IF(OR(AC127="",AE127="",AG127=""),"",IF(OR(AND(AC127=Tipologias!$G$55,AE127=Tipologias!$G$55),AND(AC127=Tipologias!$G$55,AG127=Tipologias!$G$55),AND(AE127=Tipologias!$G$55,AG127=Tipologias!$G$55)),Tipologias!$G$55, IF(AND(AC127=Tipologias!$G$51,AE127=Tipologias!$G$51,AG127=Tipologias!$G$51),Tipologias!$G$51,Tipologias!$G$54)))</f>
        <v/>
      </c>
      <c r="AJ127" s="117"/>
      <c r="AK127" s="118"/>
      <c r="AL127" s="134"/>
    </row>
    <row r="128" spans="1:38" s="119" customFormat="1" ht="35.15" customHeight="1" x14ac:dyDescent="0.35">
      <c r="A128" s="124" t="s">
        <v>939</v>
      </c>
      <c r="B128" s="124" t="s">
        <v>231</v>
      </c>
      <c r="C128" s="124" t="s">
        <v>226</v>
      </c>
      <c r="D128" s="124" t="s">
        <v>342</v>
      </c>
      <c r="E128" s="124" t="s">
        <v>462</v>
      </c>
      <c r="F128" s="124" t="s">
        <v>83</v>
      </c>
      <c r="G128" s="124" t="s">
        <v>943</v>
      </c>
      <c r="H128" s="124" t="s">
        <v>953</v>
      </c>
      <c r="I128" s="199" t="s">
        <v>968</v>
      </c>
      <c r="J128" s="142" t="s">
        <v>350</v>
      </c>
      <c r="K128" s="124" t="s">
        <v>354</v>
      </c>
      <c r="L128" s="124" t="s">
        <v>542</v>
      </c>
      <c r="M128" s="124" t="s">
        <v>489</v>
      </c>
      <c r="N128" s="124" t="s">
        <v>494</v>
      </c>
      <c r="O128" s="124" t="s">
        <v>498</v>
      </c>
      <c r="P128" s="200" t="s">
        <v>982</v>
      </c>
      <c r="Q128" s="124" t="s">
        <v>100</v>
      </c>
      <c r="R128" s="124" t="s">
        <v>226</v>
      </c>
      <c r="S128" s="124" t="s">
        <v>987</v>
      </c>
      <c r="T128" s="117"/>
      <c r="U128" s="142"/>
      <c r="V128" s="196" t="s">
        <v>152</v>
      </c>
      <c r="W128" s="117"/>
      <c r="X128" s="124"/>
      <c r="Y128" s="142"/>
      <c r="Z128" s="140" t="str">
        <f>IFERROR(IF(Y128=Tipologias!$O$6,"Ley_1",IF(Y128=Tipologias!$P$6,"Ley_2",IF(Y128=Tipologias!$Q$6,"Ley_3",IF(Y128=Tipologias!$R$6,"Ley_4",IF(Y128=Tipologias!$S$6,"Ley_5",IF(Y128=Tipologias!$T$6,"Ley_6", IF(Y128=Tipologias!$U$6,"Ley_7", IF(Y128=Tipologias!$V$6,"Ley_8", IF(Y128=Tipologias!$W$6,"Ley_9", IF(Y128=Tipologias!$X$6,"Ley_10", IF(Y128=Tipologias!$Y$6,"Ley_11", IF(Y128=Tipologias!$Z$6,"Ley_12",IF(Y128="No Aplica","NoAplica",""))))))))))))),"")</f>
        <v/>
      </c>
      <c r="AA128" s="117"/>
      <c r="AB128" s="117"/>
      <c r="AC128" s="123" t="str">
        <f>IF(OR(AB128=Tipologias!$F$51,AB128=Tipologias!$F$52,AB128=Tipologias!$F$53),Tipologias!$G$51,IF(AB128=Tipologias!$F$54,Tipologias!$G$54,IF(OR(AB128=Tipologias!$F$55,AB128=Tipologias!$F$56),Tipologias!$G$55,"")))</f>
        <v/>
      </c>
      <c r="AD128" s="117"/>
      <c r="AE128" s="123" t="str">
        <f>IF(OR(AD128=Tipologias!$F$51,AD128=Tipologias!$F$52,AD128=Tipologias!$F$53),Tipologias!$G$51,IF(AD128=Tipologias!$F$54,Tipologias!$G$54,IF(OR(AD128=Tipologias!$F$55,AD128=Tipologias!$F$56),Tipologias!$G$55,"")))</f>
        <v/>
      </c>
      <c r="AF128" s="117"/>
      <c r="AG128" s="123" t="str">
        <f>IF(OR(AF128=Tipologias!$F$51,AF128=Tipologias!$F$52,AF128=Tipologias!$F$53),Tipologias!$G$51,IF(AF128=Tipologias!$F$54,Tipologias!$G$54,IF(OR(AF128=Tipologias!$F$55,AF128=Tipologias!$F$56),Tipologias!$G$55,"")))</f>
        <v/>
      </c>
      <c r="AH128" s="124" t="s">
        <v>102</v>
      </c>
      <c r="AI128" s="124" t="str">
        <f>IF(OR(AC128="",AE128="",AG128=""),"",IF(OR(AND(AC128=Tipologias!$G$55,AE128=Tipologias!$G$55),AND(AC128=Tipologias!$G$55,AG128=Tipologias!$G$55),AND(AE128=Tipologias!$G$55,AG128=Tipologias!$G$55)),Tipologias!$G$55, IF(AND(AC128=Tipologias!$G$51,AE128=Tipologias!$G$51,AG128=Tipologias!$G$51),Tipologias!$G$51,Tipologias!$G$54)))</f>
        <v/>
      </c>
      <c r="AJ128" s="117"/>
      <c r="AK128" s="118"/>
      <c r="AL128" s="134"/>
    </row>
    <row r="129" spans="1:38" s="119" customFormat="1" ht="35.15" customHeight="1" x14ac:dyDescent="0.35">
      <c r="A129" s="124" t="s">
        <v>939</v>
      </c>
      <c r="B129" s="124" t="s">
        <v>231</v>
      </c>
      <c r="C129" s="124" t="s">
        <v>226</v>
      </c>
      <c r="D129" s="124" t="s">
        <v>342</v>
      </c>
      <c r="E129" s="124" t="s">
        <v>462</v>
      </c>
      <c r="F129" s="124" t="s">
        <v>83</v>
      </c>
      <c r="G129" s="124" t="s">
        <v>248</v>
      </c>
      <c r="H129" s="124" t="s">
        <v>954</v>
      </c>
      <c r="I129" s="199" t="s">
        <v>969</v>
      </c>
      <c r="J129" s="142" t="s">
        <v>350</v>
      </c>
      <c r="K129" s="124" t="s">
        <v>356</v>
      </c>
      <c r="L129" s="124" t="s">
        <v>542</v>
      </c>
      <c r="M129" s="124" t="s">
        <v>489</v>
      </c>
      <c r="N129" s="124" t="s">
        <v>979</v>
      </c>
      <c r="O129" s="124" t="s">
        <v>498</v>
      </c>
      <c r="P129" s="200">
        <v>40850</v>
      </c>
      <c r="Q129" s="124" t="s">
        <v>84</v>
      </c>
      <c r="R129" s="124" t="s">
        <v>226</v>
      </c>
      <c r="S129" s="124" t="s">
        <v>987</v>
      </c>
      <c r="T129" s="117"/>
      <c r="U129" s="142"/>
      <c r="V129" s="196" t="s">
        <v>152</v>
      </c>
      <c r="W129" s="117"/>
      <c r="X129" s="124"/>
      <c r="Y129" s="142"/>
      <c r="Z129" s="140" t="str">
        <f>IFERROR(IF(Y129=Tipologias!$O$6,"Ley_1",IF(Y129=Tipologias!$P$6,"Ley_2",IF(Y129=Tipologias!$Q$6,"Ley_3",IF(Y129=Tipologias!$R$6,"Ley_4",IF(Y129=Tipologias!$S$6,"Ley_5",IF(Y129=Tipologias!$T$6,"Ley_6", IF(Y129=Tipologias!$U$6,"Ley_7", IF(Y129=Tipologias!$V$6,"Ley_8", IF(Y129=Tipologias!$W$6,"Ley_9", IF(Y129=Tipologias!$X$6,"Ley_10", IF(Y129=Tipologias!$Y$6,"Ley_11", IF(Y129=Tipologias!$Z$6,"Ley_12",IF(Y129="No Aplica","NoAplica",""))))))))))))),"")</f>
        <v/>
      </c>
      <c r="AA129" s="117"/>
      <c r="AB129" s="117"/>
      <c r="AC129" s="123" t="str">
        <f>IF(OR(AB129=Tipologias!$F$51,AB129=Tipologias!$F$52,AB129=Tipologias!$F$53),Tipologias!$G$51,IF(AB129=Tipologias!$F$54,Tipologias!$G$54,IF(OR(AB129=Tipologias!$F$55,AB129=Tipologias!$F$56),Tipologias!$G$55,"")))</f>
        <v/>
      </c>
      <c r="AD129" s="117"/>
      <c r="AE129" s="123" t="str">
        <f>IF(OR(AD129=Tipologias!$F$51,AD129=Tipologias!$F$52,AD129=Tipologias!$F$53),Tipologias!$G$51,IF(AD129=Tipologias!$F$54,Tipologias!$G$54,IF(OR(AD129=Tipologias!$F$55,AD129=Tipologias!$F$56),Tipologias!$G$55,"")))</f>
        <v/>
      </c>
      <c r="AF129" s="117"/>
      <c r="AG129" s="123" t="str">
        <f>IF(OR(AF129=Tipologias!$F$51,AF129=Tipologias!$F$52,AF129=Tipologias!$F$53),Tipologias!$G$51,IF(AF129=Tipologias!$F$54,Tipologias!$G$54,IF(OR(AF129=Tipologias!$F$55,AF129=Tipologias!$F$56),Tipologias!$G$55,"")))</f>
        <v/>
      </c>
      <c r="AH129" s="210" t="s">
        <v>102</v>
      </c>
      <c r="AI129" s="124" t="str">
        <f>IF(OR(AC129="",AE129="",AG129=""),"",IF(OR(AND(AC129=Tipologias!$G$55,AE129=Tipologias!$G$55),AND(AC129=Tipologias!$G$55,AG129=Tipologias!$G$55),AND(AE129=Tipologias!$G$55,AG129=Tipologias!$G$55)),Tipologias!$G$55, IF(AND(AC129=Tipologias!$G$51,AE129=Tipologias!$G$51,AG129=Tipologias!$G$51),Tipologias!$G$51,Tipologias!$G$54)))</f>
        <v/>
      </c>
      <c r="AJ129" s="117"/>
      <c r="AK129" s="118"/>
      <c r="AL129" s="134"/>
    </row>
    <row r="130" spans="1:38" s="119" customFormat="1" ht="35.15" customHeight="1" x14ac:dyDescent="0.35">
      <c r="A130" s="210" t="s">
        <v>939</v>
      </c>
      <c r="B130" s="210" t="s">
        <v>231</v>
      </c>
      <c r="C130" s="210" t="s">
        <v>226</v>
      </c>
      <c r="D130" s="210" t="s">
        <v>342</v>
      </c>
      <c r="E130" s="210" t="s">
        <v>462</v>
      </c>
      <c r="F130" s="210" t="s">
        <v>83</v>
      </c>
      <c r="G130" s="210" t="s">
        <v>248</v>
      </c>
      <c r="H130" s="210" t="s">
        <v>955</v>
      </c>
      <c r="I130" s="213" t="s">
        <v>970</v>
      </c>
      <c r="J130" s="215" t="s">
        <v>350</v>
      </c>
      <c r="K130" s="210" t="s">
        <v>354</v>
      </c>
      <c r="L130" s="210" t="s">
        <v>542</v>
      </c>
      <c r="M130" s="210" t="s">
        <v>489</v>
      </c>
      <c r="N130" s="210" t="s">
        <v>627</v>
      </c>
      <c r="O130" s="210" t="s">
        <v>498</v>
      </c>
      <c r="P130" s="218" t="s">
        <v>983</v>
      </c>
      <c r="Q130" s="210" t="s">
        <v>100</v>
      </c>
      <c r="R130" s="210" t="s">
        <v>226</v>
      </c>
      <c r="S130" s="210" t="s">
        <v>987</v>
      </c>
      <c r="T130" s="212" t="s">
        <v>990</v>
      </c>
      <c r="U130" s="215" t="s">
        <v>390</v>
      </c>
      <c r="V130" s="221" t="s">
        <v>399</v>
      </c>
      <c r="W130" s="124" t="s">
        <v>397</v>
      </c>
      <c r="X130" s="210" t="s">
        <v>375</v>
      </c>
      <c r="Y130" s="215" t="s">
        <v>428</v>
      </c>
      <c r="Z130" s="140" t="str">
        <f>IFERROR(IF(Y130=Tipologias!$O$6,"Ley_1",IF(Y130=Tipologias!$P$6,"Ley_2",IF(Y130=Tipologias!$Q$6,"Ley_3",IF(Y130=Tipologias!$R$6,"Ley_4",IF(Y130=Tipologias!$S$6,"Ley_5",IF(Y130=Tipologias!$T$6,"Ley_6", IF(Y130=Tipologias!$U$6,"Ley_7", IF(Y130=Tipologias!$V$6,"Ley_8", IF(Y130=Tipologias!$W$6,"Ley_9", IF(Y130=Tipologias!$X$6,"Ley_10", IF(Y130=Tipologias!$Y$6,"Ley_11", IF(Y130=Tipologias!$Z$6,"Ley_12",IF(Y130="No Aplica","NoAplica",""))))))))))))),"")</f>
        <v>Ley_1</v>
      </c>
      <c r="AA130" s="212" t="s">
        <v>135</v>
      </c>
      <c r="AB130" s="212" t="s">
        <v>365</v>
      </c>
      <c r="AC130" s="123" t="str">
        <f>IF(OR(AB130=Tipologias!$F$51,AB130=Tipologias!$F$52,AB130=Tipologias!$F$53),Tipologias!$G$51,IF(AB130=Tipologias!$F$54,Tipologias!$G$54,IF(OR(AB130=Tipologias!$F$55,AB130=Tipologias!$F$56),Tipologias!$G$55,"")))</f>
        <v>MEDIO</v>
      </c>
      <c r="AD130" s="212" t="s">
        <v>365</v>
      </c>
      <c r="AE130" s="123" t="str">
        <f>IF(OR(AD130=Tipologias!$F$51,AD130=Tipologias!$F$52,AD130=Tipologias!$F$53),Tipologias!$G$51,IF(AD130=Tipologias!$F$54,Tipologias!$G$54,IF(OR(AD130=Tipologias!$F$55,AD130=Tipologias!$F$56),Tipologias!$G$55,"")))</f>
        <v>MEDIO</v>
      </c>
      <c r="AF130" s="212" t="s">
        <v>365</v>
      </c>
      <c r="AG130" s="123" t="str">
        <f>IF(OR(AF130=Tipologias!$F$51,AF130=Tipologias!$F$52,AF130=Tipologias!$F$53),Tipologias!$G$51,IF(AF130=Tipologias!$F$54,Tipologias!$G$54,IF(OR(AF130=Tipologias!$F$55,AF130=Tipologias!$F$56),Tipologias!$G$55,"")))</f>
        <v>MEDIO</v>
      </c>
      <c r="AH130" s="124" t="s">
        <v>102</v>
      </c>
      <c r="AI130" s="124" t="str">
        <f>IF(OR(AC130="",AE130="",AG130=""),"",IF(OR(AND(AC130=Tipologias!$G$55,AE130=Tipologias!$G$55),AND(AC130=Tipologias!$G$55,AG130=Tipologias!$G$55),AND(AE130=Tipologias!$G$55,AG130=Tipologias!$G$55)),Tipologias!$G$55, IF(AND(AC130=Tipologias!$G$51,AE130=Tipologias!$G$51,AG130=Tipologias!$G$51),Tipologias!$G$51,Tipologias!$G$54)))</f>
        <v>MEDIO</v>
      </c>
      <c r="AJ130" s="117"/>
      <c r="AK130" s="118"/>
      <c r="AL130" s="134"/>
    </row>
    <row r="131" spans="1:38" s="119" customFormat="1" ht="35.15" customHeight="1" x14ac:dyDescent="0.35">
      <c r="A131" s="124" t="s">
        <v>939</v>
      </c>
      <c r="B131" s="124" t="s">
        <v>231</v>
      </c>
      <c r="C131" s="124" t="s">
        <v>226</v>
      </c>
      <c r="D131" s="124" t="s">
        <v>342</v>
      </c>
      <c r="E131" s="124" t="s">
        <v>462</v>
      </c>
      <c r="F131" s="124" t="s">
        <v>83</v>
      </c>
      <c r="G131" s="124" t="s">
        <v>944</v>
      </c>
      <c r="H131" s="124" t="s">
        <v>956</v>
      </c>
      <c r="I131" s="199" t="s">
        <v>971</v>
      </c>
      <c r="J131" s="142" t="s">
        <v>350</v>
      </c>
      <c r="K131" s="124" t="s">
        <v>354</v>
      </c>
      <c r="L131" s="124" t="s">
        <v>542</v>
      </c>
      <c r="M131" s="124" t="s">
        <v>489</v>
      </c>
      <c r="N131" s="124" t="s">
        <v>979</v>
      </c>
      <c r="O131" s="124" t="s">
        <v>498</v>
      </c>
      <c r="P131" s="200">
        <v>40850</v>
      </c>
      <c r="Q131" s="124" t="s">
        <v>100</v>
      </c>
      <c r="R131" s="124" t="s">
        <v>226</v>
      </c>
      <c r="S131" s="124" t="s">
        <v>987</v>
      </c>
      <c r="T131" s="117"/>
      <c r="U131" s="142"/>
      <c r="V131" s="196" t="s">
        <v>152</v>
      </c>
      <c r="W131" s="117"/>
      <c r="X131" s="124"/>
      <c r="Y131" s="142"/>
      <c r="Z131" s="140" t="str">
        <f>IFERROR(IF(Y131=Tipologias!$O$6,"Ley_1",IF(Y131=Tipologias!$P$6,"Ley_2",IF(Y131=Tipologias!$Q$6,"Ley_3",IF(Y131=Tipologias!$R$6,"Ley_4",IF(Y131=Tipologias!$S$6,"Ley_5",IF(Y131=Tipologias!$T$6,"Ley_6", IF(Y131=Tipologias!$U$6,"Ley_7", IF(Y131=Tipologias!$V$6,"Ley_8", IF(Y131=Tipologias!$W$6,"Ley_9", IF(Y131=Tipologias!$X$6,"Ley_10", IF(Y131=Tipologias!$Y$6,"Ley_11", IF(Y131=Tipologias!$Z$6,"Ley_12",IF(Y131="No Aplica","NoAplica",""))))))))))))),"")</f>
        <v/>
      </c>
      <c r="AA131" s="117"/>
      <c r="AB131" s="117"/>
      <c r="AC131" s="123" t="str">
        <f>IF(OR(AB131=Tipologias!$F$51,AB131=Tipologias!$F$52,AB131=Tipologias!$F$53),Tipologias!$G$51,IF(AB131=Tipologias!$F$54,Tipologias!$G$54,IF(OR(AB131=Tipologias!$F$55,AB131=Tipologias!$F$56),Tipologias!$G$55,"")))</f>
        <v/>
      </c>
      <c r="AD131" s="117"/>
      <c r="AE131" s="123" t="str">
        <f>IF(OR(AD131=Tipologias!$F$51,AD131=Tipologias!$F$52,AD131=Tipologias!$F$53),Tipologias!$G$51,IF(AD131=Tipologias!$F$54,Tipologias!$G$54,IF(OR(AD131=Tipologias!$F$55,AD131=Tipologias!$F$56),Tipologias!$G$55,"")))</f>
        <v/>
      </c>
      <c r="AF131" s="117"/>
      <c r="AG131" s="123" t="str">
        <f>IF(OR(AF131=Tipologias!$F$51,AF131=Tipologias!$F$52,AF131=Tipologias!$F$53),Tipologias!$G$51,IF(AF131=Tipologias!$F$54,Tipologias!$G$54,IF(OR(AF131=Tipologias!$F$55,AF131=Tipologias!$F$56),Tipologias!$G$55,"")))</f>
        <v/>
      </c>
      <c r="AH131" s="124" t="s">
        <v>102</v>
      </c>
      <c r="AI131" s="124" t="str">
        <f>IF(OR(AC131="",AE131="",AG131=""),"",IF(OR(AND(AC131=Tipologias!$G$55,AE131=Tipologias!$G$55),AND(AC131=Tipologias!$G$55,AG131=Tipologias!$G$55),AND(AE131=Tipologias!$G$55,AG131=Tipologias!$G$55)),Tipologias!$G$55, IF(AND(AC131=Tipologias!$G$51,AE131=Tipologias!$G$51,AG131=Tipologias!$G$51),Tipologias!$G$51,Tipologias!$G$54)))</f>
        <v/>
      </c>
      <c r="AJ131" s="117"/>
      <c r="AK131" s="118"/>
      <c r="AL131" s="134"/>
    </row>
    <row r="132" spans="1:38" s="119" customFormat="1" ht="35.15" customHeight="1" x14ac:dyDescent="0.35">
      <c r="A132" s="124" t="s">
        <v>939</v>
      </c>
      <c r="B132" s="124" t="s">
        <v>231</v>
      </c>
      <c r="C132" s="124" t="s">
        <v>226</v>
      </c>
      <c r="D132" s="124" t="s">
        <v>342</v>
      </c>
      <c r="E132" s="124" t="s">
        <v>462</v>
      </c>
      <c r="F132" s="124" t="s">
        <v>83</v>
      </c>
      <c r="G132" s="124" t="s">
        <v>945</v>
      </c>
      <c r="H132" s="124" t="s">
        <v>957</v>
      </c>
      <c r="I132" s="199" t="s">
        <v>972</v>
      </c>
      <c r="J132" s="142" t="s">
        <v>350</v>
      </c>
      <c r="K132" s="124" t="s">
        <v>354</v>
      </c>
      <c r="L132" s="124" t="s">
        <v>542</v>
      </c>
      <c r="M132" s="124" t="s">
        <v>489</v>
      </c>
      <c r="N132" s="124" t="s">
        <v>979</v>
      </c>
      <c r="O132" s="124" t="s">
        <v>498</v>
      </c>
      <c r="P132" s="200" t="s">
        <v>984</v>
      </c>
      <c r="Q132" s="124" t="s">
        <v>100</v>
      </c>
      <c r="R132" s="124" t="s">
        <v>226</v>
      </c>
      <c r="S132" s="124" t="s">
        <v>987</v>
      </c>
      <c r="T132" s="117"/>
      <c r="U132" s="142"/>
      <c r="V132" s="196" t="s">
        <v>152</v>
      </c>
      <c r="W132" s="117"/>
      <c r="X132" s="124"/>
      <c r="Y132" s="142"/>
      <c r="Z132" s="140" t="str">
        <f>IFERROR(IF(Y132=Tipologias!$O$6,"Ley_1",IF(Y132=Tipologias!$P$6,"Ley_2",IF(Y132=Tipologias!$Q$6,"Ley_3",IF(Y132=Tipologias!$R$6,"Ley_4",IF(Y132=Tipologias!$S$6,"Ley_5",IF(Y132=Tipologias!$T$6,"Ley_6", IF(Y132=Tipologias!$U$6,"Ley_7", IF(Y132=Tipologias!$V$6,"Ley_8", IF(Y132=Tipologias!$W$6,"Ley_9", IF(Y132=Tipologias!$X$6,"Ley_10", IF(Y132=Tipologias!$Y$6,"Ley_11", IF(Y132=Tipologias!$Z$6,"Ley_12",IF(Y132="No Aplica","NoAplica",""))))))))))))),"")</f>
        <v/>
      </c>
      <c r="AA132" s="117"/>
      <c r="AB132" s="117"/>
      <c r="AC132" s="123" t="str">
        <f>IF(OR(AB132=Tipologias!$F$51,AB132=Tipologias!$F$52,AB132=Tipologias!$F$53),Tipologias!$G$51,IF(AB132=Tipologias!$F$54,Tipologias!$G$54,IF(OR(AB132=Tipologias!$F$55,AB132=Tipologias!$F$56),Tipologias!$G$55,"")))</f>
        <v/>
      </c>
      <c r="AD132" s="117"/>
      <c r="AE132" s="123" t="str">
        <f>IF(OR(AD132=Tipologias!$F$51,AD132=Tipologias!$F$52,AD132=Tipologias!$F$53),Tipologias!$G$51,IF(AD132=Tipologias!$F$54,Tipologias!$G$54,IF(OR(AD132=Tipologias!$F$55,AD132=Tipologias!$F$56),Tipologias!$G$55,"")))</f>
        <v/>
      </c>
      <c r="AF132" s="117"/>
      <c r="AG132" s="123" t="str">
        <f>IF(OR(AF132=Tipologias!$F$51,AF132=Tipologias!$F$52,AF132=Tipologias!$F$53),Tipologias!$G$51,IF(AF132=Tipologias!$F$54,Tipologias!$G$54,IF(OR(AF132=Tipologias!$F$55,AF132=Tipologias!$F$56),Tipologias!$G$55,"")))</f>
        <v/>
      </c>
      <c r="AH132" s="124" t="s">
        <v>102</v>
      </c>
      <c r="AI132" s="124" t="str">
        <f>IF(OR(AC132="",AE132="",AG132=""),"",IF(OR(AND(AC132=Tipologias!$G$55,AE132=Tipologias!$G$55),AND(AC132=Tipologias!$G$55,AG132=Tipologias!$G$55),AND(AE132=Tipologias!$G$55,AG132=Tipologias!$G$55)),Tipologias!$G$55, IF(AND(AC132=Tipologias!$G$51,AE132=Tipologias!$G$51,AG132=Tipologias!$G$51),Tipologias!$G$51,Tipologias!$G$54)))</f>
        <v/>
      </c>
      <c r="AJ132" s="117"/>
      <c r="AK132" s="118"/>
      <c r="AL132" s="134"/>
    </row>
    <row r="133" spans="1:38" s="119" customFormat="1" ht="35.15" customHeight="1" x14ac:dyDescent="0.35">
      <c r="A133" s="124" t="s">
        <v>939</v>
      </c>
      <c r="B133" s="124" t="s">
        <v>231</v>
      </c>
      <c r="C133" s="124" t="s">
        <v>226</v>
      </c>
      <c r="D133" s="124" t="s">
        <v>342</v>
      </c>
      <c r="E133" s="124" t="s">
        <v>462</v>
      </c>
      <c r="F133" s="124" t="s">
        <v>83</v>
      </c>
      <c r="G133" s="124" t="s">
        <v>945</v>
      </c>
      <c r="H133" s="124" t="s">
        <v>958</v>
      </c>
      <c r="I133" s="199" t="s">
        <v>973</v>
      </c>
      <c r="J133" s="142" t="s">
        <v>350</v>
      </c>
      <c r="K133" s="124" t="s">
        <v>354</v>
      </c>
      <c r="L133" s="124" t="s">
        <v>542</v>
      </c>
      <c r="M133" s="124" t="s">
        <v>489</v>
      </c>
      <c r="N133" s="124" t="s">
        <v>979</v>
      </c>
      <c r="O133" s="124" t="s">
        <v>498</v>
      </c>
      <c r="P133" s="200">
        <v>40850</v>
      </c>
      <c r="Q133" s="124" t="s">
        <v>84</v>
      </c>
      <c r="R133" s="124" t="s">
        <v>226</v>
      </c>
      <c r="S133" s="124" t="s">
        <v>987</v>
      </c>
      <c r="T133" s="117"/>
      <c r="U133" s="142"/>
      <c r="V133" s="196" t="s">
        <v>152</v>
      </c>
      <c r="W133" s="117"/>
      <c r="X133" s="124"/>
      <c r="Y133" s="142"/>
      <c r="Z133" s="140" t="str">
        <f>IFERROR(IF(Y133=Tipologias!$O$6,"Ley_1",IF(Y133=Tipologias!$P$6,"Ley_2",IF(Y133=Tipologias!$Q$6,"Ley_3",IF(Y133=Tipologias!$R$6,"Ley_4",IF(Y133=Tipologias!$S$6,"Ley_5",IF(Y133=Tipologias!$T$6,"Ley_6", IF(Y133=Tipologias!$U$6,"Ley_7", IF(Y133=Tipologias!$V$6,"Ley_8", IF(Y133=Tipologias!$W$6,"Ley_9", IF(Y133=Tipologias!$X$6,"Ley_10", IF(Y133=Tipologias!$Y$6,"Ley_11", IF(Y133=Tipologias!$Z$6,"Ley_12",IF(Y133="No Aplica","NoAplica",""))))))))))))),"")</f>
        <v/>
      </c>
      <c r="AA133" s="117"/>
      <c r="AB133" s="117"/>
      <c r="AC133" s="123" t="str">
        <f>IF(OR(AB133=Tipologias!$F$51,AB133=Tipologias!$F$52,AB133=Tipologias!$F$53),Tipologias!$G$51,IF(AB133=Tipologias!$F$54,Tipologias!$G$54,IF(OR(AB133=Tipologias!$F$55,AB133=Tipologias!$F$56),Tipologias!$G$55,"")))</f>
        <v/>
      </c>
      <c r="AD133" s="117"/>
      <c r="AE133" s="123" t="str">
        <f>IF(OR(AD133=Tipologias!$F$51,AD133=Tipologias!$F$52,AD133=Tipologias!$F$53),Tipologias!$G$51,IF(AD133=Tipologias!$F$54,Tipologias!$G$54,IF(OR(AD133=Tipologias!$F$55,AD133=Tipologias!$F$56),Tipologias!$G$55,"")))</f>
        <v/>
      </c>
      <c r="AF133" s="117"/>
      <c r="AG133" s="123" t="str">
        <f>IF(OR(AF133=Tipologias!$F$51,AF133=Tipologias!$F$52,AF133=Tipologias!$F$53),Tipologias!$G$51,IF(AF133=Tipologias!$F$54,Tipologias!$G$54,IF(OR(AF133=Tipologias!$F$55,AF133=Tipologias!$F$56),Tipologias!$G$55,"")))</f>
        <v/>
      </c>
      <c r="AH133" s="210" t="s">
        <v>102</v>
      </c>
      <c r="AI133" s="124" t="str">
        <f>IF(OR(AC133="",AE133="",AG133=""),"",IF(OR(AND(AC133=Tipologias!$G$55,AE133=Tipologias!$G$55),AND(AC133=Tipologias!$G$55,AG133=Tipologias!$G$55),AND(AE133=Tipologias!$G$55,AG133=Tipologias!$G$55)),Tipologias!$G$55, IF(AND(AC133=Tipologias!$G$51,AE133=Tipologias!$G$51,AG133=Tipologias!$G$51),Tipologias!$G$51,Tipologias!$G$54)))</f>
        <v/>
      </c>
      <c r="AJ133" s="117"/>
      <c r="AK133" s="118"/>
      <c r="AL133" s="134"/>
    </row>
    <row r="134" spans="1:38" s="119" customFormat="1" ht="35.15" customHeight="1" x14ac:dyDescent="0.35">
      <c r="A134" s="210" t="s">
        <v>939</v>
      </c>
      <c r="B134" s="210" t="s">
        <v>231</v>
      </c>
      <c r="C134" s="210" t="s">
        <v>226</v>
      </c>
      <c r="D134" s="210" t="s">
        <v>342</v>
      </c>
      <c r="E134" s="210" t="s">
        <v>462</v>
      </c>
      <c r="F134" s="210" t="s">
        <v>83</v>
      </c>
      <c r="G134" s="210" t="s">
        <v>945</v>
      </c>
      <c r="H134" s="210" t="s">
        <v>959</v>
      </c>
      <c r="I134" s="213" t="s">
        <v>974</v>
      </c>
      <c r="J134" s="215" t="s">
        <v>350</v>
      </c>
      <c r="K134" s="210" t="s">
        <v>354</v>
      </c>
      <c r="L134" s="210" t="s">
        <v>542</v>
      </c>
      <c r="M134" s="210" t="s">
        <v>489</v>
      </c>
      <c r="N134" s="210" t="s">
        <v>979</v>
      </c>
      <c r="O134" s="210" t="s">
        <v>498</v>
      </c>
      <c r="P134" s="218" t="s">
        <v>985</v>
      </c>
      <c r="Q134" s="210" t="s">
        <v>100</v>
      </c>
      <c r="R134" s="210" t="s">
        <v>226</v>
      </c>
      <c r="S134" s="210" t="s">
        <v>987</v>
      </c>
      <c r="T134" s="212" t="s">
        <v>991</v>
      </c>
      <c r="U134" s="215" t="s">
        <v>390</v>
      </c>
      <c r="V134" s="221" t="s">
        <v>399</v>
      </c>
      <c r="W134" s="124" t="s">
        <v>397</v>
      </c>
      <c r="X134" s="210" t="s">
        <v>375</v>
      </c>
      <c r="Y134" s="215" t="s">
        <v>428</v>
      </c>
      <c r="Z134" s="140" t="str">
        <f>IFERROR(IF(Y134=Tipologias!$O$6,"Ley_1",IF(Y134=Tipologias!$P$6,"Ley_2",IF(Y134=Tipologias!$Q$6,"Ley_3",IF(Y134=Tipologias!$R$6,"Ley_4",IF(Y134=Tipologias!$S$6,"Ley_5",IF(Y134=Tipologias!$T$6,"Ley_6", IF(Y134=Tipologias!$U$6,"Ley_7", IF(Y134=Tipologias!$V$6,"Ley_8", IF(Y134=Tipologias!$W$6,"Ley_9", IF(Y134=Tipologias!$X$6,"Ley_10", IF(Y134=Tipologias!$Y$6,"Ley_11", IF(Y134=Tipologias!$Z$6,"Ley_12",IF(Y134="No Aplica","NoAplica",""))))))))))))),"")</f>
        <v>Ley_1</v>
      </c>
      <c r="AA134" s="212" t="s">
        <v>135</v>
      </c>
      <c r="AB134" s="212" t="s">
        <v>365</v>
      </c>
      <c r="AC134" s="123" t="str">
        <f>IF(OR(AB134=Tipologias!$F$51,AB134=Tipologias!$F$52,AB134=Tipologias!$F$53),Tipologias!$G$51,IF(AB134=Tipologias!$F$54,Tipologias!$G$54,IF(OR(AB134=Tipologias!$F$55,AB134=Tipologias!$F$56),Tipologias!$G$55,"")))</f>
        <v>MEDIO</v>
      </c>
      <c r="AD134" s="212" t="s">
        <v>365</v>
      </c>
      <c r="AE134" s="123" t="str">
        <f>IF(OR(AD134=Tipologias!$F$51,AD134=Tipologias!$F$52,AD134=Tipologias!$F$53),Tipologias!$G$51,IF(AD134=Tipologias!$F$54,Tipologias!$G$54,IF(OR(AD134=Tipologias!$F$55,AD134=Tipologias!$F$56),Tipologias!$G$55,"")))</f>
        <v>MEDIO</v>
      </c>
      <c r="AF134" s="212" t="s">
        <v>365</v>
      </c>
      <c r="AG134" s="123" t="str">
        <f>IF(OR(AF134=Tipologias!$F$51,AF134=Tipologias!$F$52,AF134=Tipologias!$F$53),Tipologias!$G$51,IF(AF134=Tipologias!$F$54,Tipologias!$G$54,IF(OR(AF134=Tipologias!$F$55,AF134=Tipologias!$F$56),Tipologias!$G$55,"")))</f>
        <v>MEDIO</v>
      </c>
      <c r="AH134" s="124" t="s">
        <v>102</v>
      </c>
      <c r="AI134" s="124" t="str">
        <f>IF(OR(AC134="",AE134="",AG134=""),"",IF(OR(AND(AC134=Tipologias!$G$55,AE134=Tipologias!$G$55),AND(AC134=Tipologias!$G$55,AG134=Tipologias!$G$55),AND(AE134=Tipologias!$G$55,AG134=Tipologias!$G$55)),Tipologias!$G$55, IF(AND(AC134=Tipologias!$G$51,AE134=Tipologias!$G$51,AG134=Tipologias!$G$51),Tipologias!$G$51,Tipologias!$G$54)))</f>
        <v>MEDIO</v>
      </c>
      <c r="AJ134" s="117"/>
      <c r="AK134" s="118"/>
      <c r="AL134" s="134"/>
    </row>
    <row r="135" spans="1:38" s="119" customFormat="1" ht="35.15" customHeight="1" x14ac:dyDescent="0.35">
      <c r="A135" s="124" t="s">
        <v>939</v>
      </c>
      <c r="B135" s="124" t="s">
        <v>231</v>
      </c>
      <c r="C135" s="124" t="s">
        <v>226</v>
      </c>
      <c r="D135" s="124" t="s">
        <v>342</v>
      </c>
      <c r="E135" s="124" t="s">
        <v>462</v>
      </c>
      <c r="F135" s="124" t="s">
        <v>83</v>
      </c>
      <c r="G135" s="124" t="s">
        <v>945</v>
      </c>
      <c r="H135" s="124" t="s">
        <v>960</v>
      </c>
      <c r="I135" s="199" t="s">
        <v>975</v>
      </c>
      <c r="J135" s="142" t="s">
        <v>350</v>
      </c>
      <c r="K135" s="124" t="s">
        <v>354</v>
      </c>
      <c r="L135" s="124" t="s">
        <v>542</v>
      </c>
      <c r="M135" s="124" t="s">
        <v>489</v>
      </c>
      <c r="N135" s="124" t="s">
        <v>979</v>
      </c>
      <c r="O135" s="124" t="s">
        <v>498</v>
      </c>
      <c r="P135" s="200">
        <v>40850</v>
      </c>
      <c r="Q135" s="124" t="s">
        <v>84</v>
      </c>
      <c r="R135" s="124" t="s">
        <v>226</v>
      </c>
      <c r="S135" s="124" t="s">
        <v>987</v>
      </c>
      <c r="T135" s="117"/>
      <c r="U135" s="142"/>
      <c r="V135" s="196" t="s">
        <v>152</v>
      </c>
      <c r="W135" s="117"/>
      <c r="X135" s="124"/>
      <c r="Y135" s="142"/>
      <c r="Z135" s="140" t="str">
        <f>IFERROR(IF(Y135=Tipologias!$O$6,"Ley_1",IF(Y135=Tipologias!$P$6,"Ley_2",IF(Y135=Tipologias!$Q$6,"Ley_3",IF(Y135=Tipologias!$R$6,"Ley_4",IF(Y135=Tipologias!$S$6,"Ley_5",IF(Y135=Tipologias!$T$6,"Ley_6", IF(Y135=Tipologias!$U$6,"Ley_7", IF(Y135=Tipologias!$V$6,"Ley_8", IF(Y135=Tipologias!$W$6,"Ley_9", IF(Y135=Tipologias!$X$6,"Ley_10", IF(Y135=Tipologias!$Y$6,"Ley_11", IF(Y135=Tipologias!$Z$6,"Ley_12",IF(Y135="No Aplica","NoAplica",""))))))))))))),"")</f>
        <v/>
      </c>
      <c r="AA135" s="117"/>
      <c r="AB135" s="117"/>
      <c r="AC135" s="123" t="str">
        <f>IF(OR(AB135=Tipologias!$F$51,AB135=Tipologias!$F$52,AB135=Tipologias!$F$53),Tipologias!$G$51,IF(AB135=Tipologias!$F$54,Tipologias!$G$54,IF(OR(AB135=Tipologias!$F$55,AB135=Tipologias!$F$56),Tipologias!$G$55,"")))</f>
        <v/>
      </c>
      <c r="AD135" s="117"/>
      <c r="AE135" s="123" t="str">
        <f>IF(OR(AD135=Tipologias!$F$51,AD135=Tipologias!$F$52,AD135=Tipologias!$F$53),Tipologias!$G$51,IF(AD135=Tipologias!$F$54,Tipologias!$G$54,IF(OR(AD135=Tipologias!$F$55,AD135=Tipologias!$F$56),Tipologias!$G$55,"")))</f>
        <v/>
      </c>
      <c r="AF135" s="117"/>
      <c r="AG135" s="123" t="str">
        <f>IF(OR(AF135=Tipologias!$F$51,AF135=Tipologias!$F$52,AF135=Tipologias!$F$53),Tipologias!$G$51,IF(AF135=Tipologias!$F$54,Tipologias!$G$54,IF(OR(AF135=Tipologias!$F$55,AF135=Tipologias!$F$56),Tipologias!$G$55,"")))</f>
        <v/>
      </c>
      <c r="AH135" s="117"/>
      <c r="AI135" s="124" t="str">
        <f>IF(OR(AC135="",AE135="",AG135=""),"",IF(OR(AND(AC135=Tipologias!$G$55,AE135=Tipologias!$G$55),AND(AC135=Tipologias!$G$55,AG135=Tipologias!$G$55),AND(AE135=Tipologias!$G$55,AG135=Tipologias!$G$55)),Tipologias!$G$55, IF(AND(AC135=Tipologias!$G$51,AE135=Tipologias!$G$51,AG135=Tipologias!$G$51),Tipologias!$G$51,Tipologias!$G$54)))</f>
        <v/>
      </c>
      <c r="AJ135" s="117"/>
      <c r="AK135" s="118"/>
      <c r="AL135" s="134"/>
    </row>
    <row r="136" spans="1:38" s="119" customFormat="1" ht="35.15" customHeight="1" x14ac:dyDescent="0.35">
      <c r="A136" s="124" t="s">
        <v>939</v>
      </c>
      <c r="B136" s="124" t="s">
        <v>228</v>
      </c>
      <c r="C136" s="124" t="s">
        <v>229</v>
      </c>
      <c r="D136" s="124" t="s">
        <v>342</v>
      </c>
      <c r="E136" s="124" t="s">
        <v>462</v>
      </c>
      <c r="F136" s="124" t="s">
        <v>83</v>
      </c>
      <c r="G136" s="124" t="s">
        <v>941</v>
      </c>
      <c r="H136" s="124" t="s">
        <v>993</v>
      </c>
      <c r="I136" s="199" t="s">
        <v>1003</v>
      </c>
      <c r="J136" s="142" t="s">
        <v>350</v>
      </c>
      <c r="K136" s="124" t="s">
        <v>354</v>
      </c>
      <c r="L136" s="124" t="s">
        <v>542</v>
      </c>
      <c r="M136" s="124" t="s">
        <v>618</v>
      </c>
      <c r="N136" s="124" t="s">
        <v>1016</v>
      </c>
      <c r="O136" s="124" t="s">
        <v>498</v>
      </c>
      <c r="P136" s="200">
        <v>44123</v>
      </c>
      <c r="Q136" s="124" t="s">
        <v>100</v>
      </c>
      <c r="R136" s="124" t="s">
        <v>229</v>
      </c>
      <c r="S136" s="124" t="s">
        <v>1022</v>
      </c>
      <c r="T136" s="142"/>
      <c r="U136" s="142"/>
      <c r="V136" s="195" t="s">
        <v>152</v>
      </c>
      <c r="W136" s="200"/>
      <c r="X136" s="124"/>
      <c r="Y136" s="142"/>
      <c r="Z136" s="140" t="str">
        <f>IFERROR(IF(Y136=Tipologias!$O$6,"Ley_1",IF(Y136=Tipologias!$P$6,"Ley_2",IF(Y136=Tipologias!$Q$6,"Ley_3",IF(Y136=Tipologias!$R$6,"Ley_4",IF(Y136=Tipologias!$S$6,"Ley_5",IF(Y136=Tipologias!$T$6,"Ley_6", IF(Y136=Tipologias!$U$6,"Ley_7", IF(Y136=Tipologias!$V$6,"Ley_8", IF(Y136=Tipologias!$W$6,"Ley_9", IF(Y136=Tipologias!$X$6,"Ley_10", IF(Y136=Tipologias!$Y$6,"Ley_11", IF(Y136=Tipologias!$Z$6,"Ley_12",IF(Y136="No Aplica","NoAplica",""))))))))))))),"")</f>
        <v/>
      </c>
      <c r="AA136" s="142"/>
      <c r="AB136" s="142"/>
      <c r="AC136" s="123" t="str">
        <f>IF(OR(AB136=Tipologias!$F$51,AB136=Tipologias!$F$52,AB136=Tipologias!$F$53),Tipologias!$G$51,IF(AB136=Tipologias!$F$54,Tipologias!$G$54,IF(OR(AB136=Tipologias!$F$55,AB136=Tipologias!$F$56),Tipologias!$G$55,"")))</f>
        <v/>
      </c>
      <c r="AD136" s="142"/>
      <c r="AE136" s="123" t="str">
        <f>IF(OR(AD136=Tipologias!$F$51,AD136=Tipologias!$F$52,AD136=Tipologias!$F$53),Tipologias!$G$51,IF(AD136=Tipologias!$F$54,Tipologias!$G$54,IF(OR(AD136=Tipologias!$F$55,AD136=Tipologias!$F$56),Tipologias!$G$55,"")))</f>
        <v/>
      </c>
      <c r="AF136" s="142"/>
      <c r="AG136" s="123" t="str">
        <f>IF(OR(AF136=Tipologias!$F$51,AF136=Tipologias!$F$52,AF136=Tipologias!$F$53),Tipologias!$G$51,IF(AF136=Tipologias!$F$54,Tipologias!$G$54,IF(OR(AF136=Tipologias!$F$55,AF136=Tipologias!$F$56),Tipologias!$G$55,"")))</f>
        <v/>
      </c>
      <c r="AH136" s="124" t="s">
        <v>90</v>
      </c>
      <c r="AI136" s="124" t="str">
        <f>IF(OR(AC136="",AE136="",AG136=""),"",IF(OR(AND(AC136=Tipologias!$G$55,AE136=Tipologias!$G$55),AND(AC136=Tipologias!$G$55,AG136=Tipologias!$G$55),AND(AE136=Tipologias!$G$55,AG136=Tipologias!$G$55)),Tipologias!$G$55, IF(AND(AC136=Tipologias!$G$51,AE136=Tipologias!$G$51,AG136=Tipologias!$G$51),Tipologias!$G$51,Tipologias!$G$54)))</f>
        <v/>
      </c>
      <c r="AJ136" s="124" t="s">
        <v>559</v>
      </c>
      <c r="AK136" s="200">
        <v>45266</v>
      </c>
      <c r="AL136" s="202" t="s">
        <v>510</v>
      </c>
    </row>
    <row r="137" spans="1:38" s="119" customFormat="1" ht="35.15" customHeight="1" x14ac:dyDescent="0.35">
      <c r="A137" s="124" t="s">
        <v>939</v>
      </c>
      <c r="B137" s="124" t="s">
        <v>228</v>
      </c>
      <c r="C137" s="124" t="s">
        <v>229</v>
      </c>
      <c r="D137" s="124" t="s">
        <v>342</v>
      </c>
      <c r="E137" s="124" t="s">
        <v>462</v>
      </c>
      <c r="F137" s="124" t="s">
        <v>83</v>
      </c>
      <c r="G137" s="124" t="s">
        <v>992</v>
      </c>
      <c r="H137" s="124" t="s">
        <v>992</v>
      </c>
      <c r="I137" s="199" t="s">
        <v>1004</v>
      </c>
      <c r="J137" s="142" t="s">
        <v>350</v>
      </c>
      <c r="K137" s="124" t="s">
        <v>354</v>
      </c>
      <c r="L137" s="124" t="s">
        <v>542</v>
      </c>
      <c r="M137" s="124" t="s">
        <v>487</v>
      </c>
      <c r="N137" s="124" t="s">
        <v>1016</v>
      </c>
      <c r="O137" s="124" t="s">
        <v>498</v>
      </c>
      <c r="P137" s="200">
        <v>45474</v>
      </c>
      <c r="Q137" s="124" t="s">
        <v>84</v>
      </c>
      <c r="R137" s="124" t="s">
        <v>229</v>
      </c>
      <c r="S137" s="124" t="s">
        <v>1022</v>
      </c>
      <c r="T137" s="142"/>
      <c r="U137" s="142"/>
      <c r="V137" s="195" t="s">
        <v>152</v>
      </c>
      <c r="W137" s="200"/>
      <c r="X137" s="124"/>
      <c r="Y137" s="142"/>
      <c r="Z137" s="140" t="str">
        <f>IFERROR(IF(Y137=Tipologias!$O$6,"Ley_1",IF(Y137=Tipologias!$P$6,"Ley_2",IF(Y137=Tipologias!$Q$6,"Ley_3",IF(Y137=Tipologias!$R$6,"Ley_4",IF(Y137=Tipologias!$S$6,"Ley_5",IF(Y137=Tipologias!$T$6,"Ley_6", IF(Y137=Tipologias!$U$6,"Ley_7", IF(Y137=Tipologias!$V$6,"Ley_8", IF(Y137=Tipologias!$W$6,"Ley_9", IF(Y137=Tipologias!$X$6,"Ley_10", IF(Y137=Tipologias!$Y$6,"Ley_11", IF(Y137=Tipologias!$Z$6,"Ley_12",IF(Y137="No Aplica","NoAplica",""))))))))))))),"")</f>
        <v/>
      </c>
      <c r="AA137" s="142"/>
      <c r="AB137" s="142"/>
      <c r="AC137" s="123" t="str">
        <f>IF(OR(AB137=Tipologias!$F$51,AB137=Tipologias!$F$52,AB137=Tipologias!$F$53),Tipologias!$G$51,IF(AB137=Tipologias!$F$54,Tipologias!$G$54,IF(OR(AB137=Tipologias!$F$55,AB137=Tipologias!$F$56),Tipologias!$G$55,"")))</f>
        <v/>
      </c>
      <c r="AD137" s="142"/>
      <c r="AE137" s="123" t="str">
        <f>IF(OR(AD137=Tipologias!$F$51,AD137=Tipologias!$F$52,AD137=Tipologias!$F$53),Tipologias!$G$51,IF(AD137=Tipologias!$F$54,Tipologias!$G$54,IF(OR(AD137=Tipologias!$F$55,AD137=Tipologias!$F$56),Tipologias!$G$55,"")))</f>
        <v/>
      </c>
      <c r="AF137" s="142"/>
      <c r="AG137" s="123" t="str">
        <f>IF(OR(AF137=Tipologias!$F$51,AF137=Tipologias!$F$52,AF137=Tipologias!$F$53),Tipologias!$G$51,IF(AF137=Tipologias!$F$54,Tipologias!$G$54,IF(OR(AF137=Tipologias!$F$55,AF137=Tipologias!$F$56),Tipologias!$G$55,"")))</f>
        <v/>
      </c>
      <c r="AH137" s="124" t="s">
        <v>197</v>
      </c>
      <c r="AI137" s="124" t="str">
        <f>IF(OR(AC137="",AE137="",AG137=""),"",IF(OR(AND(AC137=Tipologias!$G$55,AE137=Tipologias!$G$55),AND(AC137=Tipologias!$G$55,AG137=Tipologias!$G$55),AND(AE137=Tipologias!$G$55,AG137=Tipologias!$G$55)),Tipologias!$G$55, IF(AND(AC137=Tipologias!$G$51,AE137=Tipologias!$G$51,AG137=Tipologias!$G$51),Tipologias!$G$51,Tipologias!$G$54)))</f>
        <v/>
      </c>
      <c r="AJ137" s="124"/>
      <c r="AK137" s="200"/>
      <c r="AL137" s="202" t="s">
        <v>510</v>
      </c>
    </row>
    <row r="138" spans="1:38" s="119" customFormat="1" ht="35.15" customHeight="1" x14ac:dyDescent="0.35">
      <c r="A138" s="239" t="s">
        <v>939</v>
      </c>
      <c r="B138" s="239" t="s">
        <v>228</v>
      </c>
      <c r="C138" s="239" t="s">
        <v>229</v>
      </c>
      <c r="D138" s="239" t="s">
        <v>342</v>
      </c>
      <c r="E138" s="239" t="s">
        <v>462</v>
      </c>
      <c r="F138" s="239" t="s">
        <v>83</v>
      </c>
      <c r="G138" s="239" t="s">
        <v>941</v>
      </c>
      <c r="H138" s="239" t="s">
        <v>994</v>
      </c>
      <c r="I138" s="240" t="s">
        <v>1005</v>
      </c>
      <c r="J138" s="242" t="s">
        <v>350</v>
      </c>
      <c r="K138" s="239" t="s">
        <v>356</v>
      </c>
      <c r="L138" s="239" t="s">
        <v>542</v>
      </c>
      <c r="M138" s="239" t="s">
        <v>1014</v>
      </c>
      <c r="N138" s="239" t="s">
        <v>627</v>
      </c>
      <c r="O138" s="239" t="s">
        <v>498</v>
      </c>
      <c r="P138" s="243" t="s">
        <v>1018</v>
      </c>
      <c r="Q138" s="239" t="s">
        <v>84</v>
      </c>
      <c r="R138" s="239" t="s">
        <v>229</v>
      </c>
      <c r="S138" s="239" t="s">
        <v>229</v>
      </c>
      <c r="T138" s="142" t="s">
        <v>1024</v>
      </c>
      <c r="U138" s="142" t="s">
        <v>391</v>
      </c>
      <c r="V138" s="195" t="s">
        <v>394</v>
      </c>
      <c r="W138" s="118" t="s">
        <v>1028</v>
      </c>
      <c r="X138" s="124" t="s">
        <v>374</v>
      </c>
      <c r="Y138" s="142" t="s">
        <v>143</v>
      </c>
      <c r="Z138" s="140" t="str">
        <f>IFERROR(IF(Y138=Tipologias!$O$6,"Ley_1",IF(Y138=Tipologias!$P$6,"Ley_2",IF(Y138=Tipologias!$Q$6,"Ley_3",IF(Y138=Tipologias!$R$6,"Ley_4",IF(Y138=Tipologias!$S$6,"Ley_5",IF(Y138=Tipologias!$T$6,"Ley_6", IF(Y138=Tipologias!$U$6,"Ley_7", IF(Y138=Tipologias!$V$6,"Ley_8", IF(Y138=Tipologias!$W$6,"Ley_9", IF(Y138=Tipologias!$X$6,"Ley_10", IF(Y138=Tipologias!$Y$6,"Ley_11", IF(Y138=Tipologias!$Z$6,"Ley_12",IF(Y138="No Aplica","NoAplica",""))))))))))))),"")</f>
        <v>Ley_3</v>
      </c>
      <c r="AA138" s="142" t="s">
        <v>140</v>
      </c>
      <c r="AB138" s="142" t="s">
        <v>365</v>
      </c>
      <c r="AC138" s="123" t="str">
        <f>IF(OR(AB138=Tipologias!$F$51,AB138=Tipologias!$F$52,AB138=Tipologias!$F$53),Tipologias!$G$51,IF(AB138=Tipologias!$F$54,Tipologias!$G$54,IF(OR(AB138=Tipologias!$F$55,AB138=Tipologias!$F$56),Tipologias!$G$55,"")))</f>
        <v>MEDIO</v>
      </c>
      <c r="AD138" s="142" t="s">
        <v>365</v>
      </c>
      <c r="AE138" s="123" t="str">
        <f>IF(OR(AD138=Tipologias!$F$51,AD138=Tipologias!$F$52,AD138=Tipologias!$F$53),Tipologias!$G$51,IF(AD138=Tipologias!$F$54,Tipologias!$G$54,IF(OR(AD138=Tipologias!$F$55,AD138=Tipologias!$F$56),Tipologias!$G$55,"")))</f>
        <v>MEDIO</v>
      </c>
      <c r="AF138" s="142" t="s">
        <v>365</v>
      </c>
      <c r="AG138" s="123" t="str">
        <f>IF(OR(AF138=Tipologias!$F$51,AF138=Tipologias!$F$52,AF138=Tipologias!$F$53),Tipologias!$G$51,IF(AF138=Tipologias!$F$54,Tipologias!$G$54,IF(OR(AF138=Tipologias!$F$55,AF138=Tipologias!$F$56),Tipologias!$G$55,"")))</f>
        <v>MEDIO</v>
      </c>
      <c r="AH138" s="124" t="s">
        <v>102</v>
      </c>
      <c r="AI138" s="124" t="str">
        <f>IF(OR(AC138="",AE138="",AG138=""),"",IF(OR(AND(AC138=Tipologias!$G$55,AE138=Tipologias!$G$55),AND(AC138=Tipologias!$G$55,AG138=Tipologias!$G$55),AND(AE138=Tipologias!$G$55,AG138=Tipologias!$G$55)),Tipologias!$G$55, IF(AND(AC138=Tipologias!$G$51,AE138=Tipologias!$G$51,AG138=Tipologias!$G$51),Tipologias!$G$51,Tipologias!$G$54)))</f>
        <v>MEDIO</v>
      </c>
      <c r="AJ138" s="124" t="s">
        <v>559</v>
      </c>
      <c r="AK138" s="200">
        <v>45266</v>
      </c>
      <c r="AL138" s="202" t="s">
        <v>510</v>
      </c>
    </row>
    <row r="139" spans="1:38" s="119" customFormat="1" ht="35.15" customHeight="1" x14ac:dyDescent="0.35">
      <c r="A139" s="124" t="s">
        <v>939</v>
      </c>
      <c r="B139" s="124" t="s">
        <v>228</v>
      </c>
      <c r="C139" s="124" t="s">
        <v>229</v>
      </c>
      <c r="D139" s="124" t="s">
        <v>342</v>
      </c>
      <c r="E139" s="124" t="s">
        <v>462</v>
      </c>
      <c r="F139" s="124" t="s">
        <v>83</v>
      </c>
      <c r="G139" s="124" t="s">
        <v>248</v>
      </c>
      <c r="H139" s="124" t="s">
        <v>995</v>
      </c>
      <c r="I139" s="199" t="s">
        <v>1006</v>
      </c>
      <c r="J139" s="142" t="s">
        <v>350</v>
      </c>
      <c r="K139" s="124" t="s">
        <v>354</v>
      </c>
      <c r="L139" s="124" t="s">
        <v>542</v>
      </c>
      <c r="M139" s="124" t="s">
        <v>488</v>
      </c>
      <c r="N139" s="124" t="s">
        <v>1017</v>
      </c>
      <c r="O139" s="124" t="s">
        <v>498</v>
      </c>
      <c r="P139" s="200">
        <v>44123</v>
      </c>
      <c r="Q139" s="124" t="s">
        <v>84</v>
      </c>
      <c r="R139" s="124" t="s">
        <v>229</v>
      </c>
      <c r="S139" s="124" t="s">
        <v>234</v>
      </c>
      <c r="T139" s="142"/>
      <c r="U139" s="142"/>
      <c r="V139" s="195" t="s">
        <v>152</v>
      </c>
      <c r="W139" s="200"/>
      <c r="X139" s="124"/>
      <c r="Y139" s="142"/>
      <c r="Z139" s="140" t="str">
        <f>IFERROR(IF(Y139=Tipologias!$O$6,"Ley_1",IF(Y139=Tipologias!$P$6,"Ley_2",IF(Y139=Tipologias!$Q$6,"Ley_3",IF(Y139=Tipologias!$R$6,"Ley_4",IF(Y139=Tipologias!$S$6,"Ley_5",IF(Y139=Tipologias!$T$6,"Ley_6", IF(Y139=Tipologias!$U$6,"Ley_7", IF(Y139=Tipologias!$V$6,"Ley_8", IF(Y139=Tipologias!$W$6,"Ley_9", IF(Y139=Tipologias!$X$6,"Ley_10", IF(Y139=Tipologias!$Y$6,"Ley_11", IF(Y139=Tipologias!$Z$6,"Ley_12",IF(Y139="No Aplica","NoAplica",""))))))))))))),"")</f>
        <v/>
      </c>
      <c r="AA139" s="142"/>
      <c r="AB139" s="142"/>
      <c r="AC139" s="123" t="str">
        <f>IF(OR(AB139=Tipologias!$F$51,AB139=Tipologias!$F$52,AB139=Tipologias!$F$53),Tipologias!$G$51,IF(AB139=Tipologias!$F$54,Tipologias!$G$54,IF(OR(AB139=Tipologias!$F$55,AB139=Tipologias!$F$56),Tipologias!$G$55,"")))</f>
        <v/>
      </c>
      <c r="AD139" s="142"/>
      <c r="AE139" s="123" t="str">
        <f>IF(OR(AD139=Tipologias!$F$51,AD139=Tipologias!$F$52,AD139=Tipologias!$F$53),Tipologias!$G$51,IF(AD139=Tipologias!$F$54,Tipologias!$G$54,IF(OR(AD139=Tipologias!$F$55,AD139=Tipologias!$F$56),Tipologias!$G$55,"")))</f>
        <v/>
      </c>
      <c r="AF139" s="142"/>
      <c r="AG139" s="123" t="str">
        <f>IF(OR(AF139=Tipologias!$F$51,AF139=Tipologias!$F$52,AF139=Tipologias!$F$53),Tipologias!$G$51,IF(AF139=Tipologias!$F$54,Tipologias!$G$54,IF(OR(AF139=Tipologias!$F$55,AF139=Tipologias!$F$56),Tipologias!$G$55,"")))</f>
        <v/>
      </c>
      <c r="AH139" s="124" t="s">
        <v>102</v>
      </c>
      <c r="AI139" s="124" t="str">
        <f>IF(OR(AC139="",AE139="",AG139=""),"",IF(OR(AND(AC139=Tipologias!$G$55,AE139=Tipologias!$G$55),AND(AC139=Tipologias!$G$55,AG139=Tipologias!$G$55),AND(AE139=Tipologias!$G$55,AG139=Tipologias!$G$55)),Tipologias!$G$55, IF(AND(AC139=Tipologias!$G$51,AE139=Tipologias!$G$51,AG139=Tipologias!$G$51),Tipologias!$G$51,Tipologias!$G$54)))</f>
        <v/>
      </c>
      <c r="AJ139" s="124" t="s">
        <v>559</v>
      </c>
      <c r="AK139" s="200">
        <v>45266</v>
      </c>
      <c r="AL139" s="202" t="s">
        <v>510</v>
      </c>
    </row>
    <row r="140" spans="1:38" s="119" customFormat="1" ht="35.15" customHeight="1" x14ac:dyDescent="0.35">
      <c r="A140" s="239" t="s">
        <v>939</v>
      </c>
      <c r="B140" s="239" t="s">
        <v>228</v>
      </c>
      <c r="C140" s="239" t="s">
        <v>229</v>
      </c>
      <c r="D140" s="239" t="s">
        <v>342</v>
      </c>
      <c r="E140" s="239" t="s">
        <v>462</v>
      </c>
      <c r="F140" s="239" t="s">
        <v>83</v>
      </c>
      <c r="G140" s="239" t="s">
        <v>248</v>
      </c>
      <c r="H140" s="239" t="s">
        <v>996</v>
      </c>
      <c r="I140" s="240" t="s">
        <v>1007</v>
      </c>
      <c r="J140" s="242" t="s">
        <v>350</v>
      </c>
      <c r="K140" s="239" t="s">
        <v>356</v>
      </c>
      <c r="L140" s="239" t="s">
        <v>542</v>
      </c>
      <c r="M140" s="239" t="s">
        <v>489</v>
      </c>
      <c r="N140" s="239" t="s">
        <v>494</v>
      </c>
      <c r="O140" s="239" t="s">
        <v>498</v>
      </c>
      <c r="P140" s="243" t="s">
        <v>1019</v>
      </c>
      <c r="Q140" s="239" t="s">
        <v>84</v>
      </c>
      <c r="R140" s="239" t="s">
        <v>229</v>
      </c>
      <c r="S140" s="239" t="s">
        <v>234</v>
      </c>
      <c r="T140" s="117" t="s">
        <v>1025</v>
      </c>
      <c r="U140" s="142" t="s">
        <v>390</v>
      </c>
      <c r="V140" s="196" t="s">
        <v>399</v>
      </c>
      <c r="W140" s="200" t="s">
        <v>397</v>
      </c>
      <c r="X140" s="124" t="s">
        <v>375</v>
      </c>
      <c r="Y140" s="142" t="s">
        <v>428</v>
      </c>
      <c r="Z140" s="140" t="str">
        <f>IFERROR(IF(Y140=Tipologias!$O$6,"Ley_1",IF(Y140=Tipologias!$P$6,"Ley_2",IF(Y140=Tipologias!$Q$6,"Ley_3",IF(Y140=Tipologias!$R$6,"Ley_4",IF(Y140=Tipologias!$S$6,"Ley_5",IF(Y140=Tipologias!$T$6,"Ley_6", IF(Y140=Tipologias!$U$6,"Ley_7", IF(Y140=Tipologias!$V$6,"Ley_8", IF(Y140=Tipologias!$W$6,"Ley_9", IF(Y140=Tipologias!$X$6,"Ley_10", IF(Y140=Tipologias!$Y$6,"Ley_11", IF(Y140=Tipologias!$Z$6,"Ley_12",IF(Y140="No Aplica","NoAplica",""))))))))))))),"")</f>
        <v>Ley_1</v>
      </c>
      <c r="AA140" s="117" t="s">
        <v>135</v>
      </c>
      <c r="AB140" s="117" t="s">
        <v>365</v>
      </c>
      <c r="AC140" s="123" t="str">
        <f>IF(OR(AB140=Tipologias!$F$51,AB140=Tipologias!$F$52,AB140=Tipologias!$F$53),Tipologias!$G$51,IF(AB140=Tipologias!$F$54,Tipologias!$G$54,IF(OR(AB140=Tipologias!$F$55,AB140=Tipologias!$F$56),Tipologias!$G$55,"")))</f>
        <v>MEDIO</v>
      </c>
      <c r="AD140" s="117" t="s">
        <v>365</v>
      </c>
      <c r="AE140" s="123" t="str">
        <f>IF(OR(AD140=Tipologias!$F$51,AD140=Tipologias!$F$52,AD140=Tipologias!$F$53),Tipologias!$G$51,IF(AD140=Tipologias!$F$54,Tipologias!$G$54,IF(OR(AD140=Tipologias!$F$55,AD140=Tipologias!$F$56),Tipologias!$G$55,"")))</f>
        <v>MEDIO</v>
      </c>
      <c r="AF140" s="117" t="s">
        <v>367</v>
      </c>
      <c r="AG140" s="123" t="str">
        <f>IF(OR(AF140=Tipologias!$F$51,AF140=Tipologias!$F$52,AF140=Tipologias!$F$53),Tipologias!$G$51,IF(AF140=Tipologias!$F$54,Tipologias!$G$54,IF(OR(AF140=Tipologias!$F$55,AF140=Tipologias!$F$56),Tipologias!$G$55,"")))</f>
        <v>ALTO</v>
      </c>
      <c r="AH140" s="124" t="s">
        <v>102</v>
      </c>
      <c r="AI140" s="124" t="str">
        <f>IF(OR(AC140="",AE140="",AG140=""),"",IF(OR(AND(AC140=Tipologias!$G$55,AE140=Tipologias!$G$55),AND(AC140=Tipologias!$G$55,AG140=Tipologias!$G$55),AND(AE140=Tipologias!$G$55,AG140=Tipologias!$G$55)),Tipologias!$G$55, IF(AND(AC140=Tipologias!$G$51,AE140=Tipologias!$G$51,AG140=Tipologias!$G$51),Tipologias!$G$51,Tipologias!$G$54)))</f>
        <v>MEDIO</v>
      </c>
      <c r="AJ140" s="124" t="s">
        <v>559</v>
      </c>
      <c r="AK140" s="200">
        <v>45266</v>
      </c>
      <c r="AL140" s="202" t="s">
        <v>510</v>
      </c>
    </row>
    <row r="141" spans="1:38" s="119" customFormat="1" ht="35.15" customHeight="1" x14ac:dyDescent="0.35">
      <c r="A141" s="239" t="s">
        <v>939</v>
      </c>
      <c r="B141" s="239" t="s">
        <v>228</v>
      </c>
      <c r="C141" s="239" t="s">
        <v>229</v>
      </c>
      <c r="D141" s="239" t="s">
        <v>342</v>
      </c>
      <c r="E141" s="239" t="s">
        <v>462</v>
      </c>
      <c r="F141" s="239" t="s">
        <v>83</v>
      </c>
      <c r="G141" s="239" t="s">
        <v>945</v>
      </c>
      <c r="H141" s="239" t="s">
        <v>997</v>
      </c>
      <c r="I141" s="240" t="s">
        <v>1008</v>
      </c>
      <c r="J141" s="242" t="s">
        <v>350</v>
      </c>
      <c r="K141" s="239" t="s">
        <v>356</v>
      </c>
      <c r="L141" s="239" t="s">
        <v>542</v>
      </c>
      <c r="M141" s="239" t="s">
        <v>489</v>
      </c>
      <c r="N141" s="239" t="s">
        <v>494</v>
      </c>
      <c r="O141" s="239" t="s">
        <v>498</v>
      </c>
      <c r="P141" s="243" t="s">
        <v>1019</v>
      </c>
      <c r="Q141" s="239" t="s">
        <v>84</v>
      </c>
      <c r="R141" s="239" t="s">
        <v>229</v>
      </c>
      <c r="S141" s="239" t="s">
        <v>234</v>
      </c>
      <c r="T141" s="117" t="s">
        <v>1026</v>
      </c>
      <c r="U141" s="142" t="s">
        <v>390</v>
      </c>
      <c r="V141" s="196" t="s">
        <v>399</v>
      </c>
      <c r="W141" s="200" t="s">
        <v>397</v>
      </c>
      <c r="X141" s="124" t="s">
        <v>375</v>
      </c>
      <c r="Y141" s="142" t="s">
        <v>428</v>
      </c>
      <c r="Z141" s="140" t="str">
        <f>IFERROR(IF(Y141=Tipologias!$O$6,"Ley_1",IF(Y141=Tipologias!$P$6,"Ley_2",IF(Y141=Tipologias!$Q$6,"Ley_3",IF(Y141=Tipologias!$R$6,"Ley_4",IF(Y141=Tipologias!$S$6,"Ley_5",IF(Y141=Tipologias!$T$6,"Ley_6", IF(Y141=Tipologias!$U$6,"Ley_7", IF(Y141=Tipologias!$V$6,"Ley_8", IF(Y141=Tipologias!$W$6,"Ley_9", IF(Y141=Tipologias!$X$6,"Ley_10", IF(Y141=Tipologias!$Y$6,"Ley_11", IF(Y141=Tipologias!$Z$6,"Ley_12",IF(Y141="No Aplica","NoAplica",""))))))))))))),"")</f>
        <v>Ley_1</v>
      </c>
      <c r="AA141" s="117" t="s">
        <v>135</v>
      </c>
      <c r="AB141" s="117" t="s">
        <v>365</v>
      </c>
      <c r="AC141" s="123" t="str">
        <f>IF(OR(AB141=Tipologias!$F$51,AB141=Tipologias!$F$52,AB141=Tipologias!$F$53),Tipologias!$G$51,IF(AB141=Tipologias!$F$54,Tipologias!$G$54,IF(OR(AB141=Tipologias!$F$55,AB141=Tipologias!$F$56),Tipologias!$G$55,"")))</f>
        <v>MEDIO</v>
      </c>
      <c r="AD141" s="117" t="s">
        <v>365</v>
      </c>
      <c r="AE141" s="123" t="str">
        <f>IF(OR(AD141=Tipologias!$F$51,AD141=Tipologias!$F$52,AD141=Tipologias!$F$53),Tipologias!$G$51,IF(AD141=Tipologias!$F$54,Tipologias!$G$54,IF(OR(AD141=Tipologias!$F$55,AD141=Tipologias!$F$56),Tipologias!$G$55,"")))</f>
        <v>MEDIO</v>
      </c>
      <c r="AF141" s="117" t="s">
        <v>367</v>
      </c>
      <c r="AG141" s="123" t="str">
        <f>IF(OR(AF141=Tipologias!$F$51,AF141=Tipologias!$F$52,AF141=Tipologias!$F$53),Tipologias!$G$51,IF(AF141=Tipologias!$F$54,Tipologias!$G$54,IF(OR(AF141=Tipologias!$F$55,AF141=Tipologias!$F$56),Tipologias!$G$55,"")))</f>
        <v>ALTO</v>
      </c>
      <c r="AH141" s="124" t="s">
        <v>102</v>
      </c>
      <c r="AI141" s="124" t="str">
        <f>IF(OR(AC141="",AE141="",AG141=""),"",IF(OR(AND(AC141=Tipologias!$G$55,AE141=Tipologias!$G$55),AND(AC141=Tipologias!$G$55,AG141=Tipologias!$G$55),AND(AE141=Tipologias!$G$55,AG141=Tipologias!$G$55)),Tipologias!$G$55, IF(AND(AC141=Tipologias!$G$51,AE141=Tipologias!$G$51,AG141=Tipologias!$G$51),Tipologias!$G$51,Tipologias!$G$54)))</f>
        <v>MEDIO</v>
      </c>
      <c r="AJ141" s="124" t="s">
        <v>559</v>
      </c>
      <c r="AK141" s="200">
        <v>45266</v>
      </c>
      <c r="AL141" s="202" t="s">
        <v>510</v>
      </c>
    </row>
    <row r="142" spans="1:38" s="119" customFormat="1" ht="35.15" customHeight="1" x14ac:dyDescent="0.25">
      <c r="A142" s="124" t="s">
        <v>939</v>
      </c>
      <c r="B142" s="124" t="s">
        <v>228</v>
      </c>
      <c r="C142" s="124" t="s">
        <v>229</v>
      </c>
      <c r="D142" s="124" t="s">
        <v>342</v>
      </c>
      <c r="E142" s="124" t="s">
        <v>462</v>
      </c>
      <c r="F142" s="124" t="s">
        <v>83</v>
      </c>
      <c r="G142" s="124" t="s">
        <v>945</v>
      </c>
      <c r="H142" s="124" t="s">
        <v>998</v>
      </c>
      <c r="I142" s="241" t="s">
        <v>1009</v>
      </c>
      <c r="J142" s="142" t="s">
        <v>350</v>
      </c>
      <c r="K142" s="124" t="s">
        <v>354</v>
      </c>
      <c r="L142" s="124" t="s">
        <v>542</v>
      </c>
      <c r="M142" s="124" t="s">
        <v>489</v>
      </c>
      <c r="N142" s="124" t="s">
        <v>494</v>
      </c>
      <c r="O142" s="124" t="s">
        <v>498</v>
      </c>
      <c r="P142" s="200" t="s">
        <v>1020</v>
      </c>
      <c r="Q142" s="124" t="s">
        <v>342</v>
      </c>
      <c r="R142" s="124" t="s">
        <v>229</v>
      </c>
      <c r="S142" s="124" t="s">
        <v>234</v>
      </c>
      <c r="T142" s="117"/>
      <c r="U142" s="142"/>
      <c r="V142" s="196" t="s">
        <v>152</v>
      </c>
      <c r="W142" s="200"/>
      <c r="X142" s="124"/>
      <c r="Y142" s="142"/>
      <c r="Z142" s="140" t="str">
        <f>IFERROR(IF(Y142=Tipologias!$O$6,"Ley_1",IF(Y142=Tipologias!$P$6,"Ley_2",IF(Y142=Tipologias!$Q$6,"Ley_3",IF(Y142=Tipologias!$R$6,"Ley_4",IF(Y142=Tipologias!$S$6,"Ley_5",IF(Y142=Tipologias!$T$6,"Ley_6", IF(Y142=Tipologias!$U$6,"Ley_7", IF(Y142=Tipologias!$V$6,"Ley_8", IF(Y142=Tipologias!$W$6,"Ley_9", IF(Y142=Tipologias!$X$6,"Ley_10", IF(Y142=Tipologias!$Y$6,"Ley_11", IF(Y142=Tipologias!$Z$6,"Ley_12",IF(Y142="No Aplica","NoAplica",""))))))))))))),"")</f>
        <v/>
      </c>
      <c r="AA142" s="117"/>
      <c r="AB142" s="117"/>
      <c r="AC142" s="123" t="str">
        <f>IF(OR(AB142=Tipologias!$F$51,AB142=Tipologias!$F$52,AB142=Tipologias!$F$53),Tipologias!$G$51,IF(AB142=Tipologias!$F$54,Tipologias!$G$54,IF(OR(AB142=Tipologias!$F$55,AB142=Tipologias!$F$56),Tipologias!$G$55,"")))</f>
        <v/>
      </c>
      <c r="AD142" s="117"/>
      <c r="AE142" s="123" t="str">
        <f>IF(OR(AD142=Tipologias!$F$51,AD142=Tipologias!$F$52,AD142=Tipologias!$F$53),Tipologias!$G$51,IF(AD142=Tipologias!$F$54,Tipologias!$G$54,IF(OR(AD142=Tipologias!$F$55,AD142=Tipologias!$F$56),Tipologias!$G$55,"")))</f>
        <v/>
      </c>
      <c r="AF142" s="117"/>
      <c r="AG142" s="123" t="str">
        <f>IF(OR(AF142=Tipologias!$F$51,AF142=Tipologias!$F$52,AF142=Tipologias!$F$53),Tipologias!$G$51,IF(AF142=Tipologias!$F$54,Tipologias!$G$54,IF(OR(AF142=Tipologias!$F$55,AF142=Tipologias!$F$56),Tipologias!$G$55,"")))</f>
        <v/>
      </c>
      <c r="AH142" s="124" t="s">
        <v>196</v>
      </c>
      <c r="AI142" s="124" t="str">
        <f>IF(OR(AC142="",AE142="",AG142=""),"",IF(OR(AND(AC142=Tipologias!$G$55,AE142=Tipologias!$G$55),AND(AC142=Tipologias!$G$55,AG142=Tipologias!$G$55),AND(AE142=Tipologias!$G$55,AG142=Tipologias!$G$55)),Tipologias!$G$55, IF(AND(AC142=Tipologias!$G$51,AE142=Tipologias!$G$51,AG142=Tipologias!$G$51),Tipologias!$G$51,Tipologias!$G$54)))</f>
        <v/>
      </c>
      <c r="AJ142" s="124" t="s">
        <v>559</v>
      </c>
      <c r="AK142" s="200">
        <v>45266</v>
      </c>
      <c r="AL142" s="202" t="s">
        <v>510</v>
      </c>
    </row>
    <row r="143" spans="1:38" s="119" customFormat="1" ht="35.15" customHeight="1" x14ac:dyDescent="0.25">
      <c r="A143" s="124" t="s">
        <v>939</v>
      </c>
      <c r="B143" s="124" t="s">
        <v>228</v>
      </c>
      <c r="C143" s="124" t="s">
        <v>229</v>
      </c>
      <c r="D143" s="124" t="s">
        <v>342</v>
      </c>
      <c r="E143" s="124" t="s">
        <v>462</v>
      </c>
      <c r="F143" s="124" t="s">
        <v>83</v>
      </c>
      <c r="G143" s="124" t="s">
        <v>940</v>
      </c>
      <c r="H143" s="124" t="s">
        <v>999</v>
      </c>
      <c r="I143" s="241" t="s">
        <v>1010</v>
      </c>
      <c r="J143" s="142" t="s">
        <v>350</v>
      </c>
      <c r="K143" s="124" t="s">
        <v>354</v>
      </c>
      <c r="L143" s="124" t="s">
        <v>542</v>
      </c>
      <c r="M143" s="124" t="s">
        <v>489</v>
      </c>
      <c r="N143" s="124" t="s">
        <v>494</v>
      </c>
      <c r="O143" s="124" t="s">
        <v>498</v>
      </c>
      <c r="P143" s="200">
        <v>44876</v>
      </c>
      <c r="Q143" s="124" t="s">
        <v>342</v>
      </c>
      <c r="R143" s="124" t="s">
        <v>229</v>
      </c>
      <c r="S143" s="124" t="s">
        <v>234</v>
      </c>
      <c r="T143" s="117"/>
      <c r="U143" s="142"/>
      <c r="V143" s="196" t="s">
        <v>152</v>
      </c>
      <c r="W143" s="200"/>
      <c r="X143" s="124"/>
      <c r="Y143" s="142"/>
      <c r="Z143" s="140" t="str">
        <f>IFERROR(IF(Y143=Tipologias!$O$6,"Ley_1",IF(Y143=Tipologias!$P$6,"Ley_2",IF(Y143=Tipologias!$Q$6,"Ley_3",IF(Y143=Tipologias!$R$6,"Ley_4",IF(Y143=Tipologias!$S$6,"Ley_5",IF(Y143=Tipologias!$T$6,"Ley_6", IF(Y143=Tipologias!$U$6,"Ley_7", IF(Y143=Tipologias!$V$6,"Ley_8", IF(Y143=Tipologias!$W$6,"Ley_9", IF(Y143=Tipologias!$X$6,"Ley_10", IF(Y143=Tipologias!$Y$6,"Ley_11", IF(Y143=Tipologias!$Z$6,"Ley_12",IF(Y143="No Aplica","NoAplica",""))))))))))))),"")</f>
        <v/>
      </c>
      <c r="AA143" s="117"/>
      <c r="AB143" s="117"/>
      <c r="AC143" s="123" t="str">
        <f>IF(OR(AB143=Tipologias!$F$51,AB143=Tipologias!$F$52,AB143=Tipologias!$F$53),Tipologias!$G$51,IF(AB143=Tipologias!$F$54,Tipologias!$G$54,IF(OR(AB143=Tipologias!$F$55,AB143=Tipologias!$F$56),Tipologias!$G$55,"")))</f>
        <v/>
      </c>
      <c r="AD143" s="117"/>
      <c r="AE143" s="123" t="str">
        <f>IF(OR(AD143=Tipologias!$F$51,AD143=Tipologias!$F$52,AD143=Tipologias!$F$53),Tipologias!$G$51,IF(AD143=Tipologias!$F$54,Tipologias!$G$54,IF(OR(AD143=Tipologias!$F$55,AD143=Tipologias!$F$56),Tipologias!$G$55,"")))</f>
        <v/>
      </c>
      <c r="AF143" s="117"/>
      <c r="AG143" s="123" t="str">
        <f>IF(OR(AF143=Tipologias!$F$51,AF143=Tipologias!$F$52,AF143=Tipologias!$F$53),Tipologias!$G$51,IF(AF143=Tipologias!$F$54,Tipologias!$G$54,IF(OR(AF143=Tipologias!$F$55,AF143=Tipologias!$F$56),Tipologias!$G$55,"")))</f>
        <v/>
      </c>
      <c r="AH143" s="124" t="s">
        <v>95</v>
      </c>
      <c r="AI143" s="124" t="str">
        <f>IF(OR(AC143="",AE143="",AG143=""),"",IF(OR(AND(AC143=Tipologias!$G$55,AE143=Tipologias!$G$55),AND(AC143=Tipologias!$G$55,AG143=Tipologias!$G$55),AND(AE143=Tipologias!$G$55,AG143=Tipologias!$G$55)),Tipologias!$G$55, IF(AND(AC143=Tipologias!$G$51,AE143=Tipologias!$G$51,AG143=Tipologias!$G$51),Tipologias!$G$51,Tipologias!$G$54)))</f>
        <v/>
      </c>
      <c r="AJ143" s="124" t="s">
        <v>559</v>
      </c>
      <c r="AK143" s="200">
        <v>45266</v>
      </c>
      <c r="AL143" s="202" t="s">
        <v>510</v>
      </c>
    </row>
    <row r="144" spans="1:38" s="119" customFormat="1" ht="35.15" customHeight="1" x14ac:dyDescent="0.35">
      <c r="A144" s="239" t="s">
        <v>939</v>
      </c>
      <c r="B144" s="239" t="s">
        <v>228</v>
      </c>
      <c r="C144" s="239" t="s">
        <v>229</v>
      </c>
      <c r="D144" s="239" t="s">
        <v>342</v>
      </c>
      <c r="E144" s="239" t="s">
        <v>462</v>
      </c>
      <c r="F144" s="239" t="s">
        <v>83</v>
      </c>
      <c r="G144" s="239" t="s">
        <v>940</v>
      </c>
      <c r="H144" s="239" t="s">
        <v>1000</v>
      </c>
      <c r="I144" s="240" t="s">
        <v>1011</v>
      </c>
      <c r="J144" s="242" t="s">
        <v>350</v>
      </c>
      <c r="K144" s="239" t="s">
        <v>356</v>
      </c>
      <c r="L144" s="239" t="s">
        <v>542</v>
      </c>
      <c r="M144" s="239" t="s">
        <v>1015</v>
      </c>
      <c r="N144" s="239" t="s">
        <v>627</v>
      </c>
      <c r="O144" s="239" t="s">
        <v>498</v>
      </c>
      <c r="P144" s="243">
        <v>44123</v>
      </c>
      <c r="Q144" s="239" t="s">
        <v>84</v>
      </c>
      <c r="R144" s="239" t="s">
        <v>229</v>
      </c>
      <c r="S144" s="239" t="s">
        <v>234</v>
      </c>
      <c r="T144" s="117" t="s">
        <v>1027</v>
      </c>
      <c r="U144" s="142" t="s">
        <v>391</v>
      </c>
      <c r="V144" s="196" t="s">
        <v>394</v>
      </c>
      <c r="W144" s="118" t="s">
        <v>1028</v>
      </c>
      <c r="X144" s="124" t="s">
        <v>374</v>
      </c>
      <c r="Y144" s="142" t="s">
        <v>143</v>
      </c>
      <c r="Z144" s="140" t="str">
        <f>IFERROR(IF(Y144=Tipologias!$O$6,"Ley_1",IF(Y144=Tipologias!$P$6,"Ley_2",IF(Y144=Tipologias!$Q$6,"Ley_3",IF(Y144=Tipologias!$R$6,"Ley_4",IF(Y144=Tipologias!$S$6,"Ley_5",IF(Y144=Tipologias!$T$6,"Ley_6", IF(Y144=Tipologias!$U$6,"Ley_7", IF(Y144=Tipologias!$V$6,"Ley_8", IF(Y144=Tipologias!$W$6,"Ley_9", IF(Y144=Tipologias!$X$6,"Ley_10", IF(Y144=Tipologias!$Y$6,"Ley_11", IF(Y144=Tipologias!$Z$6,"Ley_12",IF(Y144="No Aplica","NoAplica",""))))))))))))),"")</f>
        <v>Ley_3</v>
      </c>
      <c r="AA144" s="117" t="s">
        <v>140</v>
      </c>
      <c r="AB144" s="117" t="s">
        <v>365</v>
      </c>
      <c r="AC144" s="123" t="str">
        <f>IF(OR(AB144=Tipologias!$F$51,AB144=Tipologias!$F$52,AB144=Tipologias!$F$53),Tipologias!$G$51,IF(AB144=Tipologias!$F$54,Tipologias!$G$54,IF(OR(AB144=Tipologias!$F$55,AB144=Tipologias!$F$56),Tipologias!$G$55,"")))</f>
        <v>MEDIO</v>
      </c>
      <c r="AD144" s="117" t="s">
        <v>365</v>
      </c>
      <c r="AE144" s="123" t="str">
        <f>IF(OR(AD144=Tipologias!$F$51,AD144=Tipologias!$F$52,AD144=Tipologias!$F$53),Tipologias!$G$51,IF(AD144=Tipologias!$F$54,Tipologias!$G$54,IF(OR(AD144=Tipologias!$F$55,AD144=Tipologias!$F$56),Tipologias!$G$55,"")))</f>
        <v>MEDIO</v>
      </c>
      <c r="AF144" s="117" t="s">
        <v>365</v>
      </c>
      <c r="AG144" s="123" t="str">
        <f>IF(OR(AF144=Tipologias!$F$51,AF144=Tipologias!$F$52,AF144=Tipologias!$F$53),Tipologias!$G$51,IF(AF144=Tipologias!$F$54,Tipologias!$G$54,IF(OR(AF144=Tipologias!$F$55,AF144=Tipologias!$F$56),Tipologias!$G$55,"")))</f>
        <v>MEDIO</v>
      </c>
      <c r="AH144" s="124" t="s">
        <v>102</v>
      </c>
      <c r="AI144" s="124" t="str">
        <f>IF(OR(AC144="",AE144="",AG144=""),"",IF(OR(AND(AC144=Tipologias!$G$55,AE144=Tipologias!$G$55),AND(AC144=Tipologias!$G$55,AG144=Tipologias!$G$55),AND(AE144=Tipologias!$G$55,AG144=Tipologias!$G$55)),Tipologias!$G$55, IF(AND(AC144=Tipologias!$G$51,AE144=Tipologias!$G$51,AG144=Tipologias!$G$51),Tipologias!$G$51,Tipologias!$G$54)))</f>
        <v>MEDIO</v>
      </c>
      <c r="AJ144" s="124" t="s">
        <v>559</v>
      </c>
      <c r="AK144" s="200">
        <v>45266</v>
      </c>
      <c r="AL144" s="202" t="s">
        <v>510</v>
      </c>
    </row>
    <row r="145" spans="1:38" s="119" customFormat="1" ht="35.15" customHeight="1" x14ac:dyDescent="0.35">
      <c r="A145" s="124" t="s">
        <v>939</v>
      </c>
      <c r="B145" s="124" t="s">
        <v>228</v>
      </c>
      <c r="C145" s="124" t="s">
        <v>229</v>
      </c>
      <c r="D145" s="124" t="s">
        <v>342</v>
      </c>
      <c r="E145" s="124" t="s">
        <v>463</v>
      </c>
      <c r="F145" s="124" t="s">
        <v>83</v>
      </c>
      <c r="G145" s="124" t="s">
        <v>342</v>
      </c>
      <c r="H145" s="124" t="s">
        <v>1001</v>
      </c>
      <c r="I145" s="199" t="s">
        <v>1012</v>
      </c>
      <c r="J145" s="142" t="s">
        <v>350</v>
      </c>
      <c r="K145" s="124" t="s">
        <v>356</v>
      </c>
      <c r="L145" s="124" t="s">
        <v>542</v>
      </c>
      <c r="M145" s="124" t="s">
        <v>489</v>
      </c>
      <c r="N145" s="124" t="s">
        <v>495</v>
      </c>
      <c r="O145" s="124" t="s">
        <v>498</v>
      </c>
      <c r="P145" s="200">
        <v>43428</v>
      </c>
      <c r="Q145" s="124" t="s">
        <v>84</v>
      </c>
      <c r="R145" s="124" t="s">
        <v>1021</v>
      </c>
      <c r="S145" s="124" t="s">
        <v>234</v>
      </c>
      <c r="T145" s="117"/>
      <c r="U145" s="142"/>
      <c r="V145" s="196" t="s">
        <v>152</v>
      </c>
      <c r="W145" s="200"/>
      <c r="X145" s="124"/>
      <c r="Y145" s="142"/>
      <c r="Z145" s="140" t="str">
        <f>IFERROR(IF(Y145=Tipologias!$O$6,"Ley_1",IF(Y145=Tipologias!$P$6,"Ley_2",IF(Y145=Tipologias!$Q$6,"Ley_3",IF(Y145=Tipologias!$R$6,"Ley_4",IF(Y145=Tipologias!$S$6,"Ley_5",IF(Y145=Tipologias!$T$6,"Ley_6", IF(Y145=Tipologias!$U$6,"Ley_7", IF(Y145=Tipologias!$V$6,"Ley_8", IF(Y145=Tipologias!$W$6,"Ley_9", IF(Y145=Tipologias!$X$6,"Ley_10", IF(Y145=Tipologias!$Y$6,"Ley_11", IF(Y145=Tipologias!$Z$6,"Ley_12",IF(Y145="No Aplica","NoAplica",""))))))))))))),"")</f>
        <v/>
      </c>
      <c r="AA145" s="117"/>
      <c r="AB145" s="117"/>
      <c r="AC145" s="123" t="str">
        <f>IF(OR(AB145=Tipologias!$F$51,AB145=Tipologias!$F$52,AB145=Tipologias!$F$53),Tipologias!$G$51,IF(AB145=Tipologias!$F$54,Tipologias!$G$54,IF(OR(AB145=Tipologias!$F$55,AB145=Tipologias!$F$56),Tipologias!$G$55,"")))</f>
        <v/>
      </c>
      <c r="AD145" s="117"/>
      <c r="AE145" s="123" t="str">
        <f>IF(OR(AD145=Tipologias!$F$51,AD145=Tipologias!$F$52,AD145=Tipologias!$F$53),Tipologias!$G$51,IF(AD145=Tipologias!$F$54,Tipologias!$G$54,IF(OR(AD145=Tipologias!$F$55,AD145=Tipologias!$F$56),Tipologias!$G$55,"")))</f>
        <v/>
      </c>
      <c r="AF145" s="117"/>
      <c r="AG145" s="123" t="str">
        <f>IF(OR(AF145=Tipologias!$F$51,AF145=Tipologias!$F$52,AF145=Tipologias!$F$53),Tipologias!$G$51,IF(AF145=Tipologias!$F$54,Tipologias!$G$54,IF(OR(AF145=Tipologias!$F$55,AF145=Tipologias!$F$56),Tipologias!$G$55,"")))</f>
        <v/>
      </c>
      <c r="AH145" s="124" t="s">
        <v>90</v>
      </c>
      <c r="AI145" s="124" t="str">
        <f>IF(OR(AC145="",AE145="",AG145=""),"",IF(OR(AND(AC145=Tipologias!$G$55,AE145=Tipologias!$G$55),AND(AC145=Tipologias!$G$55,AG145=Tipologias!$G$55),AND(AE145=Tipologias!$G$55,AG145=Tipologias!$G$55)),Tipologias!$G$55, IF(AND(AC145=Tipologias!$G$51,AE145=Tipologias!$G$51,AG145=Tipologias!$G$51),Tipologias!$G$51,Tipologias!$G$54)))</f>
        <v/>
      </c>
      <c r="AJ145" s="124" t="s">
        <v>559</v>
      </c>
      <c r="AK145" s="200">
        <v>45266</v>
      </c>
      <c r="AL145" s="202" t="s">
        <v>510</v>
      </c>
    </row>
    <row r="146" spans="1:38" s="119" customFormat="1" ht="35.15" customHeight="1" x14ac:dyDescent="0.35">
      <c r="A146" s="124" t="s">
        <v>939</v>
      </c>
      <c r="B146" s="124" t="s">
        <v>228</v>
      </c>
      <c r="C146" s="124" t="s">
        <v>229</v>
      </c>
      <c r="D146" s="124" t="s">
        <v>342</v>
      </c>
      <c r="E146" s="124" t="s">
        <v>463</v>
      </c>
      <c r="F146" s="124" t="s">
        <v>83</v>
      </c>
      <c r="G146" s="124" t="s">
        <v>342</v>
      </c>
      <c r="H146" s="124" t="s">
        <v>1002</v>
      </c>
      <c r="I146" s="199" t="s">
        <v>1013</v>
      </c>
      <c r="J146" s="142" t="s">
        <v>350</v>
      </c>
      <c r="K146" s="124" t="s">
        <v>356</v>
      </c>
      <c r="L146" s="124" t="s">
        <v>542</v>
      </c>
      <c r="M146" s="124" t="s">
        <v>489</v>
      </c>
      <c r="N146" s="124" t="s">
        <v>495</v>
      </c>
      <c r="O146" s="124" t="s">
        <v>498</v>
      </c>
      <c r="P146" s="200">
        <v>44228</v>
      </c>
      <c r="Q146" s="124" t="s">
        <v>84</v>
      </c>
      <c r="R146" s="124" t="s">
        <v>229</v>
      </c>
      <c r="S146" s="124" t="s">
        <v>1023</v>
      </c>
      <c r="T146" s="117"/>
      <c r="U146" s="142"/>
      <c r="V146" s="196" t="s">
        <v>152</v>
      </c>
      <c r="W146" s="200"/>
      <c r="X146" s="124"/>
      <c r="Y146" s="142"/>
      <c r="Z146" s="140" t="str">
        <f>IFERROR(IF(Y146=Tipologias!$O$6,"Ley_1",IF(Y146=Tipologias!$P$6,"Ley_2",IF(Y146=Tipologias!$Q$6,"Ley_3",IF(Y146=Tipologias!$R$6,"Ley_4",IF(Y146=Tipologias!$S$6,"Ley_5",IF(Y146=Tipologias!$T$6,"Ley_6", IF(Y146=Tipologias!$U$6,"Ley_7", IF(Y146=Tipologias!$V$6,"Ley_8", IF(Y146=Tipologias!$W$6,"Ley_9", IF(Y146=Tipologias!$X$6,"Ley_10", IF(Y146=Tipologias!$Y$6,"Ley_11", IF(Y146=Tipologias!$Z$6,"Ley_12",IF(Y146="No Aplica","NoAplica",""))))))))))))),"")</f>
        <v/>
      </c>
      <c r="AA146" s="117"/>
      <c r="AB146" s="117"/>
      <c r="AC146" s="123" t="str">
        <f>IF(OR(AB146=Tipologias!$F$51,AB146=Tipologias!$F$52,AB146=Tipologias!$F$53),Tipologias!$G$51,IF(AB146=Tipologias!$F$54,Tipologias!$G$54,IF(OR(AB146=Tipologias!$F$55,AB146=Tipologias!$F$56),Tipologias!$G$55,"")))</f>
        <v/>
      </c>
      <c r="AD146" s="117"/>
      <c r="AE146" s="123" t="str">
        <f>IF(OR(AD146=Tipologias!$F$51,AD146=Tipologias!$F$52,AD146=Tipologias!$F$53),Tipologias!$G$51,IF(AD146=Tipologias!$F$54,Tipologias!$G$54,IF(OR(AD146=Tipologias!$F$55,AD146=Tipologias!$F$56),Tipologias!$G$55,"")))</f>
        <v/>
      </c>
      <c r="AF146" s="117"/>
      <c r="AG146" s="123" t="str">
        <f>IF(OR(AF146=Tipologias!$F$51,AF146=Tipologias!$F$52,AF146=Tipologias!$F$53),Tipologias!$G$51,IF(AF146=Tipologias!$F$54,Tipologias!$G$54,IF(OR(AF146=Tipologias!$F$55,AF146=Tipologias!$F$56),Tipologias!$G$55,"")))</f>
        <v/>
      </c>
      <c r="AH146" s="124" t="s">
        <v>95</v>
      </c>
      <c r="AI146" s="124" t="str">
        <f>IF(OR(AC146="",AE146="",AG146=""),"",IF(OR(AND(AC146=Tipologias!$G$55,AE146=Tipologias!$G$55),AND(AC146=Tipologias!$G$55,AG146=Tipologias!$G$55),AND(AE146=Tipologias!$G$55,AG146=Tipologias!$G$55)),Tipologias!$G$55, IF(AND(AC146=Tipologias!$G$51,AE146=Tipologias!$G$51,AG146=Tipologias!$G$51),Tipologias!$G$51,Tipologias!$G$54)))</f>
        <v/>
      </c>
      <c r="AJ146" s="124" t="s">
        <v>559</v>
      </c>
      <c r="AK146" s="200">
        <v>45266</v>
      </c>
      <c r="AL146" s="202" t="s">
        <v>510</v>
      </c>
    </row>
    <row r="147" spans="1:38" s="119" customFormat="1" ht="35.15" customHeight="1" x14ac:dyDescent="0.35">
      <c r="A147" s="209" t="s">
        <v>837</v>
      </c>
      <c r="B147" s="209" t="s">
        <v>221</v>
      </c>
      <c r="C147" s="209" t="s">
        <v>98</v>
      </c>
      <c r="D147" s="209" t="s">
        <v>245</v>
      </c>
      <c r="E147" s="209" t="s">
        <v>463</v>
      </c>
      <c r="F147" s="209" t="s">
        <v>83</v>
      </c>
      <c r="G147" s="209" t="s">
        <v>342</v>
      </c>
      <c r="H147" s="209" t="s">
        <v>1029</v>
      </c>
      <c r="I147" s="208" t="s">
        <v>1035</v>
      </c>
      <c r="J147" s="216" t="s">
        <v>350</v>
      </c>
      <c r="K147" s="209" t="s">
        <v>354</v>
      </c>
      <c r="L147" s="209" t="s">
        <v>1041</v>
      </c>
      <c r="M147" s="209" t="s">
        <v>1044</v>
      </c>
      <c r="N147" s="209" t="s">
        <v>627</v>
      </c>
      <c r="O147" s="209" t="s">
        <v>342</v>
      </c>
      <c r="P147" s="203">
        <v>43871</v>
      </c>
      <c r="Q147" s="209" t="s">
        <v>84</v>
      </c>
      <c r="R147" s="209" t="s">
        <v>245</v>
      </c>
      <c r="S147" s="209" t="s">
        <v>245</v>
      </c>
      <c r="T147" s="211" t="s">
        <v>1049</v>
      </c>
      <c r="U147" s="216" t="s">
        <v>391</v>
      </c>
      <c r="V147" s="196" t="s">
        <v>394</v>
      </c>
      <c r="W147" s="211" t="s">
        <v>1054</v>
      </c>
      <c r="X147" s="216" t="s">
        <v>396</v>
      </c>
      <c r="Y147" s="216" t="s">
        <v>144</v>
      </c>
      <c r="Z147" s="140" t="str">
        <f>IFERROR(IF(Y147=Tipologias!$O$6,"Ley_1",IF(Y147=Tipologias!$P$6,"Ley_2",IF(Y147=Tipologias!$Q$6,"Ley_3",IF(Y147=Tipologias!$R$6,"Ley_4",IF(Y147=Tipologias!$S$6,"Ley_5",IF(Y147=Tipologias!$T$6,"Ley_6", IF(Y147=Tipologias!$U$6,"Ley_7", IF(Y147=Tipologias!$V$6,"Ley_8", IF(Y147=Tipologias!$W$6,"Ley_9", IF(Y147=Tipologias!$X$6,"Ley_10", IF(Y147=Tipologias!$Y$6,"Ley_11", IF(Y147=Tipologias!$Z$6,"Ley_12",IF(Y147="No Aplica","NoAplica",""))))))))))))),"")</f>
        <v>Ley_4</v>
      </c>
      <c r="AA147" s="211" t="s">
        <v>145</v>
      </c>
      <c r="AB147" s="211" t="s">
        <v>362</v>
      </c>
      <c r="AC147" s="123" t="str">
        <f>IF(OR(AB147=Tipologias!$F$51,AB147=Tipologias!$F$52,AB147=Tipologias!$F$53),Tipologias!$G$51,IF(AB147=Tipologias!$F$54,Tipologias!$G$54,IF(OR(AB147=Tipologias!$F$55,AB147=Tipologias!$F$56),Tipologias!$G$55,"")))</f>
        <v>BAJO</v>
      </c>
      <c r="AD147" s="211" t="s">
        <v>364</v>
      </c>
      <c r="AE147" s="123" t="str">
        <f>IF(OR(AD147=Tipologias!$F$51,AD147=Tipologias!$F$52,AD147=Tipologias!$F$53),Tipologias!$G$51,IF(AD147=Tipologias!$F$54,Tipologias!$G$54,IF(OR(AD147=Tipologias!$F$55,AD147=Tipologias!$F$56),Tipologias!$G$55,"")))</f>
        <v>BAJO</v>
      </c>
      <c r="AF147" s="211" t="s">
        <v>365</v>
      </c>
      <c r="AG147" s="123" t="str">
        <f>IF(OR(AF147=Tipologias!$F$51,AF147=Tipologias!$F$52,AF147=Tipologias!$F$53),Tipologias!$G$51,IF(AF147=Tipologias!$F$54,Tipologias!$G$54,IF(OR(AF147=Tipologias!$F$55,AF147=Tipologias!$F$56),Tipologias!$G$55,"")))</f>
        <v>MEDIO</v>
      </c>
      <c r="AH147" s="209" t="s">
        <v>197</v>
      </c>
      <c r="AI147" s="124" t="str">
        <f>IF(OR(AC147="",AE147="",AG147=""),"",IF(OR(AND(AC147=Tipologias!$G$55,AE147=Tipologias!$G$55),AND(AC147=Tipologias!$G$55,AG147=Tipologias!$G$55),AND(AE147=Tipologias!$G$55,AG147=Tipologias!$G$55)),Tipologias!$G$55, IF(AND(AC147=Tipologias!$G$51,AE147=Tipologias!$G$51,AG147=Tipologias!$G$51),Tipologias!$G$51,Tipologias!$G$54)))</f>
        <v>MEDIO</v>
      </c>
      <c r="AJ147" s="211" t="s">
        <v>903</v>
      </c>
      <c r="AK147" s="219">
        <v>45737</v>
      </c>
      <c r="AL147" s="227" t="s">
        <v>667</v>
      </c>
    </row>
    <row r="148" spans="1:38" s="119" customFormat="1" ht="35.15" customHeight="1" x14ac:dyDescent="0.35">
      <c r="A148" s="210" t="s">
        <v>837</v>
      </c>
      <c r="B148" s="210" t="s">
        <v>221</v>
      </c>
      <c r="C148" s="210" t="s">
        <v>98</v>
      </c>
      <c r="D148" s="210" t="s">
        <v>245</v>
      </c>
      <c r="E148" s="210" t="s">
        <v>463</v>
      </c>
      <c r="F148" s="210" t="s">
        <v>83</v>
      </c>
      <c r="G148" s="210" t="s">
        <v>342</v>
      </c>
      <c r="H148" s="210" t="s">
        <v>1030</v>
      </c>
      <c r="I148" s="213" t="s">
        <v>1036</v>
      </c>
      <c r="J148" s="215" t="s">
        <v>350</v>
      </c>
      <c r="K148" s="210" t="s">
        <v>354</v>
      </c>
      <c r="L148" s="210" t="s">
        <v>1042</v>
      </c>
      <c r="M148" s="210" t="s">
        <v>488</v>
      </c>
      <c r="N148" s="210" t="s">
        <v>1046</v>
      </c>
      <c r="O148" s="210" t="s">
        <v>342</v>
      </c>
      <c r="P148" s="218">
        <v>44933</v>
      </c>
      <c r="Q148" s="210" t="s">
        <v>84</v>
      </c>
      <c r="R148" s="210" t="s">
        <v>245</v>
      </c>
      <c r="S148" s="210" t="s">
        <v>245</v>
      </c>
      <c r="T148" s="212"/>
      <c r="U148" s="215"/>
      <c r="V148" s="196" t="s">
        <v>152</v>
      </c>
      <c r="W148" s="212"/>
      <c r="X148" s="215"/>
      <c r="Y148" s="215"/>
      <c r="Z148" s="140" t="str">
        <f>IFERROR(IF(Y148=Tipologias!$O$6,"Ley_1",IF(Y148=Tipologias!$P$6,"Ley_2",IF(Y148=Tipologias!$Q$6,"Ley_3",IF(Y148=Tipologias!$R$6,"Ley_4",IF(Y148=Tipologias!$S$6,"Ley_5",IF(Y148=Tipologias!$T$6,"Ley_6", IF(Y148=Tipologias!$U$6,"Ley_7", IF(Y148=Tipologias!$V$6,"Ley_8", IF(Y148=Tipologias!$W$6,"Ley_9", IF(Y148=Tipologias!$X$6,"Ley_10", IF(Y148=Tipologias!$Y$6,"Ley_11", IF(Y148=Tipologias!$Z$6,"Ley_12",IF(Y148="No Aplica","NoAplica",""))))))))))))),"")</f>
        <v/>
      </c>
      <c r="AA148" s="212"/>
      <c r="AB148" s="212"/>
      <c r="AC148" s="123" t="str">
        <f>IF(OR(AB148=Tipologias!$F$51,AB148=Tipologias!$F$52,AB148=Tipologias!$F$53),Tipologias!$G$51,IF(AB148=Tipologias!$F$54,Tipologias!$G$54,IF(OR(AB148=Tipologias!$F$55,AB148=Tipologias!$F$56),Tipologias!$G$55,"")))</f>
        <v/>
      </c>
      <c r="AD148" s="212"/>
      <c r="AE148" s="123" t="str">
        <f>IF(OR(AD148=Tipologias!$F$51,AD148=Tipologias!$F$52,AD148=Tipologias!$F$53),Tipologias!$G$51,IF(AD148=Tipologias!$F$54,Tipologias!$G$54,IF(OR(AD148=Tipologias!$F$55,AD148=Tipologias!$F$56),Tipologias!$G$55,"")))</f>
        <v/>
      </c>
      <c r="AF148" s="212"/>
      <c r="AG148" s="123" t="str">
        <f>IF(OR(AF148=Tipologias!$F$51,AF148=Tipologias!$F$52,AF148=Tipologias!$F$53),Tipologias!$G$51,IF(AF148=Tipologias!$F$54,Tipologias!$G$54,IF(OR(AF148=Tipologias!$F$55,AF148=Tipologias!$F$56),Tipologias!$G$55,"")))</f>
        <v/>
      </c>
      <c r="AH148" s="210" t="s">
        <v>197</v>
      </c>
      <c r="AI148" s="124" t="str">
        <f>IF(OR(AC148="",AE148="",AG148=""),"",IF(OR(AND(AC148=Tipologias!$G$55,AE148=Tipologias!$G$55),AND(AC148=Tipologias!$G$55,AG148=Tipologias!$G$55),AND(AE148=Tipologias!$G$55,AG148=Tipologias!$G$55)),Tipologias!$G$55, IF(AND(AC148=Tipologias!$G$51,AE148=Tipologias!$G$51,AG148=Tipologias!$G$51),Tipologias!$G$51,Tipologias!$G$54)))</f>
        <v/>
      </c>
      <c r="AJ148" s="212"/>
      <c r="AK148" s="224"/>
      <c r="AL148" s="226"/>
    </row>
    <row r="149" spans="1:38" s="119" customFormat="1" ht="35.15" customHeight="1" x14ac:dyDescent="0.35">
      <c r="A149" s="209" t="s">
        <v>837</v>
      </c>
      <c r="B149" s="209" t="s">
        <v>221</v>
      </c>
      <c r="C149" s="209" t="s">
        <v>98</v>
      </c>
      <c r="D149" s="209" t="s">
        <v>245</v>
      </c>
      <c r="E149" s="209" t="s">
        <v>463</v>
      </c>
      <c r="F149" s="244" t="s">
        <v>83</v>
      </c>
      <c r="G149" s="209" t="s">
        <v>342</v>
      </c>
      <c r="H149" s="209" t="s">
        <v>1031</v>
      </c>
      <c r="I149" s="208" t="s">
        <v>1037</v>
      </c>
      <c r="J149" s="216" t="s">
        <v>350</v>
      </c>
      <c r="K149" s="209" t="s">
        <v>354</v>
      </c>
      <c r="L149" s="209" t="s">
        <v>1041</v>
      </c>
      <c r="M149" s="209" t="s">
        <v>1044</v>
      </c>
      <c r="N149" s="209" t="s">
        <v>1047</v>
      </c>
      <c r="O149" s="209" t="s">
        <v>342</v>
      </c>
      <c r="P149" s="203">
        <v>44958</v>
      </c>
      <c r="Q149" s="209" t="s">
        <v>84</v>
      </c>
      <c r="R149" s="209" t="s">
        <v>245</v>
      </c>
      <c r="S149" s="209" t="s">
        <v>245</v>
      </c>
      <c r="T149" s="211" t="s">
        <v>1050</v>
      </c>
      <c r="U149" s="216" t="s">
        <v>391</v>
      </c>
      <c r="V149" s="196" t="s">
        <v>394</v>
      </c>
      <c r="W149" s="211" t="s">
        <v>1054</v>
      </c>
      <c r="X149" s="216" t="s">
        <v>396</v>
      </c>
      <c r="Y149" s="216" t="s">
        <v>144</v>
      </c>
      <c r="Z149" s="140" t="str">
        <f>IFERROR(IF(Y149=Tipologias!$O$6,"Ley_1",IF(Y149=Tipologias!$P$6,"Ley_2",IF(Y149=Tipologias!$Q$6,"Ley_3",IF(Y149=Tipologias!$R$6,"Ley_4",IF(Y149=Tipologias!$S$6,"Ley_5",IF(Y149=Tipologias!$T$6,"Ley_6", IF(Y149=Tipologias!$U$6,"Ley_7", IF(Y149=Tipologias!$V$6,"Ley_8", IF(Y149=Tipologias!$W$6,"Ley_9", IF(Y149=Tipologias!$X$6,"Ley_10", IF(Y149=Tipologias!$Y$6,"Ley_11", IF(Y149=Tipologias!$Z$6,"Ley_12",IF(Y149="No Aplica","NoAplica",""))))))))))))),"")</f>
        <v>Ley_4</v>
      </c>
      <c r="AA149" s="211" t="s">
        <v>145</v>
      </c>
      <c r="AB149" s="211" t="s">
        <v>362</v>
      </c>
      <c r="AC149" s="123" t="str">
        <f>IF(OR(AB149=Tipologias!$F$51,AB149=Tipologias!$F$52,AB149=Tipologias!$F$53),Tipologias!$G$51,IF(AB149=Tipologias!$F$54,Tipologias!$G$54,IF(OR(AB149=Tipologias!$F$55,AB149=Tipologias!$F$56),Tipologias!$G$55,"")))</f>
        <v>BAJO</v>
      </c>
      <c r="AD149" s="211" t="s">
        <v>365</v>
      </c>
      <c r="AE149" s="123" t="str">
        <f>IF(OR(AD149=Tipologias!$F$51,AD149=Tipologias!$F$52,AD149=Tipologias!$F$53),Tipologias!$G$51,IF(AD149=Tipologias!$F$54,Tipologias!$G$54,IF(OR(AD149=Tipologias!$F$55,AD149=Tipologias!$F$56),Tipologias!$G$55,"")))</f>
        <v>MEDIO</v>
      </c>
      <c r="AF149" s="211" t="s">
        <v>367</v>
      </c>
      <c r="AG149" s="123" t="str">
        <f>IF(OR(AF149=Tipologias!$F$51,AF149=Tipologias!$F$52,AF149=Tipologias!$F$53),Tipologias!$G$51,IF(AF149=Tipologias!$F$54,Tipologias!$G$54,IF(OR(AF149=Tipologias!$F$55,AF149=Tipologias!$F$56),Tipologias!$G$55,"")))</f>
        <v>ALTO</v>
      </c>
      <c r="AH149" s="209" t="s">
        <v>197</v>
      </c>
      <c r="AI149" s="124" t="str">
        <f>IF(OR(AC149="",AE149="",AG149=""),"",IF(OR(AND(AC149=Tipologias!$G$55,AE149=Tipologias!$G$55),AND(AC149=Tipologias!$G$55,AG149=Tipologias!$G$55),AND(AE149=Tipologias!$G$55,AG149=Tipologias!$G$55)),Tipologias!$G$55, IF(AND(AC149=Tipologias!$G$51,AE149=Tipologias!$G$51,AG149=Tipologias!$G$51),Tipologias!$G$51,Tipologias!$G$54)))</f>
        <v>MEDIO</v>
      </c>
      <c r="AJ149" s="211" t="s">
        <v>903</v>
      </c>
      <c r="AK149" s="219">
        <v>45737</v>
      </c>
      <c r="AL149" s="227" t="s">
        <v>667</v>
      </c>
    </row>
    <row r="150" spans="1:38" s="119" customFormat="1" ht="35.15" customHeight="1" x14ac:dyDescent="0.35">
      <c r="A150" s="209" t="s">
        <v>837</v>
      </c>
      <c r="B150" s="209" t="s">
        <v>221</v>
      </c>
      <c r="C150" s="209" t="s">
        <v>98</v>
      </c>
      <c r="D150" s="209" t="s">
        <v>245</v>
      </c>
      <c r="E150" s="209" t="s">
        <v>463</v>
      </c>
      <c r="F150" s="209" t="s">
        <v>109</v>
      </c>
      <c r="G150" s="209" t="s">
        <v>342</v>
      </c>
      <c r="H150" s="209" t="s">
        <v>1032</v>
      </c>
      <c r="I150" s="208" t="s">
        <v>1038</v>
      </c>
      <c r="J150" s="216" t="s">
        <v>350</v>
      </c>
      <c r="K150" s="209" t="s">
        <v>342</v>
      </c>
      <c r="L150" s="209" t="s">
        <v>342</v>
      </c>
      <c r="M150" s="209" t="s">
        <v>342</v>
      </c>
      <c r="N150" s="209" t="s">
        <v>342</v>
      </c>
      <c r="O150" s="209" t="s">
        <v>342</v>
      </c>
      <c r="P150" s="209" t="s">
        <v>342</v>
      </c>
      <c r="Q150" s="209" t="s">
        <v>342</v>
      </c>
      <c r="R150" s="209" t="s">
        <v>245</v>
      </c>
      <c r="S150" s="209" t="s">
        <v>245</v>
      </c>
      <c r="T150" s="211" t="s">
        <v>1051</v>
      </c>
      <c r="U150" s="216" t="s">
        <v>433</v>
      </c>
      <c r="V150" s="196" t="s">
        <v>433</v>
      </c>
      <c r="W150" s="211" t="s">
        <v>397</v>
      </c>
      <c r="X150" s="216" t="s">
        <v>397</v>
      </c>
      <c r="Y150" s="216" t="s">
        <v>397</v>
      </c>
      <c r="Z150" s="140" t="str">
        <f>IFERROR(IF(Y150=Tipologias!$O$6,"Ley_1",IF(Y150=Tipologias!$P$6,"Ley_2",IF(Y150=Tipologias!$Q$6,"Ley_3",IF(Y150=Tipologias!$R$6,"Ley_4",IF(Y150=Tipologias!$S$6,"Ley_5",IF(Y150=Tipologias!$T$6,"Ley_6", IF(Y150=Tipologias!$U$6,"Ley_7", IF(Y150=Tipologias!$V$6,"Ley_8", IF(Y150=Tipologias!$W$6,"Ley_9", IF(Y150=Tipologias!$X$6,"Ley_10", IF(Y150=Tipologias!$Y$6,"Ley_11", IF(Y150=Tipologias!$Z$6,"Ley_12",IF(Y150="No Aplica","NoAplica",""))))))))))))),"")</f>
        <v>NoAplica</v>
      </c>
      <c r="AA150" s="211" t="s">
        <v>397</v>
      </c>
      <c r="AB150" s="211" t="s">
        <v>364</v>
      </c>
      <c r="AC150" s="123" t="str">
        <f>IF(OR(AB150=Tipologias!$F$51,AB150=Tipologias!$F$52,AB150=Tipologias!$F$53),Tipologias!$G$51,IF(AB150=Tipologias!$F$54,Tipologias!$G$54,IF(OR(AB150=Tipologias!$F$55,AB150=Tipologias!$F$56),Tipologias!$G$55,"")))</f>
        <v>BAJO</v>
      </c>
      <c r="AD150" s="211" t="s">
        <v>365</v>
      </c>
      <c r="AE150" s="123" t="str">
        <f>IF(OR(AD150=Tipologias!$F$51,AD150=Tipologias!$F$52,AD150=Tipologias!$F$53),Tipologias!$G$51,IF(AD150=Tipologias!$F$54,Tipologias!$G$54,IF(OR(AD150=Tipologias!$F$55,AD150=Tipologias!$F$56),Tipologias!$G$55,"")))</f>
        <v>MEDIO</v>
      </c>
      <c r="AF150" s="211" t="s">
        <v>364</v>
      </c>
      <c r="AG150" s="123" t="str">
        <f>IF(OR(AF150=Tipologias!$F$51,AF150=Tipologias!$F$52,AF150=Tipologias!$F$53),Tipologias!$G$51,IF(AF150=Tipologias!$F$54,Tipologias!$G$54,IF(OR(AF150=Tipologias!$F$55,AF150=Tipologias!$F$56),Tipologias!$G$55,"")))</f>
        <v>BAJO</v>
      </c>
      <c r="AH150" s="209" t="s">
        <v>197</v>
      </c>
      <c r="AI150" s="124" t="str">
        <f>IF(OR(AC150="",AE150="",AG150=""),"",IF(OR(AND(AC150=Tipologias!$G$55,AE150=Tipologias!$G$55),AND(AC150=Tipologias!$G$55,AG150=Tipologias!$G$55),AND(AE150=Tipologias!$G$55,AG150=Tipologias!$G$55)),Tipologias!$G$55, IF(AND(AC150=Tipologias!$G$51,AE150=Tipologias!$G$51,AG150=Tipologias!$G$51),Tipologias!$G$51,Tipologias!$G$54)))</f>
        <v>MEDIO</v>
      </c>
      <c r="AJ150" s="211" t="s">
        <v>903</v>
      </c>
      <c r="AK150" s="219">
        <v>45737</v>
      </c>
      <c r="AL150" s="227" t="s">
        <v>667</v>
      </c>
    </row>
    <row r="151" spans="1:38" s="119" customFormat="1" ht="35.15" customHeight="1" x14ac:dyDescent="0.35">
      <c r="A151" s="209" t="s">
        <v>837</v>
      </c>
      <c r="B151" s="209" t="s">
        <v>221</v>
      </c>
      <c r="C151" s="209" t="s">
        <v>98</v>
      </c>
      <c r="D151" s="209" t="s">
        <v>245</v>
      </c>
      <c r="E151" s="209" t="s">
        <v>463</v>
      </c>
      <c r="F151" s="211" t="s">
        <v>83</v>
      </c>
      <c r="G151" s="209" t="s">
        <v>342</v>
      </c>
      <c r="H151" s="211" t="s">
        <v>1033</v>
      </c>
      <c r="I151" s="211" t="s">
        <v>1039</v>
      </c>
      <c r="J151" s="216" t="s">
        <v>350</v>
      </c>
      <c r="K151" s="211" t="s">
        <v>354</v>
      </c>
      <c r="L151" s="209" t="s">
        <v>1043</v>
      </c>
      <c r="M151" s="211" t="s">
        <v>487</v>
      </c>
      <c r="N151" s="209" t="s">
        <v>1048</v>
      </c>
      <c r="O151" s="209" t="s">
        <v>342</v>
      </c>
      <c r="P151" s="219">
        <v>45744</v>
      </c>
      <c r="Q151" s="211" t="s">
        <v>100</v>
      </c>
      <c r="R151" s="209" t="s">
        <v>245</v>
      </c>
      <c r="S151" s="209" t="s">
        <v>245</v>
      </c>
      <c r="T151" s="211" t="s">
        <v>1052</v>
      </c>
      <c r="U151" s="216" t="s">
        <v>391</v>
      </c>
      <c r="V151" s="140" t="s">
        <v>394</v>
      </c>
      <c r="W151" s="211" t="s">
        <v>1054</v>
      </c>
      <c r="X151" s="216" t="s">
        <v>396</v>
      </c>
      <c r="Y151" s="216" t="s">
        <v>144</v>
      </c>
      <c r="Z151" s="140" t="str">
        <f>IFERROR(IF(Y151=Tipologias!$O$6,"Ley_1",IF(Y151=Tipologias!$P$6,"Ley_2",IF(Y151=Tipologias!$Q$6,"Ley_3",IF(Y151=Tipologias!$R$6,"Ley_4",IF(Y151=Tipologias!$S$6,"Ley_5",IF(Y151=Tipologias!$T$6,"Ley_6", IF(Y151=Tipologias!$U$6,"Ley_7", IF(Y151=Tipologias!$V$6,"Ley_8", IF(Y151=Tipologias!$W$6,"Ley_9", IF(Y151=Tipologias!$X$6,"Ley_10", IF(Y151=Tipologias!$Y$6,"Ley_11", IF(Y151=Tipologias!$Z$6,"Ley_12",IF(Y151="No Aplica","NoAplica",""))))))))))))),"")</f>
        <v>Ley_4</v>
      </c>
      <c r="AA151" s="211" t="s">
        <v>145</v>
      </c>
      <c r="AB151" s="211" t="s">
        <v>362</v>
      </c>
      <c r="AC151" s="123" t="str">
        <f>IF(OR(AB151=Tipologias!$F$51,AB151=Tipologias!$F$52,AB151=Tipologias!$F$53),Tipologias!$G$51,IF(AB151=Tipologias!$F$54,Tipologias!$G$54,IF(OR(AB151=Tipologias!$F$55,AB151=Tipologias!$F$56),Tipologias!$G$55,"")))</f>
        <v>BAJO</v>
      </c>
      <c r="AD151" s="211" t="s">
        <v>365</v>
      </c>
      <c r="AE151" s="123" t="str">
        <f>IF(OR(AD151=Tipologias!$F$51,AD151=Tipologias!$F$52,AD151=Tipologias!$F$53),Tipologias!$G$51,IF(AD151=Tipologias!$F$54,Tipologias!$G$54,IF(OR(AD151=Tipologias!$F$55,AD151=Tipologias!$F$56),Tipologias!$G$55,"")))</f>
        <v>MEDIO</v>
      </c>
      <c r="AF151" s="211" t="s">
        <v>365</v>
      </c>
      <c r="AG151" s="123" t="str">
        <f>IF(OR(AF151=Tipologias!$F$51,AF151=Tipologias!$F$52,AF151=Tipologias!$F$53),Tipologias!$G$51,IF(AF151=Tipologias!$F$54,Tipologias!$G$54,IF(OR(AF151=Tipologias!$F$55,AF151=Tipologias!$F$56),Tipologias!$G$55,"")))</f>
        <v>MEDIO</v>
      </c>
      <c r="AH151" s="211" t="s">
        <v>196</v>
      </c>
      <c r="AI151" s="124" t="str">
        <f>IF(OR(AC151="",AE151="",AG151=""),"",IF(OR(AND(AC151=Tipologias!$G$55,AE151=Tipologias!$G$55),AND(AC151=Tipologias!$G$55,AG151=Tipologias!$G$55),AND(AE151=Tipologias!$G$55,AG151=Tipologias!$G$55)),Tipologias!$G$55, IF(AND(AC151=Tipologias!$G$51,AE151=Tipologias!$G$51,AG151=Tipologias!$G$51),Tipologias!$G$51,Tipologias!$G$54)))</f>
        <v>MEDIO</v>
      </c>
      <c r="AJ151" s="211" t="s">
        <v>903</v>
      </c>
      <c r="AK151" s="219">
        <v>45737</v>
      </c>
      <c r="AL151" s="227" t="s">
        <v>667</v>
      </c>
    </row>
    <row r="152" spans="1:38" s="119" customFormat="1" ht="35.15" customHeight="1" x14ac:dyDescent="0.35">
      <c r="A152" s="209" t="s">
        <v>837</v>
      </c>
      <c r="B152" s="209" t="s">
        <v>221</v>
      </c>
      <c r="C152" s="209" t="s">
        <v>98</v>
      </c>
      <c r="D152" s="211" t="s">
        <v>245</v>
      </c>
      <c r="E152" s="211" t="s">
        <v>463</v>
      </c>
      <c r="F152" s="211" t="s">
        <v>83</v>
      </c>
      <c r="G152" s="209" t="s">
        <v>342</v>
      </c>
      <c r="H152" s="211" t="s">
        <v>1034</v>
      </c>
      <c r="I152" s="211" t="s">
        <v>1040</v>
      </c>
      <c r="J152" s="216" t="s">
        <v>350</v>
      </c>
      <c r="K152" s="211" t="s">
        <v>354</v>
      </c>
      <c r="L152" s="211" t="s">
        <v>1041</v>
      </c>
      <c r="M152" s="209" t="s">
        <v>1045</v>
      </c>
      <c r="N152" s="209" t="s">
        <v>1048</v>
      </c>
      <c r="O152" s="209" t="s">
        <v>342</v>
      </c>
      <c r="P152" s="219">
        <v>44976</v>
      </c>
      <c r="Q152" s="211" t="s">
        <v>84</v>
      </c>
      <c r="R152" s="209" t="s">
        <v>245</v>
      </c>
      <c r="S152" s="209" t="s">
        <v>245</v>
      </c>
      <c r="T152" s="211" t="s">
        <v>1053</v>
      </c>
      <c r="U152" s="216" t="s">
        <v>391</v>
      </c>
      <c r="V152" s="196" t="s">
        <v>394</v>
      </c>
      <c r="W152" s="211" t="s">
        <v>1054</v>
      </c>
      <c r="X152" s="216" t="s">
        <v>396</v>
      </c>
      <c r="Y152" s="216" t="s">
        <v>144</v>
      </c>
      <c r="Z152" s="140" t="str">
        <f>IFERROR(IF(Y152=Tipologias!$O$6,"Ley_1",IF(Y152=Tipologias!$P$6,"Ley_2",IF(Y152=Tipologias!$Q$6,"Ley_3",IF(Y152=Tipologias!$R$6,"Ley_4",IF(Y152=Tipologias!$S$6,"Ley_5",IF(Y152=Tipologias!$T$6,"Ley_6", IF(Y152=Tipologias!$U$6,"Ley_7", IF(Y152=Tipologias!$V$6,"Ley_8", IF(Y152=Tipologias!$W$6,"Ley_9", IF(Y152=Tipologias!$X$6,"Ley_10", IF(Y152=Tipologias!$Y$6,"Ley_11", IF(Y152=Tipologias!$Z$6,"Ley_12",IF(Y152="No Aplica","NoAplica",""))))))))))))),"")</f>
        <v>Ley_4</v>
      </c>
      <c r="AA152" s="211" t="s">
        <v>145</v>
      </c>
      <c r="AB152" s="211" t="s">
        <v>362</v>
      </c>
      <c r="AC152" s="123" t="str">
        <f>IF(OR(AB152=Tipologias!$F$51,AB152=Tipologias!$F$52,AB152=Tipologias!$F$53),Tipologias!$G$51,IF(AB152=Tipologias!$F$54,Tipologias!$G$54,IF(OR(AB152=Tipologias!$F$55,AB152=Tipologias!$F$56),Tipologias!$G$55,"")))</f>
        <v>BAJO</v>
      </c>
      <c r="AD152" s="211" t="s">
        <v>365</v>
      </c>
      <c r="AE152" s="123" t="str">
        <f>IF(OR(AD152=Tipologias!$F$51,AD152=Tipologias!$F$52,AD152=Tipologias!$F$53),Tipologias!$G$51,IF(AD152=Tipologias!$F$54,Tipologias!$G$54,IF(OR(AD152=Tipologias!$F$55,AD152=Tipologias!$F$56),Tipologias!$G$55,"")))</f>
        <v>MEDIO</v>
      </c>
      <c r="AF152" s="211" t="s">
        <v>365</v>
      </c>
      <c r="AG152" s="123" t="str">
        <f>IF(OR(AF152=Tipologias!$F$51,AF152=Tipologias!$F$52,AF152=Tipologias!$F$53),Tipologias!$G$51,IF(AF152=Tipologias!$F$54,Tipologias!$G$54,IF(OR(AF152=Tipologias!$F$55,AF152=Tipologias!$F$56),Tipologias!$G$55,"")))</f>
        <v>MEDIO</v>
      </c>
      <c r="AH152" s="211" t="s">
        <v>197</v>
      </c>
      <c r="AI152" s="124" t="str">
        <f>IF(OR(AC152="",AE152="",AG152=""),"",IF(OR(AND(AC152=Tipologias!$G$55,AE152=Tipologias!$G$55),AND(AC152=Tipologias!$G$55,AG152=Tipologias!$G$55),AND(AE152=Tipologias!$G$55,AG152=Tipologias!$G$55)),Tipologias!$G$55, IF(AND(AC152=Tipologias!$G$51,AE152=Tipologias!$G$51,AG152=Tipologias!$G$51),Tipologias!$G$51,Tipologias!$G$54)))</f>
        <v>MEDIO</v>
      </c>
      <c r="AJ152" s="211" t="s">
        <v>903</v>
      </c>
      <c r="AK152" s="219">
        <v>45737</v>
      </c>
      <c r="AL152" s="227" t="s">
        <v>667</v>
      </c>
    </row>
    <row r="153" spans="1:38" s="119" customFormat="1" ht="35.15" customHeight="1" x14ac:dyDescent="0.35">
      <c r="A153" s="117" t="s">
        <v>224</v>
      </c>
      <c r="B153" s="117" t="s">
        <v>73</v>
      </c>
      <c r="C153" s="117" t="s">
        <v>222</v>
      </c>
      <c r="D153" s="117" t="s">
        <v>73</v>
      </c>
      <c r="E153" s="117" t="s">
        <v>462</v>
      </c>
      <c r="F153" s="124" t="s">
        <v>83</v>
      </c>
      <c r="G153" s="124" t="s">
        <v>668</v>
      </c>
      <c r="H153" s="124" t="s">
        <v>1059</v>
      </c>
      <c r="I153" s="245" t="s">
        <v>1061</v>
      </c>
      <c r="J153" s="142" t="s">
        <v>350</v>
      </c>
      <c r="K153" s="117" t="s">
        <v>354</v>
      </c>
      <c r="L153" s="124" t="s">
        <v>1067</v>
      </c>
      <c r="M153" s="117" t="s">
        <v>801</v>
      </c>
      <c r="N153" s="117" t="s">
        <v>1069</v>
      </c>
      <c r="O153" s="117" t="s">
        <v>1071</v>
      </c>
      <c r="P153" s="200">
        <v>40850</v>
      </c>
      <c r="Q153" s="117" t="s">
        <v>84</v>
      </c>
      <c r="R153" s="117" t="s">
        <v>1073</v>
      </c>
      <c r="S153" s="117" t="s">
        <v>1073</v>
      </c>
      <c r="T153" s="117" t="s">
        <v>1075</v>
      </c>
      <c r="U153" s="117" t="s">
        <v>391</v>
      </c>
      <c r="V153" s="117"/>
      <c r="W153" s="117"/>
      <c r="X153" s="117"/>
      <c r="Y153" s="117"/>
      <c r="Z153" s="140" t="str">
        <f>IFERROR(IF(Y153=Tipologias!$O$6,"Ley_1",IF(Y153=Tipologias!$P$6,"Ley_2",IF(Y153=Tipologias!$Q$6,"Ley_3",IF(Y153=Tipologias!$R$6,"Ley_4",IF(Y153=Tipologias!$S$6,"Ley_5",IF(Y153=Tipologias!$T$6,"Ley_6", IF(Y153=Tipologias!$U$6,"Ley_7", IF(Y153=Tipologias!$V$6,"Ley_8", IF(Y153=Tipologias!$W$6,"Ley_9", IF(Y153=Tipologias!$X$6,"Ley_10", IF(Y153=Tipologias!$Y$6,"Ley_11", IF(Y153=Tipologias!$Z$6,"Ley_12",IF(Y153="No Aplica","NoAplica",""))))))))))))),"")</f>
        <v/>
      </c>
      <c r="AA153" s="117"/>
      <c r="AB153" s="117" t="s">
        <v>365</v>
      </c>
      <c r="AC153" s="123" t="str">
        <f>IF(OR(AB153=Tipologias!$F$51,AB153=Tipologias!$F$52,AB153=Tipologias!$F$53),Tipologias!$G$51,IF(AB153=Tipologias!$F$54,Tipologias!$G$54,IF(OR(AB153=Tipologias!$F$55,AB153=Tipologias!$F$56),Tipologias!$G$55,"")))</f>
        <v>MEDIO</v>
      </c>
      <c r="AD153" s="117" t="s">
        <v>365</v>
      </c>
      <c r="AE153" s="123" t="str">
        <f>IF(OR(AD153=Tipologias!$F$51,AD153=Tipologias!$F$52,AD153=Tipologias!$F$53),Tipologias!$G$51,IF(AD153=Tipologias!$F$54,Tipologias!$G$54,IF(OR(AD153=Tipologias!$F$55,AD153=Tipologias!$F$56),Tipologias!$G$55,"")))</f>
        <v>MEDIO</v>
      </c>
      <c r="AF153" s="117" t="s">
        <v>365</v>
      </c>
      <c r="AG153" s="123" t="str">
        <f>IF(OR(AF153=Tipologias!$F$51,AF153=Tipologias!$F$52,AF153=Tipologias!$F$53),Tipologias!$G$51,IF(AF153=Tipologias!$F$54,Tipologias!$G$54,IF(OR(AF153=Tipologias!$F$55,AF153=Tipologias!$F$56),Tipologias!$G$55,"")))</f>
        <v>MEDIO</v>
      </c>
      <c r="AH153" s="117" t="s">
        <v>197</v>
      </c>
      <c r="AI153" s="124" t="str">
        <f>IF(OR(AC153="",AE153="",AG153=""),"",IF(OR(AND(AC153=Tipologias!$G$55,AE153=Tipologias!$G$55),AND(AC153=Tipologias!$G$55,AG153=Tipologias!$G$55),AND(AE153=Tipologias!$G$55,AG153=Tipologias!$G$55)),Tipologias!$G$55, IF(AND(AC153=Tipologias!$G$51,AE153=Tipologias!$G$51,AG153=Tipologias!$G$51),Tipologias!$G$51,Tipologias!$G$54)))</f>
        <v>MEDIO</v>
      </c>
      <c r="AJ153" s="117" t="s">
        <v>1078</v>
      </c>
      <c r="AK153" s="118">
        <v>45770</v>
      </c>
      <c r="AL153" s="117"/>
    </row>
    <row r="154" spans="1:38" s="119" customFormat="1" ht="35.15" customHeight="1" x14ac:dyDescent="0.35">
      <c r="A154" s="117" t="s">
        <v>224</v>
      </c>
      <c r="B154" s="117" t="s">
        <v>73</v>
      </c>
      <c r="C154" s="117" t="s">
        <v>222</v>
      </c>
      <c r="D154" s="117" t="s">
        <v>73</v>
      </c>
      <c r="E154" s="117" t="s">
        <v>462</v>
      </c>
      <c r="F154" s="124" t="s">
        <v>83</v>
      </c>
      <c r="G154" s="124" t="s">
        <v>1055</v>
      </c>
      <c r="H154" s="124" t="s">
        <v>342</v>
      </c>
      <c r="I154" s="199" t="s">
        <v>1062</v>
      </c>
      <c r="J154" s="142" t="s">
        <v>350</v>
      </c>
      <c r="K154" s="117" t="s">
        <v>354</v>
      </c>
      <c r="L154" s="124" t="s">
        <v>1067</v>
      </c>
      <c r="M154" s="117" t="s">
        <v>1068</v>
      </c>
      <c r="N154" s="117" t="s">
        <v>1069</v>
      </c>
      <c r="O154" s="117" t="s">
        <v>1071</v>
      </c>
      <c r="P154" s="200">
        <v>40850</v>
      </c>
      <c r="Q154" s="117" t="s">
        <v>210</v>
      </c>
      <c r="R154" s="117" t="s">
        <v>1073</v>
      </c>
      <c r="S154" s="117" t="s">
        <v>1073</v>
      </c>
      <c r="T154" s="117" t="s">
        <v>1075</v>
      </c>
      <c r="U154" s="117" t="s">
        <v>391</v>
      </c>
      <c r="V154" s="117"/>
      <c r="W154" s="117"/>
      <c r="X154" s="117"/>
      <c r="Y154" s="117"/>
      <c r="Z154" s="140" t="str">
        <f>IFERROR(IF(Y154=Tipologias!$O$6,"Ley_1",IF(Y154=Tipologias!$P$6,"Ley_2",IF(Y154=Tipologias!$Q$6,"Ley_3",IF(Y154=Tipologias!$R$6,"Ley_4",IF(Y154=Tipologias!$S$6,"Ley_5",IF(Y154=Tipologias!$T$6,"Ley_6", IF(Y154=Tipologias!$U$6,"Ley_7", IF(Y154=Tipologias!$V$6,"Ley_8", IF(Y154=Tipologias!$W$6,"Ley_9", IF(Y154=Tipologias!$X$6,"Ley_10", IF(Y154=Tipologias!$Y$6,"Ley_11", IF(Y154=Tipologias!$Z$6,"Ley_12",IF(Y154="No Aplica","NoAplica",""))))))))))))),"")</f>
        <v/>
      </c>
      <c r="AA154" s="117"/>
      <c r="AB154" s="117" t="s">
        <v>364</v>
      </c>
      <c r="AC154" s="123" t="str">
        <f>IF(OR(AB154=Tipologias!$F$51,AB154=Tipologias!$F$52,AB154=Tipologias!$F$53),Tipologias!$G$51,IF(AB154=Tipologias!$F$54,Tipologias!$G$54,IF(OR(AB154=Tipologias!$F$55,AB154=Tipologias!$F$56),Tipologias!$G$55,"")))</f>
        <v>BAJO</v>
      </c>
      <c r="AD154" s="117" t="s">
        <v>365</v>
      </c>
      <c r="AE154" s="123" t="str">
        <f>IF(OR(AD154=Tipologias!$F$51,AD154=Tipologias!$F$52,AD154=Tipologias!$F$53),Tipologias!$G$51,IF(AD154=Tipologias!$F$54,Tipologias!$G$54,IF(OR(AD154=Tipologias!$F$55,AD154=Tipologias!$F$56),Tipologias!$G$55,"")))</f>
        <v>MEDIO</v>
      </c>
      <c r="AF154" s="117" t="s">
        <v>367</v>
      </c>
      <c r="AG154" s="123" t="str">
        <f>IF(OR(AF154=Tipologias!$F$51,AF154=Tipologias!$F$52,AF154=Tipologias!$F$53),Tipologias!$G$51,IF(AF154=Tipologias!$F$54,Tipologias!$G$54,IF(OR(AF154=Tipologias!$F$55,AF154=Tipologias!$F$56),Tipologias!$G$55,"")))</f>
        <v>ALTO</v>
      </c>
      <c r="AH154" s="117" t="s">
        <v>90</v>
      </c>
      <c r="AI154" s="124" t="str">
        <f>IF(OR(AC154="",AE154="",AG154=""),"",IF(OR(AND(AC154=Tipologias!$G$55,AE154=Tipologias!$G$55),AND(AC154=Tipologias!$G$55,AG154=Tipologias!$G$55),AND(AE154=Tipologias!$G$55,AG154=Tipologias!$G$55)),Tipologias!$G$55, IF(AND(AC154=Tipologias!$G$51,AE154=Tipologias!$G$51,AG154=Tipologias!$G$51),Tipologias!$G$51,Tipologias!$G$54)))</f>
        <v>MEDIO</v>
      </c>
      <c r="AJ154" s="117" t="s">
        <v>1078</v>
      </c>
      <c r="AK154" s="118">
        <v>45770</v>
      </c>
      <c r="AL154" s="117"/>
    </row>
    <row r="155" spans="1:38" s="119" customFormat="1" ht="35.15" customHeight="1" x14ac:dyDescent="0.35">
      <c r="A155" s="117" t="s">
        <v>224</v>
      </c>
      <c r="B155" s="117" t="s">
        <v>73</v>
      </c>
      <c r="C155" s="117" t="s">
        <v>222</v>
      </c>
      <c r="D155" s="117" t="s">
        <v>73</v>
      </c>
      <c r="E155" s="117" t="s">
        <v>462</v>
      </c>
      <c r="F155" s="124" t="s">
        <v>83</v>
      </c>
      <c r="G155" s="124" t="s">
        <v>724</v>
      </c>
      <c r="H155" s="124" t="s">
        <v>1060</v>
      </c>
      <c r="I155" s="199" t="s">
        <v>1063</v>
      </c>
      <c r="J155" s="142" t="s">
        <v>350</v>
      </c>
      <c r="K155" s="117" t="s">
        <v>354</v>
      </c>
      <c r="L155" s="124" t="s">
        <v>1067</v>
      </c>
      <c r="M155" s="117" t="s">
        <v>801</v>
      </c>
      <c r="N155" s="117" t="s">
        <v>1070</v>
      </c>
      <c r="O155" s="246" t="s">
        <v>1072</v>
      </c>
      <c r="P155" s="200">
        <v>40850</v>
      </c>
      <c r="Q155" s="117" t="s">
        <v>212</v>
      </c>
      <c r="R155" s="117" t="s">
        <v>1073</v>
      </c>
      <c r="S155" s="117" t="s">
        <v>1073</v>
      </c>
      <c r="T155" s="117" t="s">
        <v>1075</v>
      </c>
      <c r="U155" s="117" t="s">
        <v>390</v>
      </c>
      <c r="V155" s="117"/>
      <c r="W155" s="117"/>
      <c r="X155" s="117"/>
      <c r="Y155" s="117"/>
      <c r="Z155" s="140" t="str">
        <f>IFERROR(IF(Y155=Tipologias!$O$6,"Ley_1",IF(Y155=Tipologias!$P$6,"Ley_2",IF(Y155=Tipologias!$Q$6,"Ley_3",IF(Y155=Tipologias!$R$6,"Ley_4",IF(Y155=Tipologias!$S$6,"Ley_5",IF(Y155=Tipologias!$T$6,"Ley_6", IF(Y155=Tipologias!$U$6,"Ley_7", IF(Y155=Tipologias!$V$6,"Ley_8", IF(Y155=Tipologias!$W$6,"Ley_9", IF(Y155=Tipologias!$X$6,"Ley_10", IF(Y155=Tipologias!$Y$6,"Ley_11", IF(Y155=Tipologias!$Z$6,"Ley_12",IF(Y155="No Aplica","NoAplica",""))))))))))))),"")</f>
        <v/>
      </c>
      <c r="AA155" s="117"/>
      <c r="AB155" s="117" t="s">
        <v>362</v>
      </c>
      <c r="AC155" s="123" t="str">
        <f>IF(OR(AB155=Tipologias!$F$51,AB155=Tipologias!$F$52,AB155=Tipologias!$F$53),Tipologias!$G$51,IF(AB155=Tipologias!$F$54,Tipologias!$G$54,IF(OR(AB155=Tipologias!$F$55,AB155=Tipologias!$F$56),Tipologias!$G$55,"")))</f>
        <v>BAJO</v>
      </c>
      <c r="AD155" s="117" t="s">
        <v>367</v>
      </c>
      <c r="AE155" s="123" t="str">
        <f>IF(OR(AD155=Tipologias!$F$51,AD155=Tipologias!$F$52,AD155=Tipologias!$F$53),Tipologias!$G$51,IF(AD155=Tipologias!$F$54,Tipologias!$G$54,IF(OR(AD155=Tipologias!$F$55,AD155=Tipologias!$F$56),Tipologias!$G$55,"")))</f>
        <v>ALTO</v>
      </c>
      <c r="AF155" s="117" t="s">
        <v>367</v>
      </c>
      <c r="AG155" s="123" t="str">
        <f>IF(OR(AF155=Tipologias!$F$51,AF155=Tipologias!$F$52,AF155=Tipologias!$F$53),Tipologias!$G$51,IF(AF155=Tipologias!$F$54,Tipologias!$G$54,IF(OR(AF155=Tipologias!$F$55,AF155=Tipologias!$F$56),Tipologias!$G$55,"")))</f>
        <v>ALTO</v>
      </c>
      <c r="AH155" s="117" t="s">
        <v>95</v>
      </c>
      <c r="AI155" s="124" t="str">
        <f>IF(OR(AC155="",AE155="",AG155=""),"",IF(OR(AND(AC155=Tipologias!$G$55,AE155=Tipologias!$G$55),AND(AC155=Tipologias!$G$55,AG155=Tipologias!$G$55),AND(AE155=Tipologias!$G$55,AG155=Tipologias!$G$55)),Tipologias!$G$55, IF(AND(AC155=Tipologias!$G$51,AE155=Tipologias!$G$51,AG155=Tipologias!$G$51),Tipologias!$G$51,Tipologias!$G$54)))</f>
        <v>ALTO</v>
      </c>
      <c r="AJ155" s="117" t="s">
        <v>1078</v>
      </c>
      <c r="AK155" s="118">
        <v>45770</v>
      </c>
      <c r="AL155" s="117"/>
    </row>
    <row r="156" spans="1:38" s="119" customFormat="1" ht="35.15" customHeight="1" x14ac:dyDescent="0.35">
      <c r="A156" s="117" t="s">
        <v>224</v>
      </c>
      <c r="B156" s="117" t="s">
        <v>73</v>
      </c>
      <c r="C156" s="117" t="s">
        <v>222</v>
      </c>
      <c r="D156" s="117" t="s">
        <v>73</v>
      </c>
      <c r="E156" s="117" t="s">
        <v>462</v>
      </c>
      <c r="F156" s="124" t="s">
        <v>83</v>
      </c>
      <c r="G156" s="124" t="s">
        <v>1056</v>
      </c>
      <c r="H156" s="124" t="s">
        <v>342</v>
      </c>
      <c r="I156" s="199" t="s">
        <v>1064</v>
      </c>
      <c r="J156" s="142" t="s">
        <v>350</v>
      </c>
      <c r="K156" s="117" t="s">
        <v>354</v>
      </c>
      <c r="L156" s="124" t="s">
        <v>1067</v>
      </c>
      <c r="M156" s="117" t="s">
        <v>1068</v>
      </c>
      <c r="N156" s="117" t="s">
        <v>1069</v>
      </c>
      <c r="O156" s="117" t="s">
        <v>1071</v>
      </c>
      <c r="P156" s="200">
        <v>40850</v>
      </c>
      <c r="Q156" s="117" t="s">
        <v>210</v>
      </c>
      <c r="R156" s="117" t="s">
        <v>1073</v>
      </c>
      <c r="S156" s="117" t="s">
        <v>1073</v>
      </c>
      <c r="T156" s="117" t="s">
        <v>1075</v>
      </c>
      <c r="U156" s="117" t="s">
        <v>391</v>
      </c>
      <c r="V156" s="117"/>
      <c r="W156" s="117"/>
      <c r="X156" s="117"/>
      <c r="Y156" s="117"/>
      <c r="Z156" s="140" t="str">
        <f>IFERROR(IF(Y156=Tipologias!$O$6,"Ley_1",IF(Y156=Tipologias!$P$6,"Ley_2",IF(Y156=Tipologias!$Q$6,"Ley_3",IF(Y156=Tipologias!$R$6,"Ley_4",IF(Y156=Tipologias!$S$6,"Ley_5",IF(Y156=Tipologias!$T$6,"Ley_6", IF(Y156=Tipologias!$U$6,"Ley_7", IF(Y156=Tipologias!$V$6,"Ley_8", IF(Y156=Tipologias!$W$6,"Ley_9", IF(Y156=Tipologias!$X$6,"Ley_10", IF(Y156=Tipologias!$Y$6,"Ley_11", IF(Y156=Tipologias!$Z$6,"Ley_12",IF(Y156="No Aplica","NoAplica",""))))))))))))),"")</f>
        <v/>
      </c>
      <c r="AA156" s="117"/>
      <c r="AB156" s="117" t="s">
        <v>362</v>
      </c>
      <c r="AC156" s="123" t="str">
        <f>IF(OR(AB156=Tipologias!$F$51,AB156=Tipologias!$F$52,AB156=Tipologias!$F$53),Tipologias!$G$51,IF(AB156=Tipologias!$F$54,Tipologias!$G$54,IF(OR(AB156=Tipologias!$F$55,AB156=Tipologias!$F$56),Tipologias!$G$55,"")))</f>
        <v>BAJO</v>
      </c>
      <c r="AD156" s="117" t="s">
        <v>367</v>
      </c>
      <c r="AE156" s="123" t="str">
        <f>IF(OR(AD156=Tipologias!$F$51,AD156=Tipologias!$F$52,AD156=Tipologias!$F$53),Tipologias!$G$51,IF(AD156=Tipologias!$F$54,Tipologias!$G$54,IF(OR(AD156=Tipologias!$F$55,AD156=Tipologias!$F$56),Tipologias!$G$55,"")))</f>
        <v>ALTO</v>
      </c>
      <c r="AF156" s="117" t="s">
        <v>367</v>
      </c>
      <c r="AG156" s="123" t="str">
        <f>IF(OR(AF156=Tipologias!$F$51,AF156=Tipologias!$F$52,AF156=Tipologias!$F$53),Tipologias!$G$51,IF(AF156=Tipologias!$F$54,Tipologias!$G$54,IF(OR(AF156=Tipologias!$F$55,AF156=Tipologias!$F$56),Tipologias!$G$55,"")))</f>
        <v>ALTO</v>
      </c>
      <c r="AH156" s="117"/>
      <c r="AI156" s="124" t="str">
        <f>IF(OR(AC156="",AE156="",AG156=""),"",IF(OR(AND(AC156=Tipologias!$G$55,AE156=Tipologias!$G$55),AND(AC156=Tipologias!$G$55,AG156=Tipologias!$G$55),AND(AE156=Tipologias!$G$55,AG156=Tipologias!$G$55)),Tipologias!$G$55, IF(AND(AC156=Tipologias!$G$51,AE156=Tipologias!$G$51,AG156=Tipologias!$G$51),Tipologias!$G$51,Tipologias!$G$54)))</f>
        <v>ALTO</v>
      </c>
      <c r="AJ156" s="117" t="s">
        <v>1078</v>
      </c>
      <c r="AK156" s="118">
        <v>45770</v>
      </c>
      <c r="AL156" s="117"/>
    </row>
    <row r="157" spans="1:38" s="119" customFormat="1" ht="35.15" customHeight="1" x14ac:dyDescent="0.35">
      <c r="A157" s="124" t="s">
        <v>224</v>
      </c>
      <c r="B157" s="124" t="s">
        <v>73</v>
      </c>
      <c r="C157" s="124" t="s">
        <v>222</v>
      </c>
      <c r="D157" s="124" t="s">
        <v>73</v>
      </c>
      <c r="E157" s="124" t="s">
        <v>462</v>
      </c>
      <c r="F157" s="124" t="s">
        <v>83</v>
      </c>
      <c r="G157" s="124" t="s">
        <v>1057</v>
      </c>
      <c r="H157" s="124" t="s">
        <v>342</v>
      </c>
      <c r="I157" s="199" t="s">
        <v>1065</v>
      </c>
      <c r="J157" s="142" t="s">
        <v>350</v>
      </c>
      <c r="K157" s="124" t="s">
        <v>610</v>
      </c>
      <c r="L157" s="124" t="s">
        <v>542</v>
      </c>
      <c r="M157" s="124" t="s">
        <v>618</v>
      </c>
      <c r="N157" s="124" t="s">
        <v>495</v>
      </c>
      <c r="O157" s="124" t="s">
        <v>342</v>
      </c>
      <c r="P157" s="200">
        <v>41264</v>
      </c>
      <c r="Q157" s="124" t="s">
        <v>84</v>
      </c>
      <c r="R157" s="124" t="s">
        <v>1074</v>
      </c>
      <c r="S157" s="124" t="s">
        <v>234</v>
      </c>
      <c r="T157" s="142" t="s">
        <v>1076</v>
      </c>
      <c r="U157" s="142" t="s">
        <v>390</v>
      </c>
      <c r="V157" s="124" t="s">
        <v>397</v>
      </c>
      <c r="W157" s="124" t="s">
        <v>375</v>
      </c>
      <c r="X157" s="124" t="s">
        <v>375</v>
      </c>
      <c r="Y157" s="142" t="s">
        <v>428</v>
      </c>
      <c r="Z157" s="140" t="str">
        <f>IFERROR(IF(Y157=Tipologias!$O$6,"Ley_1",IF(Y157=Tipologias!$P$6,"Ley_2",IF(Y157=Tipologias!$Q$6,"Ley_3",IF(Y157=Tipologias!$R$6,"Ley_4",IF(Y157=Tipologias!$S$6,"Ley_5",IF(Y157=Tipologias!$T$6,"Ley_6", IF(Y157=Tipologias!$U$6,"Ley_7", IF(Y157=Tipologias!$V$6,"Ley_8", IF(Y157=Tipologias!$W$6,"Ley_9", IF(Y157=Tipologias!$X$6,"Ley_10", IF(Y157=Tipologias!$Y$6,"Ley_11", IF(Y157=Tipologias!$Z$6,"Ley_12",IF(Y157="No Aplica","NoAplica",""))))))))))))),"")</f>
        <v>Ley_1</v>
      </c>
      <c r="AA157" s="142" t="s">
        <v>135</v>
      </c>
      <c r="AB157" s="142" t="s">
        <v>362</v>
      </c>
      <c r="AC157" s="123" t="str">
        <f>IF(OR(AB157=Tipologias!$F$51,AB157=Tipologias!$F$52,AB157=Tipologias!$F$53),Tipologias!$G$51,IF(AB157=Tipologias!$F$54,Tipologias!$G$54,IF(OR(AB157=Tipologias!$F$55,AB157=Tipologias!$F$56),Tipologias!$G$55,"")))</f>
        <v>BAJO</v>
      </c>
      <c r="AD157" s="142" t="s">
        <v>362</v>
      </c>
      <c r="AE157" s="123" t="str">
        <f>IF(OR(AD157=Tipologias!$F$51,AD157=Tipologias!$F$52,AD157=Tipologias!$F$53),Tipologias!$G$51,IF(AD157=Tipologias!$F$54,Tipologias!$G$54,IF(OR(AD157=Tipologias!$F$55,AD157=Tipologias!$F$56),Tipologias!$G$55,"")))</f>
        <v>BAJO</v>
      </c>
      <c r="AF157" s="142" t="s">
        <v>363</v>
      </c>
      <c r="AG157" s="123" t="str">
        <f>IF(OR(AF157=Tipologias!$F$51,AF157=Tipologias!$F$52,AF157=Tipologias!$F$53),Tipologias!$G$51,IF(AF157=Tipologias!$F$54,Tipologias!$G$54,IF(OR(AF157=Tipologias!$F$55,AF157=Tipologias!$F$56),Tipologias!$G$55,"")))</f>
        <v>BAJO</v>
      </c>
      <c r="AH157" s="124" t="s">
        <v>194</v>
      </c>
      <c r="AI157" s="124" t="str">
        <f>IF(OR(AC157="",AE157="",AG157=""),"",IF(OR(AND(AC157=Tipologias!$G$55,AE157=Tipologias!$G$55),AND(AC157=Tipologias!$G$55,AG157=Tipologias!$G$55),AND(AE157=Tipologias!$G$55,AG157=Tipologias!$G$55)),Tipologias!$G$55, IF(AND(AC157=Tipologias!$G$51,AE157=Tipologias!$G$51,AG157=Tipologias!$G$51),Tipologias!$G$51,Tipologias!$G$54)))</f>
        <v>BAJO</v>
      </c>
      <c r="AJ157" s="124" t="s">
        <v>1079</v>
      </c>
      <c r="AK157" s="200">
        <v>45770</v>
      </c>
      <c r="AL157" s="202" t="s">
        <v>510</v>
      </c>
    </row>
    <row r="158" spans="1:38" s="119" customFormat="1" ht="35.15" customHeight="1" x14ac:dyDescent="0.35">
      <c r="A158" s="124" t="s">
        <v>224</v>
      </c>
      <c r="B158" s="124" t="s">
        <v>73</v>
      </c>
      <c r="C158" s="124" t="s">
        <v>222</v>
      </c>
      <c r="D158" s="124" t="s">
        <v>73</v>
      </c>
      <c r="E158" s="124" t="s">
        <v>462</v>
      </c>
      <c r="F158" s="124" t="s">
        <v>83</v>
      </c>
      <c r="G158" s="124" t="s">
        <v>1058</v>
      </c>
      <c r="H158" s="124" t="s">
        <v>342</v>
      </c>
      <c r="I158" s="199" t="s">
        <v>1066</v>
      </c>
      <c r="J158" s="142" t="s">
        <v>350</v>
      </c>
      <c r="K158" s="124" t="s">
        <v>610</v>
      </c>
      <c r="L158" s="124" t="s">
        <v>542</v>
      </c>
      <c r="M158" s="124" t="s">
        <v>618</v>
      </c>
      <c r="N158" s="124" t="s">
        <v>495</v>
      </c>
      <c r="O158" s="124" t="s">
        <v>342</v>
      </c>
      <c r="P158" s="200">
        <v>41264</v>
      </c>
      <c r="Q158" s="124" t="s">
        <v>84</v>
      </c>
      <c r="R158" s="124" t="s">
        <v>1074</v>
      </c>
      <c r="S158" s="124" t="s">
        <v>234</v>
      </c>
      <c r="T158" s="142" t="s">
        <v>1077</v>
      </c>
      <c r="U158" s="142" t="s">
        <v>390</v>
      </c>
      <c r="V158" s="124" t="s">
        <v>397</v>
      </c>
      <c r="W158" s="124" t="s">
        <v>375</v>
      </c>
      <c r="X158" s="124" t="s">
        <v>375</v>
      </c>
      <c r="Y158" s="142" t="s">
        <v>428</v>
      </c>
      <c r="Z158" s="140" t="str">
        <f>IFERROR(IF(Y158=Tipologias!$O$6,"Ley_1",IF(Y158=Tipologias!$P$6,"Ley_2",IF(Y158=Tipologias!$Q$6,"Ley_3",IF(Y158=Tipologias!$R$6,"Ley_4",IF(Y158=Tipologias!$S$6,"Ley_5",IF(Y158=Tipologias!$T$6,"Ley_6", IF(Y158=Tipologias!$U$6,"Ley_7", IF(Y158=Tipologias!$V$6,"Ley_8", IF(Y158=Tipologias!$W$6,"Ley_9", IF(Y158=Tipologias!$X$6,"Ley_10", IF(Y158=Tipologias!$Y$6,"Ley_11", IF(Y158=Tipologias!$Z$6,"Ley_12",IF(Y158="No Aplica","NoAplica",""))))))))))))),"")</f>
        <v>Ley_1</v>
      </c>
      <c r="AA158" s="142" t="s">
        <v>135</v>
      </c>
      <c r="AB158" s="142" t="s">
        <v>362</v>
      </c>
      <c r="AC158" s="123" t="str">
        <f>IF(OR(AB158=Tipologias!$F$51,AB158=Tipologias!$F$52,AB158=Tipologias!$F$53),Tipologias!$G$51,IF(AB158=Tipologias!$F$54,Tipologias!$G$54,IF(OR(AB158=Tipologias!$F$55,AB158=Tipologias!$F$56),Tipologias!$G$55,"")))</f>
        <v>BAJO</v>
      </c>
      <c r="AD158" s="142" t="s">
        <v>362</v>
      </c>
      <c r="AE158" s="123" t="str">
        <f>IF(OR(AD158=Tipologias!$F$51,AD158=Tipologias!$F$52,AD158=Tipologias!$F$53),Tipologias!$G$51,IF(AD158=Tipologias!$F$54,Tipologias!$G$54,IF(OR(AD158=Tipologias!$F$55,AD158=Tipologias!$F$56),Tipologias!$G$55,"")))</f>
        <v>BAJO</v>
      </c>
      <c r="AF158" s="142" t="s">
        <v>363</v>
      </c>
      <c r="AG158" s="123" t="str">
        <f>IF(OR(AF158=Tipologias!$F$51,AF158=Tipologias!$F$52,AF158=Tipologias!$F$53),Tipologias!$G$51,IF(AF158=Tipologias!$F$54,Tipologias!$G$54,IF(OR(AF158=Tipologias!$F$55,AF158=Tipologias!$F$56),Tipologias!$G$55,"")))</f>
        <v>BAJO</v>
      </c>
      <c r="AH158" s="124" t="s">
        <v>194</v>
      </c>
      <c r="AI158" s="124" t="str">
        <f>IF(OR(AC158="",AE158="",AG158=""),"",IF(OR(AND(AC158=Tipologias!$G$55,AE158=Tipologias!$G$55),AND(AC158=Tipologias!$G$55,AG158=Tipologias!$G$55),AND(AE158=Tipologias!$G$55,AG158=Tipologias!$G$55)),Tipologias!$G$55, IF(AND(AC158=Tipologias!$G$51,AE158=Tipologias!$G$51,AG158=Tipologias!$G$51),Tipologias!$G$51,Tipologias!$G$54)))</f>
        <v>BAJO</v>
      </c>
      <c r="AJ158" s="124" t="s">
        <v>1079</v>
      </c>
      <c r="AK158" s="200">
        <v>45770</v>
      </c>
      <c r="AL158" s="202" t="s">
        <v>510</v>
      </c>
    </row>
    <row r="159" spans="1:38" s="119" customFormat="1" ht="35.15" customHeight="1" x14ac:dyDescent="0.35">
      <c r="A159" s="141"/>
      <c r="B159" s="142"/>
      <c r="C159" s="117"/>
      <c r="D159" s="117"/>
      <c r="E159" s="117"/>
      <c r="F159" s="117"/>
      <c r="G159" s="117"/>
      <c r="H159" s="117"/>
      <c r="I159" s="117"/>
      <c r="J159" s="142"/>
      <c r="K159" s="117"/>
      <c r="L159" s="117"/>
      <c r="M159" s="117"/>
      <c r="N159" s="117"/>
      <c r="O159" s="117"/>
      <c r="P159" s="118"/>
      <c r="Q159" s="117"/>
      <c r="R159" s="117"/>
      <c r="S159" s="117"/>
      <c r="T159" s="117"/>
      <c r="U159" s="142"/>
      <c r="V15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59" s="117"/>
      <c r="X159" s="142"/>
      <c r="Y159" s="142"/>
      <c r="Z159" s="140" t="str">
        <f>IFERROR(IF(Y159=Tipologias!$O$6,"Ley_1",IF(Y159=Tipologias!$P$6,"Ley_2",IF(Y159=Tipologias!$Q$6,"Ley_3",IF(Y159=Tipologias!$R$6,"Ley_4",IF(Y159=Tipologias!$S$6,"Ley_5",IF(Y159=Tipologias!$T$6,"Ley_6", IF(Y159=Tipologias!$U$6,"Ley_7", IF(Y159=Tipologias!$V$6,"Ley_8", IF(Y159=Tipologias!$W$6,"Ley_9", IF(Y159=Tipologias!$X$6,"Ley_10", IF(Y159=Tipologias!$Y$6,"Ley_11", IF(Y159=Tipologias!$Z$6,"Ley_12",IF(Y159="No Aplica","NoAplica",""))))))))))))),"")</f>
        <v/>
      </c>
      <c r="AA159" s="117"/>
      <c r="AB159" s="117"/>
      <c r="AC159" s="123" t="str">
        <f>IF(OR(AB159=Tipologias!$F$51,AB159=Tipologias!$F$52,AB159=Tipologias!$F$53),Tipologias!$G$51,IF(AB159=Tipologias!$F$54,Tipologias!$G$54,IF(OR(AB159=Tipologias!$F$55,AB159=Tipologias!$F$56),Tipologias!$G$55,"")))</f>
        <v/>
      </c>
      <c r="AD159" s="117"/>
      <c r="AE159" s="123" t="str">
        <f>IF(OR(AD159=Tipologias!$F$51,AD159=Tipologias!$F$52,AD159=Tipologias!$F$53),Tipologias!$G$51,IF(AD159=Tipologias!$F$54,Tipologias!$G$54,IF(OR(AD159=Tipologias!$F$55,AD159=Tipologias!$F$56),Tipologias!$G$55,"")))</f>
        <v/>
      </c>
      <c r="AF159" s="117"/>
      <c r="AG159" s="123" t="str">
        <f>IF(OR(AF159=Tipologias!$F$51,AF159=Tipologias!$F$52,AF159=Tipologias!$F$53),Tipologias!$G$51,IF(AF159=Tipologias!$F$54,Tipologias!$G$54,IF(OR(AF159=Tipologias!$F$55,AF159=Tipologias!$F$56),Tipologias!$G$55,"")))</f>
        <v/>
      </c>
      <c r="AH159" s="117"/>
      <c r="AI159" s="124" t="str">
        <f>IF(OR(AC159="",AE159="",AG159=""),"",IF(OR(AND(AC159=Tipologias!$G$55,AE159=Tipologias!$G$55),AND(AC159=Tipologias!$G$55,AG159=Tipologias!$G$55),AND(AE159=Tipologias!$G$55,AG159=Tipologias!$G$55)),Tipologias!$G$55, IF(AND(AC159=Tipologias!$G$51,AE159=Tipologias!$G$51,AG159=Tipologias!$G$51),Tipologias!$G$51,Tipologias!$G$54)))</f>
        <v/>
      </c>
      <c r="AJ159" s="117"/>
      <c r="AK159" s="118"/>
      <c r="AL159" s="134"/>
    </row>
    <row r="160" spans="1:38" s="119" customFormat="1" ht="35.15" customHeight="1" x14ac:dyDescent="0.35">
      <c r="A160" s="141"/>
      <c r="B160" s="142"/>
      <c r="C160" s="117"/>
      <c r="D160" s="117"/>
      <c r="E160" s="117"/>
      <c r="F160" s="117"/>
      <c r="G160" s="117"/>
      <c r="H160" s="117"/>
      <c r="I160" s="117"/>
      <c r="J160" s="142"/>
      <c r="K160" s="117"/>
      <c r="L160" s="117"/>
      <c r="M160" s="117"/>
      <c r="N160" s="117"/>
      <c r="O160" s="117"/>
      <c r="P160" s="118"/>
      <c r="Q160" s="117"/>
      <c r="R160" s="117"/>
      <c r="S160" s="117"/>
      <c r="T160" s="117"/>
      <c r="U160" s="142"/>
      <c r="V16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60" s="117"/>
      <c r="X160" s="142"/>
      <c r="Y160" s="142"/>
      <c r="Z160" s="140" t="str">
        <f>IFERROR(IF(Y160=Tipologias!$O$6,"Ley_1",IF(Y160=Tipologias!$P$6,"Ley_2",IF(Y160=Tipologias!$Q$6,"Ley_3",IF(Y160=Tipologias!$R$6,"Ley_4",IF(Y160=Tipologias!$S$6,"Ley_5",IF(Y160=Tipologias!$T$6,"Ley_6", IF(Y160=Tipologias!$U$6,"Ley_7", IF(Y160=Tipologias!$V$6,"Ley_8", IF(Y160=Tipologias!$W$6,"Ley_9", IF(Y160=Tipologias!$X$6,"Ley_10", IF(Y160=Tipologias!$Y$6,"Ley_11", IF(Y160=Tipologias!$Z$6,"Ley_12",IF(Y160="No Aplica","NoAplica",""))))))))))))),"")</f>
        <v/>
      </c>
      <c r="AA160" s="117"/>
      <c r="AB160" s="117"/>
      <c r="AC160" s="123" t="str">
        <f>IF(OR(AB160=Tipologias!$F$51,AB160=Tipologias!$F$52,AB160=Tipologias!$F$53),Tipologias!$G$51,IF(AB160=Tipologias!$F$54,Tipologias!$G$54,IF(OR(AB160=Tipologias!$F$55,AB160=Tipologias!$F$56),Tipologias!$G$55,"")))</f>
        <v/>
      </c>
      <c r="AD160" s="117"/>
      <c r="AE160" s="123" t="str">
        <f>IF(OR(AD160=Tipologias!$F$51,AD160=Tipologias!$F$52,AD160=Tipologias!$F$53),Tipologias!$G$51,IF(AD160=Tipologias!$F$54,Tipologias!$G$54,IF(OR(AD160=Tipologias!$F$55,AD160=Tipologias!$F$56),Tipologias!$G$55,"")))</f>
        <v/>
      </c>
      <c r="AF160" s="117"/>
      <c r="AG160" s="123" t="str">
        <f>IF(OR(AF160=Tipologias!$F$51,AF160=Tipologias!$F$52,AF160=Tipologias!$F$53),Tipologias!$G$51,IF(AF160=Tipologias!$F$54,Tipologias!$G$54,IF(OR(AF160=Tipologias!$F$55,AF160=Tipologias!$F$56),Tipologias!$G$55,"")))</f>
        <v/>
      </c>
      <c r="AH160" s="117"/>
      <c r="AI160" s="124" t="str">
        <f>IF(OR(AC160="",AE160="",AG160=""),"",IF(OR(AND(AC160=Tipologias!$G$55,AE160=Tipologias!$G$55),AND(AC160=Tipologias!$G$55,AG160=Tipologias!$G$55),AND(AE160=Tipologias!$G$55,AG160=Tipologias!$G$55)),Tipologias!$G$55, IF(AND(AC160=Tipologias!$G$51,AE160=Tipologias!$G$51,AG160=Tipologias!$G$51),Tipologias!$G$51,Tipologias!$G$54)))</f>
        <v/>
      </c>
      <c r="AJ160" s="117"/>
      <c r="AK160" s="118"/>
      <c r="AL160" s="134"/>
    </row>
    <row r="161" spans="1:38" s="119" customFormat="1" ht="35.15" customHeight="1" x14ac:dyDescent="0.35">
      <c r="A161" s="141"/>
      <c r="B161" s="142"/>
      <c r="C161" s="117"/>
      <c r="D161" s="117"/>
      <c r="E161" s="117"/>
      <c r="F161" s="117"/>
      <c r="G161" s="117"/>
      <c r="H161" s="117"/>
      <c r="I161" s="117"/>
      <c r="J161" s="142"/>
      <c r="K161" s="117"/>
      <c r="L161" s="117"/>
      <c r="M161" s="117"/>
      <c r="N161" s="117"/>
      <c r="O161" s="117"/>
      <c r="P161" s="118"/>
      <c r="Q161" s="117"/>
      <c r="R161" s="117"/>
      <c r="S161" s="117"/>
      <c r="T161" s="117"/>
      <c r="U161" s="142"/>
      <c r="V16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61" s="117"/>
      <c r="X161" s="142"/>
      <c r="Y161" s="142"/>
      <c r="Z161" s="140" t="str">
        <f>IFERROR(IF(Y161=Tipologias!$O$6,"Ley_1",IF(Y161=Tipologias!$P$6,"Ley_2",IF(Y161=Tipologias!$Q$6,"Ley_3",IF(Y161=Tipologias!$R$6,"Ley_4",IF(Y161=Tipologias!$S$6,"Ley_5",IF(Y161=Tipologias!$T$6,"Ley_6", IF(Y161=Tipologias!$U$6,"Ley_7", IF(Y161=Tipologias!$V$6,"Ley_8", IF(Y161=Tipologias!$W$6,"Ley_9", IF(Y161=Tipologias!$X$6,"Ley_10", IF(Y161=Tipologias!$Y$6,"Ley_11", IF(Y161=Tipologias!$Z$6,"Ley_12",IF(Y161="No Aplica","NoAplica",""))))))))))))),"")</f>
        <v/>
      </c>
      <c r="AA161" s="117"/>
      <c r="AB161" s="117"/>
      <c r="AC161" s="123" t="str">
        <f>IF(OR(AB161=Tipologias!$F$51,AB161=Tipologias!$F$52,AB161=Tipologias!$F$53),Tipologias!$G$51,IF(AB161=Tipologias!$F$54,Tipologias!$G$54,IF(OR(AB161=Tipologias!$F$55,AB161=Tipologias!$F$56),Tipologias!$G$55,"")))</f>
        <v/>
      </c>
      <c r="AD161" s="117"/>
      <c r="AE161" s="123" t="str">
        <f>IF(OR(AD161=Tipologias!$F$51,AD161=Tipologias!$F$52,AD161=Tipologias!$F$53),Tipologias!$G$51,IF(AD161=Tipologias!$F$54,Tipologias!$G$54,IF(OR(AD161=Tipologias!$F$55,AD161=Tipologias!$F$56),Tipologias!$G$55,"")))</f>
        <v/>
      </c>
      <c r="AF161" s="117"/>
      <c r="AG161" s="123" t="str">
        <f>IF(OR(AF161=Tipologias!$F$51,AF161=Tipologias!$F$52,AF161=Tipologias!$F$53),Tipologias!$G$51,IF(AF161=Tipologias!$F$54,Tipologias!$G$54,IF(OR(AF161=Tipologias!$F$55,AF161=Tipologias!$F$56),Tipologias!$G$55,"")))</f>
        <v/>
      </c>
      <c r="AH161" s="117"/>
      <c r="AI161" s="124" t="str">
        <f>IF(OR(AC161="",AE161="",AG161=""),"",IF(OR(AND(AC161=Tipologias!$G$55,AE161=Tipologias!$G$55),AND(AC161=Tipologias!$G$55,AG161=Tipologias!$G$55),AND(AE161=Tipologias!$G$55,AG161=Tipologias!$G$55)),Tipologias!$G$55, IF(AND(AC161=Tipologias!$G$51,AE161=Tipologias!$G$51,AG161=Tipologias!$G$51),Tipologias!$G$51,Tipologias!$G$54)))</f>
        <v/>
      </c>
      <c r="AJ161" s="117"/>
      <c r="AK161" s="118"/>
      <c r="AL161" s="134"/>
    </row>
    <row r="162" spans="1:38" s="119" customFormat="1" ht="35.15" customHeight="1" x14ac:dyDescent="0.35">
      <c r="A162" s="141"/>
      <c r="B162" s="142"/>
      <c r="C162" s="117"/>
      <c r="D162" s="117"/>
      <c r="E162" s="117"/>
      <c r="F162" s="117"/>
      <c r="G162" s="117"/>
      <c r="H162" s="117"/>
      <c r="I162" s="117"/>
      <c r="J162" s="142"/>
      <c r="K162" s="117"/>
      <c r="L162" s="117"/>
      <c r="M162" s="117"/>
      <c r="N162" s="117"/>
      <c r="O162" s="117"/>
      <c r="P162" s="118"/>
      <c r="Q162" s="117"/>
      <c r="R162" s="117"/>
      <c r="S162" s="117"/>
      <c r="T162" s="117"/>
      <c r="U162" s="142"/>
      <c r="V16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62" s="117"/>
      <c r="X162" s="142"/>
      <c r="Y162" s="142"/>
      <c r="Z162" s="140" t="str">
        <f>IFERROR(IF(Y162=Tipologias!$O$6,"Ley_1",IF(Y162=Tipologias!$P$6,"Ley_2",IF(Y162=Tipologias!$Q$6,"Ley_3",IF(Y162=Tipologias!$R$6,"Ley_4",IF(Y162=Tipologias!$S$6,"Ley_5",IF(Y162=Tipologias!$T$6,"Ley_6", IF(Y162=Tipologias!$U$6,"Ley_7", IF(Y162=Tipologias!$V$6,"Ley_8", IF(Y162=Tipologias!$W$6,"Ley_9", IF(Y162=Tipologias!$X$6,"Ley_10", IF(Y162=Tipologias!$Y$6,"Ley_11", IF(Y162=Tipologias!$Z$6,"Ley_12",IF(Y162="No Aplica","NoAplica",""))))))))))))),"")</f>
        <v/>
      </c>
      <c r="AA162" s="117"/>
      <c r="AB162" s="117"/>
      <c r="AC162" s="123" t="str">
        <f>IF(OR(AB162=Tipologias!$F$51,AB162=Tipologias!$F$52,AB162=Tipologias!$F$53),Tipologias!$G$51,IF(AB162=Tipologias!$F$54,Tipologias!$G$54,IF(OR(AB162=Tipologias!$F$55,AB162=Tipologias!$F$56),Tipologias!$G$55,"")))</f>
        <v/>
      </c>
      <c r="AD162" s="117"/>
      <c r="AE162" s="123" t="str">
        <f>IF(OR(AD162=Tipologias!$F$51,AD162=Tipologias!$F$52,AD162=Tipologias!$F$53),Tipologias!$G$51,IF(AD162=Tipologias!$F$54,Tipologias!$G$54,IF(OR(AD162=Tipologias!$F$55,AD162=Tipologias!$F$56),Tipologias!$G$55,"")))</f>
        <v/>
      </c>
      <c r="AF162" s="117"/>
      <c r="AG162" s="123" t="str">
        <f>IF(OR(AF162=Tipologias!$F$51,AF162=Tipologias!$F$52,AF162=Tipologias!$F$53),Tipologias!$G$51,IF(AF162=Tipologias!$F$54,Tipologias!$G$54,IF(OR(AF162=Tipologias!$F$55,AF162=Tipologias!$F$56),Tipologias!$G$55,"")))</f>
        <v/>
      </c>
      <c r="AH162" s="117"/>
      <c r="AI162" s="124" t="str">
        <f>IF(OR(AC162="",AE162="",AG162=""),"",IF(OR(AND(AC162=Tipologias!$G$55,AE162=Tipologias!$G$55),AND(AC162=Tipologias!$G$55,AG162=Tipologias!$G$55),AND(AE162=Tipologias!$G$55,AG162=Tipologias!$G$55)),Tipologias!$G$55, IF(AND(AC162=Tipologias!$G$51,AE162=Tipologias!$G$51,AG162=Tipologias!$G$51),Tipologias!$G$51,Tipologias!$G$54)))</f>
        <v/>
      </c>
      <c r="AJ162" s="117"/>
      <c r="AK162" s="118"/>
      <c r="AL162" s="134"/>
    </row>
    <row r="163" spans="1:38" s="119" customFormat="1" ht="35.15" customHeight="1" x14ac:dyDescent="0.35">
      <c r="A163" s="141"/>
      <c r="B163" s="142"/>
      <c r="C163" s="117"/>
      <c r="D163" s="117"/>
      <c r="E163" s="117"/>
      <c r="F163" s="117"/>
      <c r="G163" s="117"/>
      <c r="H163" s="117"/>
      <c r="I163" s="117"/>
      <c r="J163" s="142"/>
      <c r="K163" s="117"/>
      <c r="L163" s="117"/>
      <c r="M163" s="117"/>
      <c r="N163" s="117"/>
      <c r="O163" s="117"/>
      <c r="P163" s="118"/>
      <c r="Q163" s="117"/>
      <c r="R163" s="117"/>
      <c r="S163" s="117"/>
      <c r="T163" s="117"/>
      <c r="U163" s="142"/>
      <c r="V16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63" s="117"/>
      <c r="X163" s="142"/>
      <c r="Y163" s="142"/>
      <c r="Z163" s="140" t="str">
        <f>IFERROR(IF(Y163=Tipologias!$O$6,"Ley_1",IF(Y163=Tipologias!$P$6,"Ley_2",IF(Y163=Tipologias!$Q$6,"Ley_3",IF(Y163=Tipologias!$R$6,"Ley_4",IF(Y163=Tipologias!$S$6,"Ley_5",IF(Y163=Tipologias!$T$6,"Ley_6", IF(Y163=Tipologias!$U$6,"Ley_7", IF(Y163=Tipologias!$V$6,"Ley_8", IF(Y163=Tipologias!$W$6,"Ley_9", IF(Y163=Tipologias!$X$6,"Ley_10", IF(Y163=Tipologias!$Y$6,"Ley_11", IF(Y163=Tipologias!$Z$6,"Ley_12",IF(Y163="No Aplica","NoAplica",""))))))))))))),"")</f>
        <v/>
      </c>
      <c r="AA163" s="117"/>
      <c r="AB163" s="117"/>
      <c r="AC163" s="123" t="str">
        <f>IF(OR(AB163=Tipologias!$F$51,AB163=Tipologias!$F$52,AB163=Tipologias!$F$53),Tipologias!$G$51,IF(AB163=Tipologias!$F$54,Tipologias!$G$54,IF(OR(AB163=Tipologias!$F$55,AB163=Tipologias!$F$56),Tipologias!$G$55,"")))</f>
        <v/>
      </c>
      <c r="AD163" s="117"/>
      <c r="AE163" s="123" t="str">
        <f>IF(OR(AD163=Tipologias!$F$51,AD163=Tipologias!$F$52,AD163=Tipologias!$F$53),Tipologias!$G$51,IF(AD163=Tipologias!$F$54,Tipologias!$G$54,IF(OR(AD163=Tipologias!$F$55,AD163=Tipologias!$F$56),Tipologias!$G$55,"")))</f>
        <v/>
      </c>
      <c r="AF163" s="117"/>
      <c r="AG163" s="123" t="str">
        <f>IF(OR(AF163=Tipologias!$F$51,AF163=Tipologias!$F$52,AF163=Tipologias!$F$53),Tipologias!$G$51,IF(AF163=Tipologias!$F$54,Tipologias!$G$54,IF(OR(AF163=Tipologias!$F$55,AF163=Tipologias!$F$56),Tipologias!$G$55,"")))</f>
        <v/>
      </c>
      <c r="AH163" s="117"/>
      <c r="AI163" s="124" t="str">
        <f>IF(OR(AC163="",AE163="",AG163=""),"",IF(OR(AND(AC163=Tipologias!$G$55,AE163=Tipologias!$G$55),AND(AC163=Tipologias!$G$55,AG163=Tipologias!$G$55),AND(AE163=Tipologias!$G$55,AG163=Tipologias!$G$55)),Tipologias!$G$55, IF(AND(AC163=Tipologias!$G$51,AE163=Tipologias!$G$51,AG163=Tipologias!$G$51),Tipologias!$G$51,Tipologias!$G$54)))</f>
        <v/>
      </c>
      <c r="AJ163" s="117"/>
      <c r="AK163" s="118"/>
      <c r="AL163" s="134"/>
    </row>
    <row r="164" spans="1:38" s="119" customFormat="1" ht="35.15" customHeight="1" x14ac:dyDescent="0.35">
      <c r="A164" s="141"/>
      <c r="B164" s="142"/>
      <c r="C164" s="117"/>
      <c r="D164" s="117"/>
      <c r="E164" s="117"/>
      <c r="F164" s="117"/>
      <c r="G164" s="117"/>
      <c r="H164" s="117"/>
      <c r="I164" s="117"/>
      <c r="J164" s="142"/>
      <c r="K164" s="117"/>
      <c r="L164" s="117"/>
      <c r="M164" s="117"/>
      <c r="N164" s="117"/>
      <c r="O164" s="117"/>
      <c r="P164" s="118"/>
      <c r="Q164" s="117"/>
      <c r="R164" s="117"/>
      <c r="S164" s="117"/>
      <c r="T164" s="117"/>
      <c r="U164" s="142"/>
      <c r="V16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64" s="117"/>
      <c r="X164" s="142"/>
      <c r="Y164" s="142"/>
      <c r="Z164" s="140" t="str">
        <f>IFERROR(IF(Y164=Tipologias!$O$6,"Ley_1",IF(Y164=Tipologias!$P$6,"Ley_2",IF(Y164=Tipologias!$Q$6,"Ley_3",IF(Y164=Tipologias!$R$6,"Ley_4",IF(Y164=Tipologias!$S$6,"Ley_5",IF(Y164=Tipologias!$T$6,"Ley_6", IF(Y164=Tipologias!$U$6,"Ley_7", IF(Y164=Tipologias!$V$6,"Ley_8", IF(Y164=Tipologias!$W$6,"Ley_9", IF(Y164=Tipologias!$X$6,"Ley_10", IF(Y164=Tipologias!$Y$6,"Ley_11", IF(Y164=Tipologias!$Z$6,"Ley_12",IF(Y164="No Aplica","NoAplica",""))))))))))))),"")</f>
        <v/>
      </c>
      <c r="AA164" s="117"/>
      <c r="AB164" s="117"/>
      <c r="AC164" s="123" t="str">
        <f>IF(OR(AB164=Tipologias!$F$51,AB164=Tipologias!$F$52,AB164=Tipologias!$F$53),Tipologias!$G$51,IF(AB164=Tipologias!$F$54,Tipologias!$G$54,IF(OR(AB164=Tipologias!$F$55,AB164=Tipologias!$F$56),Tipologias!$G$55,"")))</f>
        <v/>
      </c>
      <c r="AD164" s="117"/>
      <c r="AE164" s="123" t="str">
        <f>IF(OR(AD164=Tipologias!$F$51,AD164=Tipologias!$F$52,AD164=Tipologias!$F$53),Tipologias!$G$51,IF(AD164=Tipologias!$F$54,Tipologias!$G$54,IF(OR(AD164=Tipologias!$F$55,AD164=Tipologias!$F$56),Tipologias!$G$55,"")))</f>
        <v/>
      </c>
      <c r="AF164" s="117"/>
      <c r="AG164" s="123" t="str">
        <f>IF(OR(AF164=Tipologias!$F$51,AF164=Tipologias!$F$52,AF164=Tipologias!$F$53),Tipologias!$G$51,IF(AF164=Tipologias!$F$54,Tipologias!$G$54,IF(OR(AF164=Tipologias!$F$55,AF164=Tipologias!$F$56),Tipologias!$G$55,"")))</f>
        <v/>
      </c>
      <c r="AH164" s="117"/>
      <c r="AI164" s="124" t="str">
        <f>IF(OR(AC164="",AE164="",AG164=""),"",IF(OR(AND(AC164=Tipologias!$G$55,AE164=Tipologias!$G$55),AND(AC164=Tipologias!$G$55,AG164=Tipologias!$G$55),AND(AE164=Tipologias!$G$55,AG164=Tipologias!$G$55)),Tipologias!$G$55, IF(AND(AC164=Tipologias!$G$51,AE164=Tipologias!$G$51,AG164=Tipologias!$G$51),Tipologias!$G$51,Tipologias!$G$54)))</f>
        <v/>
      </c>
      <c r="AJ164" s="117"/>
      <c r="AK164" s="118"/>
      <c r="AL164" s="134"/>
    </row>
    <row r="165" spans="1:38" s="119" customFormat="1" ht="35.15" customHeight="1" x14ac:dyDescent="0.35">
      <c r="A165" s="141"/>
      <c r="B165" s="142"/>
      <c r="C165" s="117"/>
      <c r="D165" s="117"/>
      <c r="E165" s="117"/>
      <c r="F165" s="117"/>
      <c r="G165" s="117"/>
      <c r="H165" s="117"/>
      <c r="I165" s="117"/>
      <c r="J165" s="142"/>
      <c r="K165" s="117"/>
      <c r="L165" s="117"/>
      <c r="M165" s="117"/>
      <c r="N165" s="117"/>
      <c r="O165" s="117"/>
      <c r="P165" s="118"/>
      <c r="Q165" s="117"/>
      <c r="R165" s="117"/>
      <c r="S165" s="117"/>
      <c r="T165" s="117"/>
      <c r="U165" s="142"/>
      <c r="V16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65" s="117"/>
      <c r="X165" s="142"/>
      <c r="Y165" s="142"/>
      <c r="Z165" s="140" t="str">
        <f>IFERROR(IF(Y165=Tipologias!$O$6,"Ley_1",IF(Y165=Tipologias!$P$6,"Ley_2",IF(Y165=Tipologias!$Q$6,"Ley_3",IF(Y165=Tipologias!$R$6,"Ley_4",IF(Y165=Tipologias!$S$6,"Ley_5",IF(Y165=Tipologias!$T$6,"Ley_6", IF(Y165=Tipologias!$U$6,"Ley_7", IF(Y165=Tipologias!$V$6,"Ley_8", IF(Y165=Tipologias!$W$6,"Ley_9", IF(Y165=Tipologias!$X$6,"Ley_10", IF(Y165=Tipologias!$Y$6,"Ley_11", IF(Y165=Tipologias!$Z$6,"Ley_12",IF(Y165="No Aplica","NoAplica",""))))))))))))),"")</f>
        <v/>
      </c>
      <c r="AA165" s="117"/>
      <c r="AB165" s="117"/>
      <c r="AC165" s="123" t="str">
        <f>IF(OR(AB165=Tipologias!$F$51,AB165=Tipologias!$F$52,AB165=Tipologias!$F$53),Tipologias!$G$51,IF(AB165=Tipologias!$F$54,Tipologias!$G$54,IF(OR(AB165=Tipologias!$F$55,AB165=Tipologias!$F$56),Tipologias!$G$55,"")))</f>
        <v/>
      </c>
      <c r="AD165" s="117"/>
      <c r="AE165" s="123" t="str">
        <f>IF(OR(AD165=Tipologias!$F$51,AD165=Tipologias!$F$52,AD165=Tipologias!$F$53),Tipologias!$G$51,IF(AD165=Tipologias!$F$54,Tipologias!$G$54,IF(OR(AD165=Tipologias!$F$55,AD165=Tipologias!$F$56),Tipologias!$G$55,"")))</f>
        <v/>
      </c>
      <c r="AF165" s="117"/>
      <c r="AG165" s="123" t="str">
        <f>IF(OR(AF165=Tipologias!$F$51,AF165=Tipologias!$F$52,AF165=Tipologias!$F$53),Tipologias!$G$51,IF(AF165=Tipologias!$F$54,Tipologias!$G$54,IF(OR(AF165=Tipologias!$F$55,AF165=Tipologias!$F$56),Tipologias!$G$55,"")))</f>
        <v/>
      </c>
      <c r="AH165" s="117"/>
      <c r="AI165" s="124" t="str">
        <f>IF(OR(AC165="",AE165="",AG165=""),"",IF(OR(AND(AC165=Tipologias!$G$55,AE165=Tipologias!$G$55),AND(AC165=Tipologias!$G$55,AG165=Tipologias!$G$55),AND(AE165=Tipologias!$G$55,AG165=Tipologias!$G$55)),Tipologias!$G$55, IF(AND(AC165=Tipologias!$G$51,AE165=Tipologias!$G$51,AG165=Tipologias!$G$51),Tipologias!$G$51,Tipologias!$G$54)))</f>
        <v/>
      </c>
      <c r="AJ165" s="117"/>
      <c r="AK165" s="118"/>
      <c r="AL165" s="134"/>
    </row>
    <row r="166" spans="1:38" s="119" customFormat="1" ht="35.15" customHeight="1" x14ac:dyDescent="0.35">
      <c r="A166" s="141"/>
      <c r="B166" s="142"/>
      <c r="C166" s="117"/>
      <c r="D166" s="117"/>
      <c r="E166" s="117"/>
      <c r="F166" s="117"/>
      <c r="G166" s="117"/>
      <c r="H166" s="117"/>
      <c r="I166" s="117"/>
      <c r="J166" s="142"/>
      <c r="K166" s="117"/>
      <c r="L166" s="117"/>
      <c r="M166" s="117"/>
      <c r="N166" s="117"/>
      <c r="O166" s="117"/>
      <c r="P166" s="118"/>
      <c r="Q166" s="117"/>
      <c r="R166" s="117"/>
      <c r="S166" s="117"/>
      <c r="T166" s="117"/>
      <c r="U166" s="142"/>
      <c r="V16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66" s="117"/>
      <c r="X166" s="142"/>
      <c r="Y166" s="142"/>
      <c r="Z166" s="140" t="str">
        <f>IFERROR(IF(Y166=Tipologias!$O$6,"Ley_1",IF(Y166=Tipologias!$P$6,"Ley_2",IF(Y166=Tipologias!$Q$6,"Ley_3",IF(Y166=Tipologias!$R$6,"Ley_4",IF(Y166=Tipologias!$S$6,"Ley_5",IF(Y166=Tipologias!$T$6,"Ley_6", IF(Y166=Tipologias!$U$6,"Ley_7", IF(Y166=Tipologias!$V$6,"Ley_8", IF(Y166=Tipologias!$W$6,"Ley_9", IF(Y166=Tipologias!$X$6,"Ley_10", IF(Y166=Tipologias!$Y$6,"Ley_11", IF(Y166=Tipologias!$Z$6,"Ley_12",IF(Y166="No Aplica","NoAplica",""))))))))))))),"")</f>
        <v/>
      </c>
      <c r="AA166" s="117"/>
      <c r="AB166" s="117"/>
      <c r="AC166" s="123" t="str">
        <f>IF(OR(AB166=Tipologias!$F$51,AB166=Tipologias!$F$52,AB166=Tipologias!$F$53),Tipologias!$G$51,IF(AB166=Tipologias!$F$54,Tipologias!$G$54,IF(OR(AB166=Tipologias!$F$55,AB166=Tipologias!$F$56),Tipologias!$G$55,"")))</f>
        <v/>
      </c>
      <c r="AD166" s="117"/>
      <c r="AE166" s="123" t="str">
        <f>IF(OR(AD166=Tipologias!$F$51,AD166=Tipologias!$F$52,AD166=Tipologias!$F$53),Tipologias!$G$51,IF(AD166=Tipologias!$F$54,Tipologias!$G$54,IF(OR(AD166=Tipologias!$F$55,AD166=Tipologias!$F$56),Tipologias!$G$55,"")))</f>
        <v/>
      </c>
      <c r="AF166" s="117"/>
      <c r="AG166" s="123" t="str">
        <f>IF(OR(AF166=Tipologias!$F$51,AF166=Tipologias!$F$52,AF166=Tipologias!$F$53),Tipologias!$G$51,IF(AF166=Tipologias!$F$54,Tipologias!$G$54,IF(OR(AF166=Tipologias!$F$55,AF166=Tipologias!$F$56),Tipologias!$G$55,"")))</f>
        <v/>
      </c>
      <c r="AH166" s="117"/>
      <c r="AI166" s="124" t="str">
        <f>IF(OR(AC166="",AE166="",AG166=""),"",IF(OR(AND(AC166=Tipologias!$G$55,AE166=Tipologias!$G$55),AND(AC166=Tipologias!$G$55,AG166=Tipologias!$G$55),AND(AE166=Tipologias!$G$55,AG166=Tipologias!$G$55)),Tipologias!$G$55, IF(AND(AC166=Tipologias!$G$51,AE166=Tipologias!$G$51,AG166=Tipologias!$G$51),Tipologias!$G$51,Tipologias!$G$54)))</f>
        <v/>
      </c>
      <c r="AJ166" s="117"/>
      <c r="AK166" s="118"/>
      <c r="AL166" s="134"/>
    </row>
    <row r="167" spans="1:38" s="119" customFormat="1" ht="35.15" customHeight="1" x14ac:dyDescent="0.35">
      <c r="A167" s="141"/>
      <c r="B167" s="142"/>
      <c r="C167" s="117"/>
      <c r="D167" s="117"/>
      <c r="E167" s="117"/>
      <c r="F167" s="117"/>
      <c r="G167" s="117"/>
      <c r="H167" s="117"/>
      <c r="I167" s="117"/>
      <c r="J167" s="142"/>
      <c r="K167" s="117"/>
      <c r="L167" s="117"/>
      <c r="M167" s="117"/>
      <c r="N167" s="117"/>
      <c r="O167" s="117"/>
      <c r="P167" s="118"/>
      <c r="Q167" s="117"/>
      <c r="R167" s="117"/>
      <c r="S167" s="117"/>
      <c r="T167" s="117"/>
      <c r="U167" s="142"/>
      <c r="V16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67" s="117"/>
      <c r="X167" s="142"/>
      <c r="Y167" s="142"/>
      <c r="Z167" s="140" t="str">
        <f>IFERROR(IF(Y167=Tipologias!$O$6,"Ley_1",IF(Y167=Tipologias!$P$6,"Ley_2",IF(Y167=Tipologias!$Q$6,"Ley_3",IF(Y167=Tipologias!$R$6,"Ley_4",IF(Y167=Tipologias!$S$6,"Ley_5",IF(Y167=Tipologias!$T$6,"Ley_6", IF(Y167=Tipologias!$U$6,"Ley_7", IF(Y167=Tipologias!$V$6,"Ley_8", IF(Y167=Tipologias!$W$6,"Ley_9", IF(Y167=Tipologias!$X$6,"Ley_10", IF(Y167=Tipologias!$Y$6,"Ley_11", IF(Y167=Tipologias!$Z$6,"Ley_12",IF(Y167="No Aplica","NoAplica",""))))))))))))),"")</f>
        <v/>
      </c>
      <c r="AA167" s="117"/>
      <c r="AB167" s="117"/>
      <c r="AC167" s="123" t="str">
        <f>IF(OR(AB167=Tipologias!$F$51,AB167=Tipologias!$F$52,AB167=Tipologias!$F$53),Tipologias!$G$51,IF(AB167=Tipologias!$F$54,Tipologias!$G$54,IF(OR(AB167=Tipologias!$F$55,AB167=Tipologias!$F$56),Tipologias!$G$55,"")))</f>
        <v/>
      </c>
      <c r="AD167" s="117"/>
      <c r="AE167" s="123" t="str">
        <f>IF(OR(AD167=Tipologias!$F$51,AD167=Tipologias!$F$52,AD167=Tipologias!$F$53),Tipologias!$G$51,IF(AD167=Tipologias!$F$54,Tipologias!$G$54,IF(OR(AD167=Tipologias!$F$55,AD167=Tipologias!$F$56),Tipologias!$G$55,"")))</f>
        <v/>
      </c>
      <c r="AF167" s="117"/>
      <c r="AG167" s="123" t="str">
        <f>IF(OR(AF167=Tipologias!$F$51,AF167=Tipologias!$F$52,AF167=Tipologias!$F$53),Tipologias!$G$51,IF(AF167=Tipologias!$F$54,Tipologias!$G$54,IF(OR(AF167=Tipologias!$F$55,AF167=Tipologias!$F$56),Tipologias!$G$55,"")))</f>
        <v/>
      </c>
      <c r="AH167" s="117"/>
      <c r="AI167" s="124" t="str">
        <f>IF(OR(AC167="",AE167="",AG167=""),"",IF(OR(AND(AC167=Tipologias!$G$55,AE167=Tipologias!$G$55),AND(AC167=Tipologias!$G$55,AG167=Tipologias!$G$55),AND(AE167=Tipologias!$G$55,AG167=Tipologias!$G$55)),Tipologias!$G$55, IF(AND(AC167=Tipologias!$G$51,AE167=Tipologias!$G$51,AG167=Tipologias!$G$51),Tipologias!$G$51,Tipologias!$G$54)))</f>
        <v/>
      </c>
      <c r="AJ167" s="117"/>
      <c r="AK167" s="118"/>
      <c r="AL167" s="134"/>
    </row>
    <row r="168" spans="1:38" s="119" customFormat="1" ht="35.15" customHeight="1" x14ac:dyDescent="0.35">
      <c r="A168" s="141"/>
      <c r="B168" s="142"/>
      <c r="C168" s="117"/>
      <c r="D168" s="117"/>
      <c r="E168" s="117"/>
      <c r="F168" s="117"/>
      <c r="G168" s="117"/>
      <c r="H168" s="117"/>
      <c r="I168" s="117"/>
      <c r="J168" s="142"/>
      <c r="K168" s="117"/>
      <c r="L168" s="117"/>
      <c r="M168" s="117"/>
      <c r="N168" s="117"/>
      <c r="O168" s="117"/>
      <c r="P168" s="118"/>
      <c r="Q168" s="117"/>
      <c r="R168" s="117"/>
      <c r="S168" s="117"/>
      <c r="T168" s="117"/>
      <c r="U168" s="142"/>
      <c r="V16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68" s="117"/>
      <c r="X168" s="142"/>
      <c r="Y168" s="142"/>
      <c r="Z168" s="140" t="str">
        <f>IFERROR(IF(Y168=Tipologias!$O$6,"Ley_1",IF(Y168=Tipologias!$P$6,"Ley_2",IF(Y168=Tipologias!$Q$6,"Ley_3",IF(Y168=Tipologias!$R$6,"Ley_4",IF(Y168=Tipologias!$S$6,"Ley_5",IF(Y168=Tipologias!$T$6,"Ley_6", IF(Y168=Tipologias!$U$6,"Ley_7", IF(Y168=Tipologias!$V$6,"Ley_8", IF(Y168=Tipologias!$W$6,"Ley_9", IF(Y168=Tipologias!$X$6,"Ley_10", IF(Y168=Tipologias!$Y$6,"Ley_11", IF(Y168=Tipologias!$Z$6,"Ley_12",IF(Y168="No Aplica","NoAplica",""))))))))))))),"")</f>
        <v/>
      </c>
      <c r="AA168" s="117"/>
      <c r="AB168" s="117"/>
      <c r="AC168" s="123" t="str">
        <f>IF(OR(AB168=Tipologias!$F$51,AB168=Tipologias!$F$52,AB168=Tipologias!$F$53),Tipologias!$G$51,IF(AB168=Tipologias!$F$54,Tipologias!$G$54,IF(OR(AB168=Tipologias!$F$55,AB168=Tipologias!$F$56),Tipologias!$G$55,"")))</f>
        <v/>
      </c>
      <c r="AD168" s="117"/>
      <c r="AE168" s="123" t="str">
        <f>IF(OR(AD168=Tipologias!$F$51,AD168=Tipologias!$F$52,AD168=Tipologias!$F$53),Tipologias!$G$51,IF(AD168=Tipologias!$F$54,Tipologias!$G$54,IF(OR(AD168=Tipologias!$F$55,AD168=Tipologias!$F$56),Tipologias!$G$55,"")))</f>
        <v/>
      </c>
      <c r="AF168" s="117"/>
      <c r="AG168" s="123" t="str">
        <f>IF(OR(AF168=Tipologias!$F$51,AF168=Tipologias!$F$52,AF168=Tipologias!$F$53),Tipologias!$G$51,IF(AF168=Tipologias!$F$54,Tipologias!$G$54,IF(OR(AF168=Tipologias!$F$55,AF168=Tipologias!$F$56),Tipologias!$G$55,"")))</f>
        <v/>
      </c>
      <c r="AH168" s="117"/>
      <c r="AI168" s="124" t="str">
        <f>IF(OR(AC168="",AE168="",AG168=""),"",IF(OR(AND(AC168=Tipologias!$G$55,AE168=Tipologias!$G$55),AND(AC168=Tipologias!$G$55,AG168=Tipologias!$G$55),AND(AE168=Tipologias!$G$55,AG168=Tipologias!$G$55)),Tipologias!$G$55, IF(AND(AC168=Tipologias!$G$51,AE168=Tipologias!$G$51,AG168=Tipologias!$G$51),Tipologias!$G$51,Tipologias!$G$54)))</f>
        <v/>
      </c>
      <c r="AJ168" s="117"/>
      <c r="AK168" s="118"/>
      <c r="AL168" s="134"/>
    </row>
    <row r="169" spans="1:38" s="119" customFormat="1" ht="35.15" customHeight="1" x14ac:dyDescent="0.35">
      <c r="A169" s="141"/>
      <c r="B169" s="142"/>
      <c r="C169" s="117"/>
      <c r="D169" s="117"/>
      <c r="E169" s="117"/>
      <c r="F169" s="117"/>
      <c r="G169" s="117"/>
      <c r="H169" s="117"/>
      <c r="I169" s="117"/>
      <c r="J169" s="142"/>
      <c r="K169" s="117"/>
      <c r="L169" s="117"/>
      <c r="M169" s="117"/>
      <c r="N169" s="117"/>
      <c r="O169" s="117"/>
      <c r="P169" s="118"/>
      <c r="Q169" s="117"/>
      <c r="R169" s="117"/>
      <c r="S169" s="117"/>
      <c r="T169" s="117"/>
      <c r="U169" s="142"/>
      <c r="V16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69" s="117"/>
      <c r="X169" s="142"/>
      <c r="Y169" s="142"/>
      <c r="Z169" s="140" t="str">
        <f>IFERROR(IF(Y169=Tipologias!$O$6,"Ley_1",IF(Y169=Tipologias!$P$6,"Ley_2",IF(Y169=Tipologias!$Q$6,"Ley_3",IF(Y169=Tipologias!$R$6,"Ley_4",IF(Y169=Tipologias!$S$6,"Ley_5",IF(Y169=Tipologias!$T$6,"Ley_6", IF(Y169=Tipologias!$U$6,"Ley_7", IF(Y169=Tipologias!$V$6,"Ley_8", IF(Y169=Tipologias!$W$6,"Ley_9", IF(Y169=Tipologias!$X$6,"Ley_10", IF(Y169=Tipologias!$Y$6,"Ley_11", IF(Y169=Tipologias!$Z$6,"Ley_12",IF(Y169="No Aplica","NoAplica",""))))))))))))),"")</f>
        <v/>
      </c>
      <c r="AA169" s="117"/>
      <c r="AB169" s="117"/>
      <c r="AC169" s="123" t="str">
        <f>IF(OR(AB169=Tipologias!$F$51,AB169=Tipologias!$F$52,AB169=Tipologias!$F$53),Tipologias!$G$51,IF(AB169=Tipologias!$F$54,Tipologias!$G$54,IF(OR(AB169=Tipologias!$F$55,AB169=Tipologias!$F$56),Tipologias!$G$55,"")))</f>
        <v/>
      </c>
      <c r="AD169" s="117"/>
      <c r="AE169" s="123" t="str">
        <f>IF(OR(AD169=Tipologias!$F$51,AD169=Tipologias!$F$52,AD169=Tipologias!$F$53),Tipologias!$G$51,IF(AD169=Tipologias!$F$54,Tipologias!$G$54,IF(OR(AD169=Tipologias!$F$55,AD169=Tipologias!$F$56),Tipologias!$G$55,"")))</f>
        <v/>
      </c>
      <c r="AF169" s="117"/>
      <c r="AG169" s="123" t="str">
        <f>IF(OR(AF169=Tipologias!$F$51,AF169=Tipologias!$F$52,AF169=Tipologias!$F$53),Tipologias!$G$51,IF(AF169=Tipologias!$F$54,Tipologias!$G$54,IF(OR(AF169=Tipologias!$F$55,AF169=Tipologias!$F$56),Tipologias!$G$55,"")))</f>
        <v/>
      </c>
      <c r="AH169" s="117"/>
      <c r="AI169" s="124" t="str">
        <f>IF(OR(AC169="",AE169="",AG169=""),"",IF(OR(AND(AC169=Tipologias!$G$55,AE169=Tipologias!$G$55),AND(AC169=Tipologias!$G$55,AG169=Tipologias!$G$55),AND(AE169=Tipologias!$G$55,AG169=Tipologias!$G$55)),Tipologias!$G$55, IF(AND(AC169=Tipologias!$G$51,AE169=Tipologias!$G$51,AG169=Tipologias!$G$51),Tipologias!$G$51,Tipologias!$G$54)))</f>
        <v/>
      </c>
      <c r="AJ169" s="117"/>
      <c r="AK169" s="118"/>
      <c r="AL169" s="134"/>
    </row>
    <row r="170" spans="1:38" s="119" customFormat="1" ht="35.15" customHeight="1" x14ac:dyDescent="0.35">
      <c r="A170" s="141"/>
      <c r="B170" s="142"/>
      <c r="C170" s="117"/>
      <c r="D170" s="117"/>
      <c r="E170" s="117"/>
      <c r="F170" s="117"/>
      <c r="G170" s="117"/>
      <c r="H170" s="117"/>
      <c r="I170" s="117"/>
      <c r="J170" s="142"/>
      <c r="K170" s="117"/>
      <c r="L170" s="117"/>
      <c r="M170" s="117"/>
      <c r="N170" s="117"/>
      <c r="O170" s="117"/>
      <c r="P170" s="118"/>
      <c r="Q170" s="117"/>
      <c r="R170" s="117"/>
      <c r="S170" s="117"/>
      <c r="T170" s="117"/>
      <c r="U170" s="142"/>
      <c r="V17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70" s="117"/>
      <c r="X170" s="142"/>
      <c r="Y170" s="142"/>
      <c r="Z170" s="140" t="str">
        <f>IFERROR(IF(Y170=Tipologias!$O$6,"Ley_1",IF(Y170=Tipologias!$P$6,"Ley_2",IF(Y170=Tipologias!$Q$6,"Ley_3",IF(Y170=Tipologias!$R$6,"Ley_4",IF(Y170=Tipologias!$S$6,"Ley_5",IF(Y170=Tipologias!$T$6,"Ley_6", IF(Y170=Tipologias!$U$6,"Ley_7", IF(Y170=Tipologias!$V$6,"Ley_8", IF(Y170=Tipologias!$W$6,"Ley_9", IF(Y170=Tipologias!$X$6,"Ley_10", IF(Y170=Tipologias!$Y$6,"Ley_11", IF(Y170=Tipologias!$Z$6,"Ley_12",IF(Y170="No Aplica","NoAplica",""))))))))))))),"")</f>
        <v/>
      </c>
      <c r="AA170" s="117"/>
      <c r="AB170" s="117"/>
      <c r="AC170" s="123" t="str">
        <f>IF(OR(AB170=Tipologias!$F$51,AB170=Tipologias!$F$52,AB170=Tipologias!$F$53),Tipologias!$G$51,IF(AB170=Tipologias!$F$54,Tipologias!$G$54,IF(OR(AB170=Tipologias!$F$55,AB170=Tipologias!$F$56),Tipologias!$G$55,"")))</f>
        <v/>
      </c>
      <c r="AD170" s="117"/>
      <c r="AE170" s="123" t="str">
        <f>IF(OR(AD170=Tipologias!$F$51,AD170=Tipologias!$F$52,AD170=Tipologias!$F$53),Tipologias!$G$51,IF(AD170=Tipologias!$F$54,Tipologias!$G$54,IF(OR(AD170=Tipologias!$F$55,AD170=Tipologias!$F$56),Tipologias!$G$55,"")))</f>
        <v/>
      </c>
      <c r="AF170" s="117"/>
      <c r="AG170" s="123" t="str">
        <f>IF(OR(AF170=Tipologias!$F$51,AF170=Tipologias!$F$52,AF170=Tipologias!$F$53),Tipologias!$G$51,IF(AF170=Tipologias!$F$54,Tipologias!$G$54,IF(OR(AF170=Tipologias!$F$55,AF170=Tipologias!$F$56),Tipologias!$G$55,"")))</f>
        <v/>
      </c>
      <c r="AH170" s="117"/>
      <c r="AI170" s="124" t="str">
        <f>IF(OR(AC170="",AE170="",AG170=""),"",IF(OR(AND(AC170=Tipologias!$G$55,AE170=Tipologias!$G$55),AND(AC170=Tipologias!$G$55,AG170=Tipologias!$G$55),AND(AE170=Tipologias!$G$55,AG170=Tipologias!$G$55)),Tipologias!$G$55, IF(AND(AC170=Tipologias!$G$51,AE170=Tipologias!$G$51,AG170=Tipologias!$G$51),Tipologias!$G$51,Tipologias!$G$54)))</f>
        <v/>
      </c>
      <c r="AJ170" s="117"/>
      <c r="AK170" s="118"/>
      <c r="AL170" s="134"/>
    </row>
    <row r="171" spans="1:38" s="119" customFormat="1" ht="35.15" customHeight="1" x14ac:dyDescent="0.35">
      <c r="A171" s="141"/>
      <c r="B171" s="142"/>
      <c r="C171" s="117"/>
      <c r="D171" s="117"/>
      <c r="E171" s="117"/>
      <c r="F171" s="117"/>
      <c r="G171" s="117"/>
      <c r="H171" s="117"/>
      <c r="I171" s="117"/>
      <c r="J171" s="142"/>
      <c r="K171" s="117"/>
      <c r="L171" s="117"/>
      <c r="M171" s="117"/>
      <c r="N171" s="117"/>
      <c r="O171" s="117"/>
      <c r="P171" s="118"/>
      <c r="Q171" s="117"/>
      <c r="R171" s="117"/>
      <c r="S171" s="117"/>
      <c r="T171" s="117"/>
      <c r="U171" s="142"/>
      <c r="V17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71" s="117"/>
      <c r="X171" s="142"/>
      <c r="Y171" s="142"/>
      <c r="Z171" s="140" t="str">
        <f>IFERROR(IF(Y171=Tipologias!$O$6,"Ley_1",IF(Y171=Tipologias!$P$6,"Ley_2",IF(Y171=Tipologias!$Q$6,"Ley_3",IF(Y171=Tipologias!$R$6,"Ley_4",IF(Y171=Tipologias!$S$6,"Ley_5",IF(Y171=Tipologias!$T$6,"Ley_6", IF(Y171=Tipologias!$U$6,"Ley_7", IF(Y171=Tipologias!$V$6,"Ley_8", IF(Y171=Tipologias!$W$6,"Ley_9", IF(Y171=Tipologias!$X$6,"Ley_10", IF(Y171=Tipologias!$Y$6,"Ley_11", IF(Y171=Tipologias!$Z$6,"Ley_12",IF(Y171="No Aplica","NoAplica",""))))))))))))),"")</f>
        <v/>
      </c>
      <c r="AA171" s="117"/>
      <c r="AB171" s="117"/>
      <c r="AC171" s="123" t="str">
        <f>IF(OR(AB171=Tipologias!$F$51,AB171=Tipologias!$F$52,AB171=Tipologias!$F$53),Tipologias!$G$51,IF(AB171=Tipologias!$F$54,Tipologias!$G$54,IF(OR(AB171=Tipologias!$F$55,AB171=Tipologias!$F$56),Tipologias!$G$55,"")))</f>
        <v/>
      </c>
      <c r="AD171" s="117"/>
      <c r="AE171" s="123" t="str">
        <f>IF(OR(AD171=Tipologias!$F$51,AD171=Tipologias!$F$52,AD171=Tipologias!$F$53),Tipologias!$G$51,IF(AD171=Tipologias!$F$54,Tipologias!$G$54,IF(OR(AD171=Tipologias!$F$55,AD171=Tipologias!$F$56),Tipologias!$G$55,"")))</f>
        <v/>
      </c>
      <c r="AF171" s="117"/>
      <c r="AG171" s="123" t="str">
        <f>IF(OR(AF171=Tipologias!$F$51,AF171=Tipologias!$F$52,AF171=Tipologias!$F$53),Tipologias!$G$51,IF(AF171=Tipologias!$F$54,Tipologias!$G$54,IF(OR(AF171=Tipologias!$F$55,AF171=Tipologias!$F$56),Tipologias!$G$55,"")))</f>
        <v/>
      </c>
      <c r="AH171" s="117"/>
      <c r="AI171" s="124" t="str">
        <f>IF(OR(AC171="",AE171="",AG171=""),"",IF(OR(AND(AC171=Tipologias!$G$55,AE171=Tipologias!$G$55),AND(AC171=Tipologias!$G$55,AG171=Tipologias!$G$55),AND(AE171=Tipologias!$G$55,AG171=Tipologias!$G$55)),Tipologias!$G$55, IF(AND(AC171=Tipologias!$G$51,AE171=Tipologias!$G$51,AG171=Tipologias!$G$51),Tipologias!$G$51,Tipologias!$G$54)))</f>
        <v/>
      </c>
      <c r="AJ171" s="117"/>
      <c r="AK171" s="118"/>
      <c r="AL171" s="134"/>
    </row>
    <row r="172" spans="1:38" s="119" customFormat="1" ht="35.15" customHeight="1" x14ac:dyDescent="0.35">
      <c r="A172" s="141"/>
      <c r="B172" s="142"/>
      <c r="C172" s="117"/>
      <c r="D172" s="117"/>
      <c r="E172" s="117"/>
      <c r="F172" s="117"/>
      <c r="G172" s="117"/>
      <c r="H172" s="117"/>
      <c r="I172" s="117"/>
      <c r="J172" s="142"/>
      <c r="K172" s="117"/>
      <c r="L172" s="117"/>
      <c r="M172" s="117"/>
      <c r="N172" s="117"/>
      <c r="O172" s="117"/>
      <c r="P172" s="118"/>
      <c r="Q172" s="117"/>
      <c r="R172" s="117"/>
      <c r="S172" s="117"/>
      <c r="T172" s="117"/>
      <c r="U172" s="142"/>
      <c r="V17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72" s="117"/>
      <c r="X172" s="142"/>
      <c r="Y172" s="142"/>
      <c r="Z172" s="140" t="str">
        <f>IFERROR(IF(Y172=Tipologias!$O$6,"Ley_1",IF(Y172=Tipologias!$P$6,"Ley_2",IF(Y172=Tipologias!$Q$6,"Ley_3",IF(Y172=Tipologias!$R$6,"Ley_4",IF(Y172=Tipologias!$S$6,"Ley_5",IF(Y172=Tipologias!$T$6,"Ley_6", IF(Y172=Tipologias!$U$6,"Ley_7", IF(Y172=Tipologias!$V$6,"Ley_8", IF(Y172=Tipologias!$W$6,"Ley_9", IF(Y172=Tipologias!$X$6,"Ley_10", IF(Y172=Tipologias!$Y$6,"Ley_11", IF(Y172=Tipologias!$Z$6,"Ley_12",IF(Y172="No Aplica","NoAplica",""))))))))))))),"")</f>
        <v/>
      </c>
      <c r="AA172" s="117"/>
      <c r="AB172" s="117"/>
      <c r="AC172" s="123" t="str">
        <f>IF(OR(AB172=Tipologias!$F$51,AB172=Tipologias!$F$52,AB172=Tipologias!$F$53),Tipologias!$G$51,IF(AB172=Tipologias!$F$54,Tipologias!$G$54,IF(OR(AB172=Tipologias!$F$55,AB172=Tipologias!$F$56),Tipologias!$G$55,"")))</f>
        <v/>
      </c>
      <c r="AD172" s="117"/>
      <c r="AE172" s="123" t="str">
        <f>IF(OR(AD172=Tipologias!$F$51,AD172=Tipologias!$F$52,AD172=Tipologias!$F$53),Tipologias!$G$51,IF(AD172=Tipologias!$F$54,Tipologias!$G$54,IF(OR(AD172=Tipologias!$F$55,AD172=Tipologias!$F$56),Tipologias!$G$55,"")))</f>
        <v/>
      </c>
      <c r="AF172" s="117"/>
      <c r="AG172" s="123" t="str">
        <f>IF(OR(AF172=Tipologias!$F$51,AF172=Tipologias!$F$52,AF172=Tipologias!$F$53),Tipologias!$G$51,IF(AF172=Tipologias!$F$54,Tipologias!$G$54,IF(OR(AF172=Tipologias!$F$55,AF172=Tipologias!$F$56),Tipologias!$G$55,"")))</f>
        <v/>
      </c>
      <c r="AH172" s="117"/>
      <c r="AI172" s="124" t="str">
        <f>IF(OR(AC172="",AE172="",AG172=""),"",IF(OR(AND(AC172=Tipologias!$G$55,AE172=Tipologias!$G$55),AND(AC172=Tipologias!$G$55,AG172=Tipologias!$G$55),AND(AE172=Tipologias!$G$55,AG172=Tipologias!$G$55)),Tipologias!$G$55, IF(AND(AC172=Tipologias!$G$51,AE172=Tipologias!$G$51,AG172=Tipologias!$G$51),Tipologias!$G$51,Tipologias!$G$54)))</f>
        <v/>
      </c>
      <c r="AJ172" s="117"/>
      <c r="AK172" s="118"/>
      <c r="AL172" s="134"/>
    </row>
    <row r="173" spans="1:38" s="119" customFormat="1" ht="35.15" customHeight="1" x14ac:dyDescent="0.35">
      <c r="A173" s="141"/>
      <c r="B173" s="142"/>
      <c r="C173" s="117"/>
      <c r="D173" s="117"/>
      <c r="E173" s="117"/>
      <c r="F173" s="117"/>
      <c r="G173" s="117"/>
      <c r="H173" s="117"/>
      <c r="I173" s="117"/>
      <c r="J173" s="142"/>
      <c r="K173" s="117"/>
      <c r="L173" s="117"/>
      <c r="M173" s="117"/>
      <c r="N173" s="117"/>
      <c r="O173" s="117"/>
      <c r="P173" s="118"/>
      <c r="Q173" s="117"/>
      <c r="R173" s="117"/>
      <c r="S173" s="117"/>
      <c r="T173" s="117"/>
      <c r="U173" s="142"/>
      <c r="V17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73" s="117"/>
      <c r="X173" s="142"/>
      <c r="Y173" s="142"/>
      <c r="Z173" s="140" t="str">
        <f>IFERROR(IF(Y173=Tipologias!$O$6,"Ley_1",IF(Y173=Tipologias!$P$6,"Ley_2",IF(Y173=Tipologias!$Q$6,"Ley_3",IF(Y173=Tipologias!$R$6,"Ley_4",IF(Y173=Tipologias!$S$6,"Ley_5",IF(Y173=Tipologias!$T$6,"Ley_6", IF(Y173=Tipologias!$U$6,"Ley_7", IF(Y173=Tipologias!$V$6,"Ley_8", IF(Y173=Tipologias!$W$6,"Ley_9", IF(Y173=Tipologias!$X$6,"Ley_10", IF(Y173=Tipologias!$Y$6,"Ley_11", IF(Y173=Tipologias!$Z$6,"Ley_12",IF(Y173="No Aplica","NoAplica",""))))))))))))),"")</f>
        <v/>
      </c>
      <c r="AA173" s="117"/>
      <c r="AB173" s="117"/>
      <c r="AC173" s="123" t="str">
        <f>IF(OR(AB173=Tipologias!$F$51,AB173=Tipologias!$F$52,AB173=Tipologias!$F$53),Tipologias!$G$51,IF(AB173=Tipologias!$F$54,Tipologias!$G$54,IF(OR(AB173=Tipologias!$F$55,AB173=Tipologias!$F$56),Tipologias!$G$55,"")))</f>
        <v/>
      </c>
      <c r="AD173" s="117"/>
      <c r="AE173" s="123" t="str">
        <f>IF(OR(AD173=Tipologias!$F$51,AD173=Tipologias!$F$52,AD173=Tipologias!$F$53),Tipologias!$G$51,IF(AD173=Tipologias!$F$54,Tipologias!$G$54,IF(OR(AD173=Tipologias!$F$55,AD173=Tipologias!$F$56),Tipologias!$G$55,"")))</f>
        <v/>
      </c>
      <c r="AF173" s="117"/>
      <c r="AG173" s="123" t="str">
        <f>IF(OR(AF173=Tipologias!$F$51,AF173=Tipologias!$F$52,AF173=Tipologias!$F$53),Tipologias!$G$51,IF(AF173=Tipologias!$F$54,Tipologias!$G$54,IF(OR(AF173=Tipologias!$F$55,AF173=Tipologias!$F$56),Tipologias!$G$55,"")))</f>
        <v/>
      </c>
      <c r="AH173" s="117"/>
      <c r="AI173" s="124" t="str">
        <f>IF(OR(AC173="",AE173="",AG173=""),"",IF(OR(AND(AC173=Tipologias!$G$55,AE173=Tipologias!$G$55),AND(AC173=Tipologias!$G$55,AG173=Tipologias!$G$55),AND(AE173=Tipologias!$G$55,AG173=Tipologias!$G$55)),Tipologias!$G$55, IF(AND(AC173=Tipologias!$G$51,AE173=Tipologias!$G$51,AG173=Tipologias!$G$51),Tipologias!$G$51,Tipologias!$G$54)))</f>
        <v/>
      </c>
      <c r="AJ173" s="117"/>
      <c r="AK173" s="118"/>
      <c r="AL173" s="134"/>
    </row>
    <row r="174" spans="1:38" s="119" customFormat="1" ht="35.15" customHeight="1" x14ac:dyDescent="0.35">
      <c r="A174" s="141"/>
      <c r="B174" s="142"/>
      <c r="C174" s="117"/>
      <c r="D174" s="117"/>
      <c r="E174" s="117"/>
      <c r="F174" s="117"/>
      <c r="G174" s="117"/>
      <c r="H174" s="117"/>
      <c r="I174" s="117"/>
      <c r="J174" s="142"/>
      <c r="K174" s="117"/>
      <c r="L174" s="117"/>
      <c r="M174" s="117"/>
      <c r="N174" s="117"/>
      <c r="O174" s="117"/>
      <c r="P174" s="118"/>
      <c r="Q174" s="117"/>
      <c r="R174" s="117"/>
      <c r="S174" s="117"/>
      <c r="T174" s="117"/>
      <c r="U174" s="142"/>
      <c r="V17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74" s="117"/>
      <c r="X174" s="142"/>
      <c r="Y174" s="142"/>
      <c r="Z174" s="140" t="str">
        <f>IFERROR(IF(Y174=Tipologias!$O$6,"Ley_1",IF(Y174=Tipologias!$P$6,"Ley_2",IF(Y174=Tipologias!$Q$6,"Ley_3",IF(Y174=Tipologias!$R$6,"Ley_4",IF(Y174=Tipologias!$S$6,"Ley_5",IF(Y174=Tipologias!$T$6,"Ley_6", IF(Y174=Tipologias!$U$6,"Ley_7", IF(Y174=Tipologias!$V$6,"Ley_8", IF(Y174=Tipologias!$W$6,"Ley_9", IF(Y174=Tipologias!$X$6,"Ley_10", IF(Y174=Tipologias!$Y$6,"Ley_11", IF(Y174=Tipologias!$Z$6,"Ley_12",IF(Y174="No Aplica","NoAplica",""))))))))))))),"")</f>
        <v/>
      </c>
      <c r="AA174" s="117"/>
      <c r="AB174" s="117"/>
      <c r="AC174" s="123" t="str">
        <f>IF(OR(AB174=Tipologias!$F$51,AB174=Tipologias!$F$52,AB174=Tipologias!$F$53),Tipologias!$G$51,IF(AB174=Tipologias!$F$54,Tipologias!$G$54,IF(OR(AB174=Tipologias!$F$55,AB174=Tipologias!$F$56),Tipologias!$G$55,"")))</f>
        <v/>
      </c>
      <c r="AD174" s="117"/>
      <c r="AE174" s="123" t="str">
        <f>IF(OR(AD174=Tipologias!$F$51,AD174=Tipologias!$F$52,AD174=Tipologias!$F$53),Tipologias!$G$51,IF(AD174=Tipologias!$F$54,Tipologias!$G$54,IF(OR(AD174=Tipologias!$F$55,AD174=Tipologias!$F$56),Tipologias!$G$55,"")))</f>
        <v/>
      </c>
      <c r="AF174" s="117"/>
      <c r="AG174" s="123" t="str">
        <f>IF(OR(AF174=Tipologias!$F$51,AF174=Tipologias!$F$52,AF174=Tipologias!$F$53),Tipologias!$G$51,IF(AF174=Tipologias!$F$54,Tipologias!$G$54,IF(OR(AF174=Tipologias!$F$55,AF174=Tipologias!$F$56),Tipologias!$G$55,"")))</f>
        <v/>
      </c>
      <c r="AH174" s="117"/>
      <c r="AI174" s="124" t="str">
        <f>IF(OR(AC174="",AE174="",AG174=""),"",IF(OR(AND(AC174=Tipologias!$G$55,AE174=Tipologias!$G$55),AND(AC174=Tipologias!$G$55,AG174=Tipologias!$G$55),AND(AE174=Tipologias!$G$55,AG174=Tipologias!$G$55)),Tipologias!$G$55, IF(AND(AC174=Tipologias!$G$51,AE174=Tipologias!$G$51,AG174=Tipologias!$G$51),Tipologias!$G$51,Tipologias!$G$54)))</f>
        <v/>
      </c>
      <c r="AJ174" s="117"/>
      <c r="AK174" s="118"/>
      <c r="AL174" s="134"/>
    </row>
    <row r="175" spans="1:38" s="119" customFormat="1" ht="35.15" customHeight="1" x14ac:dyDescent="0.35">
      <c r="A175" s="141"/>
      <c r="B175" s="142"/>
      <c r="C175" s="117"/>
      <c r="D175" s="117"/>
      <c r="E175" s="117"/>
      <c r="F175" s="117"/>
      <c r="G175" s="117"/>
      <c r="H175" s="117"/>
      <c r="I175" s="117"/>
      <c r="J175" s="142"/>
      <c r="K175" s="117"/>
      <c r="L175" s="117"/>
      <c r="M175" s="117"/>
      <c r="N175" s="117"/>
      <c r="O175" s="117"/>
      <c r="P175" s="118"/>
      <c r="Q175" s="117"/>
      <c r="R175" s="117"/>
      <c r="S175" s="117"/>
      <c r="T175" s="117"/>
      <c r="U175" s="142"/>
      <c r="V17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75" s="117"/>
      <c r="X175" s="142"/>
      <c r="Y175" s="142"/>
      <c r="Z175" s="140" t="str">
        <f>IFERROR(IF(Y175=Tipologias!$O$6,"Ley_1",IF(Y175=Tipologias!$P$6,"Ley_2",IF(Y175=Tipologias!$Q$6,"Ley_3",IF(Y175=Tipologias!$R$6,"Ley_4",IF(Y175=Tipologias!$S$6,"Ley_5",IF(Y175=Tipologias!$T$6,"Ley_6", IF(Y175=Tipologias!$U$6,"Ley_7", IF(Y175=Tipologias!$V$6,"Ley_8", IF(Y175=Tipologias!$W$6,"Ley_9", IF(Y175=Tipologias!$X$6,"Ley_10", IF(Y175=Tipologias!$Y$6,"Ley_11", IF(Y175=Tipologias!$Z$6,"Ley_12",IF(Y175="No Aplica","NoAplica",""))))))))))))),"")</f>
        <v/>
      </c>
      <c r="AA175" s="117"/>
      <c r="AB175" s="117"/>
      <c r="AC175" s="123" t="str">
        <f>IF(OR(AB175=Tipologias!$F$51,AB175=Tipologias!$F$52,AB175=Tipologias!$F$53),Tipologias!$G$51,IF(AB175=Tipologias!$F$54,Tipologias!$G$54,IF(OR(AB175=Tipologias!$F$55,AB175=Tipologias!$F$56),Tipologias!$G$55,"")))</f>
        <v/>
      </c>
      <c r="AD175" s="117"/>
      <c r="AE175" s="123" t="str">
        <f>IF(OR(AD175=Tipologias!$F$51,AD175=Tipologias!$F$52,AD175=Tipologias!$F$53),Tipologias!$G$51,IF(AD175=Tipologias!$F$54,Tipologias!$G$54,IF(OR(AD175=Tipologias!$F$55,AD175=Tipologias!$F$56),Tipologias!$G$55,"")))</f>
        <v/>
      </c>
      <c r="AF175" s="117"/>
      <c r="AG175" s="123" t="str">
        <f>IF(OR(AF175=Tipologias!$F$51,AF175=Tipologias!$F$52,AF175=Tipologias!$F$53),Tipologias!$G$51,IF(AF175=Tipologias!$F$54,Tipologias!$G$54,IF(OR(AF175=Tipologias!$F$55,AF175=Tipologias!$F$56),Tipologias!$G$55,"")))</f>
        <v/>
      </c>
      <c r="AH175" s="117"/>
      <c r="AI175" s="124" t="str">
        <f>IF(OR(AC175="",AE175="",AG175=""),"",IF(OR(AND(AC175=Tipologias!$G$55,AE175=Tipologias!$G$55),AND(AC175=Tipologias!$G$55,AG175=Tipologias!$G$55),AND(AE175=Tipologias!$G$55,AG175=Tipologias!$G$55)),Tipologias!$G$55, IF(AND(AC175=Tipologias!$G$51,AE175=Tipologias!$G$51,AG175=Tipologias!$G$51),Tipologias!$G$51,Tipologias!$G$54)))</f>
        <v/>
      </c>
      <c r="AJ175" s="117"/>
      <c r="AK175" s="118"/>
      <c r="AL175" s="134"/>
    </row>
    <row r="176" spans="1:38" s="119" customFormat="1" ht="35.15" customHeight="1" x14ac:dyDescent="0.35">
      <c r="A176" s="141"/>
      <c r="B176" s="142"/>
      <c r="C176" s="117"/>
      <c r="D176" s="117"/>
      <c r="E176" s="117"/>
      <c r="F176" s="117"/>
      <c r="G176" s="117"/>
      <c r="H176" s="117"/>
      <c r="I176" s="117"/>
      <c r="J176" s="142"/>
      <c r="K176" s="117"/>
      <c r="L176" s="117"/>
      <c r="M176" s="117"/>
      <c r="N176" s="117"/>
      <c r="O176" s="117"/>
      <c r="P176" s="118"/>
      <c r="Q176" s="117"/>
      <c r="R176" s="117"/>
      <c r="S176" s="117"/>
      <c r="T176" s="117"/>
      <c r="U176" s="142"/>
      <c r="V17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76" s="117"/>
      <c r="X176" s="142"/>
      <c r="Y176" s="142"/>
      <c r="Z176" s="140" t="str">
        <f>IFERROR(IF(Y176=Tipologias!$O$6,"Ley_1",IF(Y176=Tipologias!$P$6,"Ley_2",IF(Y176=Tipologias!$Q$6,"Ley_3",IF(Y176=Tipologias!$R$6,"Ley_4",IF(Y176=Tipologias!$S$6,"Ley_5",IF(Y176=Tipologias!$T$6,"Ley_6", IF(Y176=Tipologias!$U$6,"Ley_7", IF(Y176=Tipologias!$V$6,"Ley_8", IF(Y176=Tipologias!$W$6,"Ley_9", IF(Y176=Tipologias!$X$6,"Ley_10", IF(Y176=Tipologias!$Y$6,"Ley_11", IF(Y176=Tipologias!$Z$6,"Ley_12",IF(Y176="No Aplica","NoAplica",""))))))))))))),"")</f>
        <v/>
      </c>
      <c r="AA176" s="117"/>
      <c r="AB176" s="117"/>
      <c r="AC176" s="123" t="str">
        <f>IF(OR(AB176=Tipologias!$F$51,AB176=Tipologias!$F$52,AB176=Tipologias!$F$53),Tipologias!$G$51,IF(AB176=Tipologias!$F$54,Tipologias!$G$54,IF(OR(AB176=Tipologias!$F$55,AB176=Tipologias!$F$56),Tipologias!$G$55,"")))</f>
        <v/>
      </c>
      <c r="AD176" s="117"/>
      <c r="AE176" s="123" t="str">
        <f>IF(OR(AD176=Tipologias!$F$51,AD176=Tipologias!$F$52,AD176=Tipologias!$F$53),Tipologias!$G$51,IF(AD176=Tipologias!$F$54,Tipologias!$G$54,IF(OR(AD176=Tipologias!$F$55,AD176=Tipologias!$F$56),Tipologias!$G$55,"")))</f>
        <v/>
      </c>
      <c r="AF176" s="117"/>
      <c r="AG176" s="123" t="str">
        <f>IF(OR(AF176=Tipologias!$F$51,AF176=Tipologias!$F$52,AF176=Tipologias!$F$53),Tipologias!$G$51,IF(AF176=Tipologias!$F$54,Tipologias!$G$54,IF(OR(AF176=Tipologias!$F$55,AF176=Tipologias!$F$56),Tipologias!$G$55,"")))</f>
        <v/>
      </c>
      <c r="AH176" s="117"/>
      <c r="AI176" s="124" t="str">
        <f>IF(OR(AC176="",AE176="",AG176=""),"",IF(OR(AND(AC176=Tipologias!$G$55,AE176=Tipologias!$G$55),AND(AC176=Tipologias!$G$55,AG176=Tipologias!$G$55),AND(AE176=Tipologias!$G$55,AG176=Tipologias!$G$55)),Tipologias!$G$55, IF(AND(AC176=Tipologias!$G$51,AE176=Tipologias!$G$51,AG176=Tipologias!$G$51),Tipologias!$G$51,Tipologias!$G$54)))</f>
        <v/>
      </c>
      <c r="AJ176" s="117"/>
      <c r="AK176" s="118"/>
      <c r="AL176" s="134"/>
    </row>
    <row r="177" spans="1:38" s="119" customFormat="1" ht="35.15" customHeight="1" x14ac:dyDescent="0.35">
      <c r="A177" s="141"/>
      <c r="B177" s="142"/>
      <c r="C177" s="117"/>
      <c r="D177" s="117"/>
      <c r="E177" s="117"/>
      <c r="F177" s="117"/>
      <c r="G177" s="117"/>
      <c r="H177" s="117"/>
      <c r="I177" s="117"/>
      <c r="J177" s="142"/>
      <c r="K177" s="117"/>
      <c r="L177" s="117"/>
      <c r="M177" s="117"/>
      <c r="N177" s="117"/>
      <c r="O177" s="117"/>
      <c r="P177" s="118"/>
      <c r="Q177" s="117"/>
      <c r="R177" s="117"/>
      <c r="S177" s="117"/>
      <c r="T177" s="117"/>
      <c r="U177" s="142"/>
      <c r="V17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77" s="117"/>
      <c r="X177" s="142"/>
      <c r="Y177" s="142"/>
      <c r="Z177" s="140" t="str">
        <f>IFERROR(IF(Y177=Tipologias!$O$6,"Ley_1",IF(Y177=Tipologias!$P$6,"Ley_2",IF(Y177=Tipologias!$Q$6,"Ley_3",IF(Y177=Tipologias!$R$6,"Ley_4",IF(Y177=Tipologias!$S$6,"Ley_5",IF(Y177=Tipologias!$T$6,"Ley_6", IF(Y177=Tipologias!$U$6,"Ley_7", IF(Y177=Tipologias!$V$6,"Ley_8", IF(Y177=Tipologias!$W$6,"Ley_9", IF(Y177=Tipologias!$X$6,"Ley_10", IF(Y177=Tipologias!$Y$6,"Ley_11", IF(Y177=Tipologias!$Z$6,"Ley_12",IF(Y177="No Aplica","NoAplica",""))))))))))))),"")</f>
        <v/>
      </c>
      <c r="AA177" s="117"/>
      <c r="AB177" s="117"/>
      <c r="AC177" s="123" t="str">
        <f>IF(OR(AB177=Tipologias!$F$51,AB177=Tipologias!$F$52,AB177=Tipologias!$F$53),Tipologias!$G$51,IF(AB177=Tipologias!$F$54,Tipologias!$G$54,IF(OR(AB177=Tipologias!$F$55,AB177=Tipologias!$F$56),Tipologias!$G$55,"")))</f>
        <v/>
      </c>
      <c r="AD177" s="117"/>
      <c r="AE177" s="123" t="str">
        <f>IF(OR(AD177=Tipologias!$F$51,AD177=Tipologias!$F$52,AD177=Tipologias!$F$53),Tipologias!$G$51,IF(AD177=Tipologias!$F$54,Tipologias!$G$54,IF(OR(AD177=Tipologias!$F$55,AD177=Tipologias!$F$56),Tipologias!$G$55,"")))</f>
        <v/>
      </c>
      <c r="AF177" s="117"/>
      <c r="AG177" s="123" t="str">
        <f>IF(OR(AF177=Tipologias!$F$51,AF177=Tipologias!$F$52,AF177=Tipologias!$F$53),Tipologias!$G$51,IF(AF177=Tipologias!$F$54,Tipologias!$G$54,IF(OR(AF177=Tipologias!$F$55,AF177=Tipologias!$F$56),Tipologias!$G$55,"")))</f>
        <v/>
      </c>
      <c r="AH177" s="117"/>
      <c r="AI177" s="124" t="str">
        <f>IF(OR(AC177="",AE177="",AG177=""),"",IF(OR(AND(AC177=Tipologias!$G$55,AE177=Tipologias!$G$55),AND(AC177=Tipologias!$G$55,AG177=Tipologias!$G$55),AND(AE177=Tipologias!$G$55,AG177=Tipologias!$G$55)),Tipologias!$G$55, IF(AND(AC177=Tipologias!$G$51,AE177=Tipologias!$G$51,AG177=Tipologias!$G$51),Tipologias!$G$51,Tipologias!$G$54)))</f>
        <v/>
      </c>
      <c r="AJ177" s="117"/>
      <c r="AK177" s="118"/>
      <c r="AL177" s="134"/>
    </row>
    <row r="178" spans="1:38" s="119" customFormat="1" ht="35.15" customHeight="1" x14ac:dyDescent="0.35">
      <c r="A178" s="141"/>
      <c r="B178" s="142"/>
      <c r="C178" s="117"/>
      <c r="D178" s="117"/>
      <c r="E178" s="117"/>
      <c r="F178" s="117"/>
      <c r="G178" s="117"/>
      <c r="H178" s="117"/>
      <c r="I178" s="117"/>
      <c r="J178" s="142"/>
      <c r="K178" s="117"/>
      <c r="L178" s="117"/>
      <c r="M178" s="117"/>
      <c r="N178" s="117"/>
      <c r="O178" s="117"/>
      <c r="P178" s="118"/>
      <c r="Q178" s="117"/>
      <c r="R178" s="117"/>
      <c r="S178" s="117"/>
      <c r="T178" s="117"/>
      <c r="U178" s="142"/>
      <c r="V17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78" s="117"/>
      <c r="X178" s="142"/>
      <c r="Y178" s="142"/>
      <c r="Z178" s="140" t="str">
        <f>IFERROR(IF(Y178=Tipologias!$O$6,"Ley_1",IF(Y178=Tipologias!$P$6,"Ley_2",IF(Y178=Tipologias!$Q$6,"Ley_3",IF(Y178=Tipologias!$R$6,"Ley_4",IF(Y178=Tipologias!$S$6,"Ley_5",IF(Y178=Tipologias!$T$6,"Ley_6", IF(Y178=Tipologias!$U$6,"Ley_7", IF(Y178=Tipologias!$V$6,"Ley_8", IF(Y178=Tipologias!$W$6,"Ley_9", IF(Y178=Tipologias!$X$6,"Ley_10", IF(Y178=Tipologias!$Y$6,"Ley_11", IF(Y178=Tipologias!$Z$6,"Ley_12",IF(Y178="No Aplica","NoAplica",""))))))))))))),"")</f>
        <v/>
      </c>
      <c r="AA178" s="117"/>
      <c r="AB178" s="117"/>
      <c r="AC178" s="123" t="str">
        <f>IF(OR(AB178=Tipologias!$F$51,AB178=Tipologias!$F$52,AB178=Tipologias!$F$53),Tipologias!$G$51,IF(AB178=Tipologias!$F$54,Tipologias!$G$54,IF(OR(AB178=Tipologias!$F$55,AB178=Tipologias!$F$56),Tipologias!$G$55,"")))</f>
        <v/>
      </c>
      <c r="AD178" s="117"/>
      <c r="AE178" s="123" t="str">
        <f>IF(OR(AD178=Tipologias!$F$51,AD178=Tipologias!$F$52,AD178=Tipologias!$F$53),Tipologias!$G$51,IF(AD178=Tipologias!$F$54,Tipologias!$G$54,IF(OR(AD178=Tipologias!$F$55,AD178=Tipologias!$F$56),Tipologias!$G$55,"")))</f>
        <v/>
      </c>
      <c r="AF178" s="117"/>
      <c r="AG178" s="123" t="str">
        <f>IF(OR(AF178=Tipologias!$F$51,AF178=Tipologias!$F$52,AF178=Tipologias!$F$53),Tipologias!$G$51,IF(AF178=Tipologias!$F$54,Tipologias!$G$54,IF(OR(AF178=Tipologias!$F$55,AF178=Tipologias!$F$56),Tipologias!$G$55,"")))</f>
        <v/>
      </c>
      <c r="AH178" s="117"/>
      <c r="AI178" s="124" t="str">
        <f>IF(OR(AC178="",AE178="",AG178=""),"",IF(OR(AND(AC178=Tipologias!$G$55,AE178=Tipologias!$G$55),AND(AC178=Tipologias!$G$55,AG178=Tipologias!$G$55),AND(AE178=Tipologias!$G$55,AG178=Tipologias!$G$55)),Tipologias!$G$55, IF(AND(AC178=Tipologias!$G$51,AE178=Tipologias!$G$51,AG178=Tipologias!$G$51),Tipologias!$G$51,Tipologias!$G$54)))</f>
        <v/>
      </c>
      <c r="AJ178" s="117"/>
      <c r="AK178" s="118"/>
      <c r="AL178" s="134"/>
    </row>
    <row r="179" spans="1:38" s="119" customFormat="1" ht="35.15" customHeight="1" x14ac:dyDescent="0.35">
      <c r="A179" s="141"/>
      <c r="B179" s="142"/>
      <c r="C179" s="117"/>
      <c r="D179" s="117"/>
      <c r="E179" s="117"/>
      <c r="F179" s="117"/>
      <c r="G179" s="117"/>
      <c r="H179" s="117"/>
      <c r="I179" s="117"/>
      <c r="J179" s="142"/>
      <c r="K179" s="117"/>
      <c r="L179" s="117"/>
      <c r="M179" s="117"/>
      <c r="N179" s="117"/>
      <c r="O179" s="117"/>
      <c r="P179" s="118"/>
      <c r="Q179" s="117"/>
      <c r="R179" s="117"/>
      <c r="S179" s="117"/>
      <c r="T179" s="117"/>
      <c r="U179" s="142"/>
      <c r="V17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79" s="117"/>
      <c r="X179" s="142"/>
      <c r="Y179" s="142"/>
      <c r="Z179" s="140" t="str">
        <f>IFERROR(IF(Y179=Tipologias!$O$6,"Ley_1",IF(Y179=Tipologias!$P$6,"Ley_2",IF(Y179=Tipologias!$Q$6,"Ley_3",IF(Y179=Tipologias!$R$6,"Ley_4",IF(Y179=Tipologias!$S$6,"Ley_5",IF(Y179=Tipologias!$T$6,"Ley_6", IF(Y179=Tipologias!$U$6,"Ley_7", IF(Y179=Tipologias!$V$6,"Ley_8", IF(Y179=Tipologias!$W$6,"Ley_9", IF(Y179=Tipologias!$X$6,"Ley_10", IF(Y179=Tipologias!$Y$6,"Ley_11", IF(Y179=Tipologias!$Z$6,"Ley_12",IF(Y179="No Aplica","NoAplica",""))))))))))))),"")</f>
        <v/>
      </c>
      <c r="AA179" s="117"/>
      <c r="AB179" s="117"/>
      <c r="AC179" s="123" t="str">
        <f>IF(OR(AB179=Tipologias!$F$51,AB179=Tipologias!$F$52,AB179=Tipologias!$F$53),Tipologias!$G$51,IF(AB179=Tipologias!$F$54,Tipologias!$G$54,IF(OR(AB179=Tipologias!$F$55,AB179=Tipologias!$F$56),Tipologias!$G$55,"")))</f>
        <v/>
      </c>
      <c r="AD179" s="117"/>
      <c r="AE179" s="123" t="str">
        <f>IF(OR(AD179=Tipologias!$F$51,AD179=Tipologias!$F$52,AD179=Tipologias!$F$53),Tipologias!$G$51,IF(AD179=Tipologias!$F$54,Tipologias!$G$54,IF(OR(AD179=Tipologias!$F$55,AD179=Tipologias!$F$56),Tipologias!$G$55,"")))</f>
        <v/>
      </c>
      <c r="AF179" s="117"/>
      <c r="AG179" s="123" t="str">
        <f>IF(OR(AF179=Tipologias!$F$51,AF179=Tipologias!$F$52,AF179=Tipologias!$F$53),Tipologias!$G$51,IF(AF179=Tipologias!$F$54,Tipologias!$G$54,IF(OR(AF179=Tipologias!$F$55,AF179=Tipologias!$F$56),Tipologias!$G$55,"")))</f>
        <v/>
      </c>
      <c r="AH179" s="117"/>
      <c r="AI179" s="124" t="str">
        <f>IF(OR(AC179="",AE179="",AG179=""),"",IF(OR(AND(AC179=Tipologias!$G$55,AE179=Tipologias!$G$55),AND(AC179=Tipologias!$G$55,AG179=Tipologias!$G$55),AND(AE179=Tipologias!$G$55,AG179=Tipologias!$G$55)),Tipologias!$G$55, IF(AND(AC179=Tipologias!$G$51,AE179=Tipologias!$G$51,AG179=Tipologias!$G$51),Tipologias!$G$51,Tipologias!$G$54)))</f>
        <v/>
      </c>
      <c r="AJ179" s="117"/>
      <c r="AK179" s="118"/>
      <c r="AL179" s="134"/>
    </row>
    <row r="180" spans="1:38" s="119" customFormat="1" ht="35.15" customHeight="1" x14ac:dyDescent="0.35">
      <c r="A180" s="141"/>
      <c r="B180" s="142"/>
      <c r="C180" s="117"/>
      <c r="D180" s="117"/>
      <c r="E180" s="117"/>
      <c r="F180" s="117"/>
      <c r="G180" s="117"/>
      <c r="H180" s="117"/>
      <c r="I180" s="117"/>
      <c r="J180" s="142"/>
      <c r="K180" s="117"/>
      <c r="L180" s="117"/>
      <c r="M180" s="117"/>
      <c r="N180" s="117"/>
      <c r="O180" s="117"/>
      <c r="P180" s="118"/>
      <c r="Q180" s="117"/>
      <c r="R180" s="117"/>
      <c r="S180" s="117"/>
      <c r="T180" s="117"/>
      <c r="U180" s="142"/>
      <c r="V18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80" s="117"/>
      <c r="X180" s="142"/>
      <c r="Y180" s="142"/>
      <c r="Z180" s="140" t="str">
        <f>IFERROR(IF(Y180=Tipologias!$O$6,"Ley_1",IF(Y180=Tipologias!$P$6,"Ley_2",IF(Y180=Tipologias!$Q$6,"Ley_3",IF(Y180=Tipologias!$R$6,"Ley_4",IF(Y180=Tipologias!$S$6,"Ley_5",IF(Y180=Tipologias!$T$6,"Ley_6", IF(Y180=Tipologias!$U$6,"Ley_7", IF(Y180=Tipologias!$V$6,"Ley_8", IF(Y180=Tipologias!$W$6,"Ley_9", IF(Y180=Tipologias!$X$6,"Ley_10", IF(Y180=Tipologias!$Y$6,"Ley_11", IF(Y180=Tipologias!$Z$6,"Ley_12",IF(Y180="No Aplica","NoAplica",""))))))))))))),"")</f>
        <v/>
      </c>
      <c r="AA180" s="117"/>
      <c r="AB180" s="117"/>
      <c r="AC180" s="123" t="str">
        <f>IF(OR(AB180=Tipologias!$F$51,AB180=Tipologias!$F$52,AB180=Tipologias!$F$53),Tipologias!$G$51,IF(AB180=Tipologias!$F$54,Tipologias!$G$54,IF(OR(AB180=Tipologias!$F$55,AB180=Tipologias!$F$56),Tipologias!$G$55,"")))</f>
        <v/>
      </c>
      <c r="AD180" s="117"/>
      <c r="AE180" s="123" t="str">
        <f>IF(OR(AD180=Tipologias!$F$51,AD180=Tipologias!$F$52,AD180=Tipologias!$F$53),Tipologias!$G$51,IF(AD180=Tipologias!$F$54,Tipologias!$G$54,IF(OR(AD180=Tipologias!$F$55,AD180=Tipologias!$F$56),Tipologias!$G$55,"")))</f>
        <v/>
      </c>
      <c r="AF180" s="117"/>
      <c r="AG180" s="123" t="str">
        <f>IF(OR(AF180=Tipologias!$F$51,AF180=Tipologias!$F$52,AF180=Tipologias!$F$53),Tipologias!$G$51,IF(AF180=Tipologias!$F$54,Tipologias!$G$54,IF(OR(AF180=Tipologias!$F$55,AF180=Tipologias!$F$56),Tipologias!$G$55,"")))</f>
        <v/>
      </c>
      <c r="AH180" s="117"/>
      <c r="AI180" s="124" t="str">
        <f>IF(OR(AC180="",AE180="",AG180=""),"",IF(OR(AND(AC180=Tipologias!$G$55,AE180=Tipologias!$G$55),AND(AC180=Tipologias!$G$55,AG180=Tipologias!$G$55),AND(AE180=Tipologias!$G$55,AG180=Tipologias!$G$55)),Tipologias!$G$55, IF(AND(AC180=Tipologias!$G$51,AE180=Tipologias!$G$51,AG180=Tipologias!$G$51),Tipologias!$G$51,Tipologias!$G$54)))</f>
        <v/>
      </c>
      <c r="AJ180" s="117"/>
      <c r="AK180" s="118"/>
      <c r="AL180" s="134"/>
    </row>
    <row r="181" spans="1:38" s="119" customFormat="1" ht="35.15" customHeight="1" x14ac:dyDescent="0.35">
      <c r="A181" s="141"/>
      <c r="B181" s="142"/>
      <c r="C181" s="117"/>
      <c r="D181" s="117"/>
      <c r="E181" s="117"/>
      <c r="F181" s="117"/>
      <c r="G181" s="117"/>
      <c r="H181" s="117"/>
      <c r="I181" s="117"/>
      <c r="J181" s="142"/>
      <c r="K181" s="117"/>
      <c r="L181" s="117"/>
      <c r="M181" s="117"/>
      <c r="N181" s="117"/>
      <c r="O181" s="117"/>
      <c r="P181" s="118"/>
      <c r="Q181" s="117"/>
      <c r="R181" s="117"/>
      <c r="S181" s="117"/>
      <c r="T181" s="117"/>
      <c r="U181" s="142"/>
      <c r="V18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81" s="117"/>
      <c r="X181" s="142"/>
      <c r="Y181" s="142"/>
      <c r="Z181" s="140" t="str">
        <f>IFERROR(IF(Y181=Tipologias!$O$6,"Ley_1",IF(Y181=Tipologias!$P$6,"Ley_2",IF(Y181=Tipologias!$Q$6,"Ley_3",IF(Y181=Tipologias!$R$6,"Ley_4",IF(Y181=Tipologias!$S$6,"Ley_5",IF(Y181=Tipologias!$T$6,"Ley_6", IF(Y181=Tipologias!$U$6,"Ley_7", IF(Y181=Tipologias!$V$6,"Ley_8", IF(Y181=Tipologias!$W$6,"Ley_9", IF(Y181=Tipologias!$X$6,"Ley_10", IF(Y181=Tipologias!$Y$6,"Ley_11", IF(Y181=Tipologias!$Z$6,"Ley_12",IF(Y181="No Aplica","NoAplica",""))))))))))))),"")</f>
        <v/>
      </c>
      <c r="AA181" s="117"/>
      <c r="AB181" s="117"/>
      <c r="AC181" s="123" t="str">
        <f>IF(OR(AB181=Tipologias!$F$51,AB181=Tipologias!$F$52,AB181=Tipologias!$F$53),Tipologias!$G$51,IF(AB181=Tipologias!$F$54,Tipologias!$G$54,IF(OR(AB181=Tipologias!$F$55,AB181=Tipologias!$F$56),Tipologias!$G$55,"")))</f>
        <v/>
      </c>
      <c r="AD181" s="117"/>
      <c r="AE181" s="123" t="str">
        <f>IF(OR(AD181=Tipologias!$F$51,AD181=Tipologias!$F$52,AD181=Tipologias!$F$53),Tipologias!$G$51,IF(AD181=Tipologias!$F$54,Tipologias!$G$54,IF(OR(AD181=Tipologias!$F$55,AD181=Tipologias!$F$56),Tipologias!$G$55,"")))</f>
        <v/>
      </c>
      <c r="AF181" s="117"/>
      <c r="AG181" s="123" t="str">
        <f>IF(OR(AF181=Tipologias!$F$51,AF181=Tipologias!$F$52,AF181=Tipologias!$F$53),Tipologias!$G$51,IF(AF181=Tipologias!$F$54,Tipologias!$G$54,IF(OR(AF181=Tipologias!$F$55,AF181=Tipologias!$F$56),Tipologias!$G$55,"")))</f>
        <v/>
      </c>
      <c r="AH181" s="117"/>
      <c r="AI181" s="124" t="str">
        <f>IF(OR(AC181="",AE181="",AG181=""),"",IF(OR(AND(AC181=Tipologias!$G$55,AE181=Tipologias!$G$55),AND(AC181=Tipologias!$G$55,AG181=Tipologias!$G$55),AND(AE181=Tipologias!$G$55,AG181=Tipologias!$G$55)),Tipologias!$G$55, IF(AND(AC181=Tipologias!$G$51,AE181=Tipologias!$G$51,AG181=Tipologias!$G$51),Tipologias!$G$51,Tipologias!$G$54)))</f>
        <v/>
      </c>
      <c r="AJ181" s="117"/>
      <c r="AK181" s="118"/>
      <c r="AL181" s="134"/>
    </row>
    <row r="182" spans="1:38" s="119" customFormat="1" ht="35.15" customHeight="1" x14ac:dyDescent="0.35">
      <c r="A182" s="141"/>
      <c r="B182" s="142"/>
      <c r="C182" s="117"/>
      <c r="D182" s="117"/>
      <c r="E182" s="117"/>
      <c r="F182" s="117"/>
      <c r="G182" s="117"/>
      <c r="H182" s="117"/>
      <c r="I182" s="117"/>
      <c r="J182" s="142"/>
      <c r="K182" s="117"/>
      <c r="L182" s="117"/>
      <c r="M182" s="117"/>
      <c r="N182" s="117"/>
      <c r="O182" s="117"/>
      <c r="P182" s="118"/>
      <c r="Q182" s="117"/>
      <c r="R182" s="117"/>
      <c r="S182" s="117"/>
      <c r="T182" s="117"/>
      <c r="U182" s="142"/>
      <c r="V18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82" s="117"/>
      <c r="X182" s="142"/>
      <c r="Y182" s="142"/>
      <c r="Z182" s="140" t="str">
        <f>IFERROR(IF(Y182=Tipologias!$O$6,"Ley_1",IF(Y182=Tipologias!$P$6,"Ley_2",IF(Y182=Tipologias!$Q$6,"Ley_3",IF(Y182=Tipologias!$R$6,"Ley_4",IF(Y182=Tipologias!$S$6,"Ley_5",IF(Y182=Tipologias!$T$6,"Ley_6", IF(Y182=Tipologias!$U$6,"Ley_7", IF(Y182=Tipologias!$V$6,"Ley_8", IF(Y182=Tipologias!$W$6,"Ley_9", IF(Y182=Tipologias!$X$6,"Ley_10", IF(Y182=Tipologias!$Y$6,"Ley_11", IF(Y182=Tipologias!$Z$6,"Ley_12",IF(Y182="No Aplica","NoAplica",""))))))))))))),"")</f>
        <v/>
      </c>
      <c r="AA182" s="117"/>
      <c r="AB182" s="117"/>
      <c r="AC182" s="123" t="str">
        <f>IF(OR(AB182=Tipologias!$F$51,AB182=Tipologias!$F$52,AB182=Tipologias!$F$53),Tipologias!$G$51,IF(AB182=Tipologias!$F$54,Tipologias!$G$54,IF(OR(AB182=Tipologias!$F$55,AB182=Tipologias!$F$56),Tipologias!$G$55,"")))</f>
        <v/>
      </c>
      <c r="AD182" s="117"/>
      <c r="AE182" s="123" t="str">
        <f>IF(OR(AD182=Tipologias!$F$51,AD182=Tipologias!$F$52,AD182=Tipologias!$F$53),Tipologias!$G$51,IF(AD182=Tipologias!$F$54,Tipologias!$G$54,IF(OR(AD182=Tipologias!$F$55,AD182=Tipologias!$F$56),Tipologias!$G$55,"")))</f>
        <v/>
      </c>
      <c r="AF182" s="117"/>
      <c r="AG182" s="123" t="str">
        <f>IF(OR(AF182=Tipologias!$F$51,AF182=Tipologias!$F$52,AF182=Tipologias!$F$53),Tipologias!$G$51,IF(AF182=Tipologias!$F$54,Tipologias!$G$54,IF(OR(AF182=Tipologias!$F$55,AF182=Tipologias!$F$56),Tipologias!$G$55,"")))</f>
        <v/>
      </c>
      <c r="AH182" s="117"/>
      <c r="AI182" s="124" t="str">
        <f>IF(OR(AC182="",AE182="",AG182=""),"",IF(OR(AND(AC182=Tipologias!$G$55,AE182=Tipologias!$G$55),AND(AC182=Tipologias!$G$55,AG182=Tipologias!$G$55),AND(AE182=Tipologias!$G$55,AG182=Tipologias!$G$55)),Tipologias!$G$55, IF(AND(AC182=Tipologias!$G$51,AE182=Tipologias!$G$51,AG182=Tipologias!$G$51),Tipologias!$G$51,Tipologias!$G$54)))</f>
        <v/>
      </c>
      <c r="AJ182" s="117"/>
      <c r="AK182" s="118"/>
      <c r="AL182" s="134"/>
    </row>
    <row r="183" spans="1:38" s="119" customFormat="1" ht="35.15" customHeight="1" x14ac:dyDescent="0.35">
      <c r="A183" s="141"/>
      <c r="B183" s="142"/>
      <c r="C183" s="117"/>
      <c r="D183" s="117"/>
      <c r="E183" s="117"/>
      <c r="F183" s="117"/>
      <c r="G183" s="117"/>
      <c r="H183" s="117"/>
      <c r="I183" s="117"/>
      <c r="J183" s="142"/>
      <c r="K183" s="117"/>
      <c r="L183" s="117"/>
      <c r="M183" s="117"/>
      <c r="N183" s="117"/>
      <c r="O183" s="117"/>
      <c r="P183" s="118"/>
      <c r="Q183" s="117"/>
      <c r="R183" s="117"/>
      <c r="S183" s="117"/>
      <c r="T183" s="117"/>
      <c r="U183" s="142"/>
      <c r="V18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83" s="117"/>
      <c r="X183" s="142"/>
      <c r="Y183" s="142"/>
      <c r="Z183" s="140" t="str">
        <f>IFERROR(IF(Y183=Tipologias!$O$6,"Ley_1",IF(Y183=Tipologias!$P$6,"Ley_2",IF(Y183=Tipologias!$Q$6,"Ley_3",IF(Y183=Tipologias!$R$6,"Ley_4",IF(Y183=Tipologias!$S$6,"Ley_5",IF(Y183=Tipologias!$T$6,"Ley_6", IF(Y183=Tipologias!$U$6,"Ley_7", IF(Y183=Tipologias!$V$6,"Ley_8", IF(Y183=Tipologias!$W$6,"Ley_9", IF(Y183=Tipologias!$X$6,"Ley_10", IF(Y183=Tipologias!$Y$6,"Ley_11", IF(Y183=Tipologias!$Z$6,"Ley_12",IF(Y183="No Aplica","NoAplica",""))))))))))))),"")</f>
        <v/>
      </c>
      <c r="AA183" s="117"/>
      <c r="AB183" s="117"/>
      <c r="AC183" s="123" t="str">
        <f>IF(OR(AB183=Tipologias!$F$51,AB183=Tipologias!$F$52,AB183=Tipologias!$F$53),Tipologias!$G$51,IF(AB183=Tipologias!$F$54,Tipologias!$G$54,IF(OR(AB183=Tipologias!$F$55,AB183=Tipologias!$F$56),Tipologias!$G$55,"")))</f>
        <v/>
      </c>
      <c r="AD183" s="117"/>
      <c r="AE183" s="123" t="str">
        <f>IF(OR(AD183=Tipologias!$F$51,AD183=Tipologias!$F$52,AD183=Tipologias!$F$53),Tipologias!$G$51,IF(AD183=Tipologias!$F$54,Tipologias!$G$54,IF(OR(AD183=Tipologias!$F$55,AD183=Tipologias!$F$56),Tipologias!$G$55,"")))</f>
        <v/>
      </c>
      <c r="AF183" s="117"/>
      <c r="AG183" s="123" t="str">
        <f>IF(OR(AF183=Tipologias!$F$51,AF183=Tipologias!$F$52,AF183=Tipologias!$F$53),Tipologias!$G$51,IF(AF183=Tipologias!$F$54,Tipologias!$G$54,IF(OR(AF183=Tipologias!$F$55,AF183=Tipologias!$F$56),Tipologias!$G$55,"")))</f>
        <v/>
      </c>
      <c r="AH183" s="117"/>
      <c r="AI183" s="124" t="str">
        <f>IF(OR(AC183="",AE183="",AG183=""),"",IF(OR(AND(AC183=Tipologias!$G$55,AE183=Tipologias!$G$55),AND(AC183=Tipologias!$G$55,AG183=Tipologias!$G$55),AND(AE183=Tipologias!$G$55,AG183=Tipologias!$G$55)),Tipologias!$G$55, IF(AND(AC183=Tipologias!$G$51,AE183=Tipologias!$G$51,AG183=Tipologias!$G$51),Tipologias!$G$51,Tipologias!$G$54)))</f>
        <v/>
      </c>
      <c r="AJ183" s="117"/>
      <c r="AK183" s="118"/>
      <c r="AL183" s="134"/>
    </row>
    <row r="184" spans="1:38" s="119" customFormat="1" ht="35.15" customHeight="1" x14ac:dyDescent="0.35">
      <c r="A184" s="141"/>
      <c r="B184" s="142"/>
      <c r="C184" s="117"/>
      <c r="D184" s="117"/>
      <c r="E184" s="117"/>
      <c r="F184" s="117"/>
      <c r="G184" s="117"/>
      <c r="H184" s="117"/>
      <c r="I184" s="117"/>
      <c r="J184" s="142"/>
      <c r="K184" s="117"/>
      <c r="L184" s="117"/>
      <c r="M184" s="117"/>
      <c r="N184" s="117"/>
      <c r="O184" s="117"/>
      <c r="P184" s="118"/>
      <c r="Q184" s="117"/>
      <c r="R184" s="117"/>
      <c r="S184" s="117"/>
      <c r="T184" s="117"/>
      <c r="U184" s="142"/>
      <c r="V18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84" s="117"/>
      <c r="X184" s="142"/>
      <c r="Y184" s="142"/>
      <c r="Z184" s="140" t="str">
        <f>IFERROR(IF(Y184=Tipologias!$O$6,"Ley_1",IF(Y184=Tipologias!$P$6,"Ley_2",IF(Y184=Tipologias!$Q$6,"Ley_3",IF(Y184=Tipologias!$R$6,"Ley_4",IF(Y184=Tipologias!$S$6,"Ley_5",IF(Y184=Tipologias!$T$6,"Ley_6", IF(Y184=Tipologias!$U$6,"Ley_7", IF(Y184=Tipologias!$V$6,"Ley_8", IF(Y184=Tipologias!$W$6,"Ley_9", IF(Y184=Tipologias!$X$6,"Ley_10", IF(Y184=Tipologias!$Y$6,"Ley_11", IF(Y184=Tipologias!$Z$6,"Ley_12",IF(Y184="No Aplica","NoAplica",""))))))))))))),"")</f>
        <v/>
      </c>
      <c r="AA184" s="117"/>
      <c r="AB184" s="117"/>
      <c r="AC184" s="123" t="str">
        <f>IF(OR(AB184=Tipologias!$F$51,AB184=Tipologias!$F$52,AB184=Tipologias!$F$53),Tipologias!$G$51,IF(AB184=Tipologias!$F$54,Tipologias!$G$54,IF(OR(AB184=Tipologias!$F$55,AB184=Tipologias!$F$56),Tipologias!$G$55,"")))</f>
        <v/>
      </c>
      <c r="AD184" s="117"/>
      <c r="AE184" s="123" t="str">
        <f>IF(OR(AD184=Tipologias!$F$51,AD184=Tipologias!$F$52,AD184=Tipologias!$F$53),Tipologias!$G$51,IF(AD184=Tipologias!$F$54,Tipologias!$G$54,IF(OR(AD184=Tipologias!$F$55,AD184=Tipologias!$F$56),Tipologias!$G$55,"")))</f>
        <v/>
      </c>
      <c r="AF184" s="117"/>
      <c r="AG184" s="123" t="str">
        <f>IF(OR(AF184=Tipologias!$F$51,AF184=Tipologias!$F$52,AF184=Tipologias!$F$53),Tipologias!$G$51,IF(AF184=Tipologias!$F$54,Tipologias!$G$54,IF(OR(AF184=Tipologias!$F$55,AF184=Tipologias!$F$56),Tipologias!$G$55,"")))</f>
        <v/>
      </c>
      <c r="AH184" s="117"/>
      <c r="AI184" s="124" t="str">
        <f>IF(OR(AC184="",AE184="",AG184=""),"",IF(OR(AND(AC184=Tipologias!$G$55,AE184=Tipologias!$G$55),AND(AC184=Tipologias!$G$55,AG184=Tipologias!$G$55),AND(AE184=Tipologias!$G$55,AG184=Tipologias!$G$55)),Tipologias!$G$55, IF(AND(AC184=Tipologias!$G$51,AE184=Tipologias!$G$51,AG184=Tipologias!$G$51),Tipologias!$G$51,Tipologias!$G$54)))</f>
        <v/>
      </c>
      <c r="AJ184" s="117"/>
      <c r="AK184" s="118"/>
      <c r="AL184" s="134"/>
    </row>
    <row r="185" spans="1:38" s="119" customFormat="1" ht="35.15" customHeight="1" x14ac:dyDescent="0.35">
      <c r="A185" s="141"/>
      <c r="B185" s="142"/>
      <c r="C185" s="117"/>
      <c r="D185" s="117"/>
      <c r="E185" s="117"/>
      <c r="F185" s="117"/>
      <c r="G185" s="117"/>
      <c r="H185" s="117"/>
      <c r="I185" s="117"/>
      <c r="J185" s="142"/>
      <c r="K185" s="117"/>
      <c r="L185" s="117"/>
      <c r="M185" s="117"/>
      <c r="N185" s="117"/>
      <c r="O185" s="117"/>
      <c r="P185" s="118"/>
      <c r="Q185" s="117"/>
      <c r="R185" s="117"/>
      <c r="S185" s="117"/>
      <c r="T185" s="117"/>
      <c r="U185" s="142"/>
      <c r="V18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85" s="117"/>
      <c r="X185" s="142"/>
      <c r="Y185" s="142"/>
      <c r="Z185" s="140" t="str">
        <f>IFERROR(IF(Y185=Tipologias!$O$6,"Ley_1",IF(Y185=Tipologias!$P$6,"Ley_2",IF(Y185=Tipologias!$Q$6,"Ley_3",IF(Y185=Tipologias!$R$6,"Ley_4",IF(Y185=Tipologias!$S$6,"Ley_5",IF(Y185=Tipologias!$T$6,"Ley_6", IF(Y185=Tipologias!$U$6,"Ley_7", IF(Y185=Tipologias!$V$6,"Ley_8", IF(Y185=Tipologias!$W$6,"Ley_9", IF(Y185=Tipologias!$X$6,"Ley_10", IF(Y185=Tipologias!$Y$6,"Ley_11", IF(Y185=Tipologias!$Z$6,"Ley_12",IF(Y185="No Aplica","NoAplica",""))))))))))))),"")</f>
        <v/>
      </c>
      <c r="AA185" s="117"/>
      <c r="AB185" s="117"/>
      <c r="AC185" s="123" t="str">
        <f>IF(OR(AB185=Tipologias!$F$51,AB185=Tipologias!$F$52,AB185=Tipologias!$F$53),Tipologias!$G$51,IF(AB185=Tipologias!$F$54,Tipologias!$G$54,IF(OR(AB185=Tipologias!$F$55,AB185=Tipologias!$F$56),Tipologias!$G$55,"")))</f>
        <v/>
      </c>
      <c r="AD185" s="117"/>
      <c r="AE185" s="123" t="str">
        <f>IF(OR(AD185=Tipologias!$F$51,AD185=Tipologias!$F$52,AD185=Tipologias!$F$53),Tipologias!$G$51,IF(AD185=Tipologias!$F$54,Tipologias!$G$54,IF(OR(AD185=Tipologias!$F$55,AD185=Tipologias!$F$56),Tipologias!$G$55,"")))</f>
        <v/>
      </c>
      <c r="AF185" s="117"/>
      <c r="AG185" s="123" t="str">
        <f>IF(OR(AF185=Tipologias!$F$51,AF185=Tipologias!$F$52,AF185=Tipologias!$F$53),Tipologias!$G$51,IF(AF185=Tipologias!$F$54,Tipologias!$G$54,IF(OR(AF185=Tipologias!$F$55,AF185=Tipologias!$F$56),Tipologias!$G$55,"")))</f>
        <v/>
      </c>
      <c r="AH185" s="117"/>
      <c r="AI185" s="124" t="str">
        <f>IF(OR(AC185="",AE185="",AG185=""),"",IF(OR(AND(AC185=Tipologias!$G$55,AE185=Tipologias!$G$55),AND(AC185=Tipologias!$G$55,AG185=Tipologias!$G$55),AND(AE185=Tipologias!$G$55,AG185=Tipologias!$G$55)),Tipologias!$G$55, IF(AND(AC185=Tipologias!$G$51,AE185=Tipologias!$G$51,AG185=Tipologias!$G$51),Tipologias!$G$51,Tipologias!$G$54)))</f>
        <v/>
      </c>
      <c r="AJ185" s="117"/>
      <c r="AK185" s="118"/>
      <c r="AL185" s="134"/>
    </row>
    <row r="186" spans="1:38" s="119" customFormat="1" ht="35.15" customHeight="1" x14ac:dyDescent="0.35">
      <c r="A186" s="141"/>
      <c r="B186" s="142"/>
      <c r="C186" s="117"/>
      <c r="D186" s="117"/>
      <c r="E186" s="117"/>
      <c r="F186" s="117"/>
      <c r="G186" s="117"/>
      <c r="H186" s="117"/>
      <c r="I186" s="117"/>
      <c r="J186" s="142"/>
      <c r="K186" s="117"/>
      <c r="L186" s="117"/>
      <c r="M186" s="117"/>
      <c r="N186" s="117"/>
      <c r="O186" s="117"/>
      <c r="P186" s="118"/>
      <c r="Q186" s="117"/>
      <c r="R186" s="117"/>
      <c r="S186" s="117"/>
      <c r="T186" s="117"/>
      <c r="U186" s="142"/>
      <c r="V18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86" s="117"/>
      <c r="X186" s="142"/>
      <c r="Y186" s="142"/>
      <c r="Z186" s="140" t="str">
        <f>IFERROR(IF(Y186=Tipologias!$O$6,"Ley_1",IF(Y186=Tipologias!$P$6,"Ley_2",IF(Y186=Tipologias!$Q$6,"Ley_3",IF(Y186=Tipologias!$R$6,"Ley_4",IF(Y186=Tipologias!$S$6,"Ley_5",IF(Y186=Tipologias!$T$6,"Ley_6", IF(Y186=Tipologias!$U$6,"Ley_7", IF(Y186=Tipologias!$V$6,"Ley_8", IF(Y186=Tipologias!$W$6,"Ley_9", IF(Y186=Tipologias!$X$6,"Ley_10", IF(Y186=Tipologias!$Y$6,"Ley_11", IF(Y186=Tipologias!$Z$6,"Ley_12",IF(Y186="No Aplica","NoAplica",""))))))))))))),"")</f>
        <v/>
      </c>
      <c r="AA186" s="117"/>
      <c r="AB186" s="117"/>
      <c r="AC186" s="123" t="str">
        <f>IF(OR(AB186=Tipologias!$F$51,AB186=Tipologias!$F$52,AB186=Tipologias!$F$53),Tipologias!$G$51,IF(AB186=Tipologias!$F$54,Tipologias!$G$54,IF(OR(AB186=Tipologias!$F$55,AB186=Tipologias!$F$56),Tipologias!$G$55,"")))</f>
        <v/>
      </c>
      <c r="AD186" s="117"/>
      <c r="AE186" s="123" t="str">
        <f>IF(OR(AD186=Tipologias!$F$51,AD186=Tipologias!$F$52,AD186=Tipologias!$F$53),Tipologias!$G$51,IF(AD186=Tipologias!$F$54,Tipologias!$G$54,IF(OR(AD186=Tipologias!$F$55,AD186=Tipologias!$F$56),Tipologias!$G$55,"")))</f>
        <v/>
      </c>
      <c r="AF186" s="117"/>
      <c r="AG186" s="123" t="str">
        <f>IF(OR(AF186=Tipologias!$F$51,AF186=Tipologias!$F$52,AF186=Tipologias!$F$53),Tipologias!$G$51,IF(AF186=Tipologias!$F$54,Tipologias!$G$54,IF(OR(AF186=Tipologias!$F$55,AF186=Tipologias!$F$56),Tipologias!$G$55,"")))</f>
        <v/>
      </c>
      <c r="AH186" s="117"/>
      <c r="AI186" s="124" t="str">
        <f>IF(OR(AC186="",AE186="",AG186=""),"",IF(OR(AND(AC186=Tipologias!$G$55,AE186=Tipologias!$G$55),AND(AC186=Tipologias!$G$55,AG186=Tipologias!$G$55),AND(AE186=Tipologias!$G$55,AG186=Tipologias!$G$55)),Tipologias!$G$55, IF(AND(AC186=Tipologias!$G$51,AE186=Tipologias!$G$51,AG186=Tipologias!$G$51),Tipologias!$G$51,Tipologias!$G$54)))</f>
        <v/>
      </c>
      <c r="AJ186" s="117"/>
      <c r="AK186" s="118"/>
      <c r="AL186" s="134"/>
    </row>
    <row r="187" spans="1:38" s="119" customFormat="1" ht="35.15" customHeight="1" x14ac:dyDescent="0.35">
      <c r="A187" s="141"/>
      <c r="B187" s="142"/>
      <c r="C187" s="117"/>
      <c r="D187" s="117"/>
      <c r="E187" s="117"/>
      <c r="F187" s="117"/>
      <c r="G187" s="117"/>
      <c r="H187" s="117"/>
      <c r="I187" s="117"/>
      <c r="J187" s="142"/>
      <c r="K187" s="117"/>
      <c r="L187" s="117"/>
      <c r="M187" s="117"/>
      <c r="N187" s="117"/>
      <c r="O187" s="117"/>
      <c r="P187" s="118"/>
      <c r="Q187" s="117"/>
      <c r="R187" s="117"/>
      <c r="S187" s="117"/>
      <c r="T187" s="117"/>
      <c r="U187" s="142"/>
      <c r="V18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87" s="117"/>
      <c r="X187" s="142"/>
      <c r="Y187" s="142"/>
      <c r="Z187" s="140" t="str">
        <f>IFERROR(IF(Y187=Tipologias!$O$6,"Ley_1",IF(Y187=Tipologias!$P$6,"Ley_2",IF(Y187=Tipologias!$Q$6,"Ley_3",IF(Y187=Tipologias!$R$6,"Ley_4",IF(Y187=Tipologias!$S$6,"Ley_5",IF(Y187=Tipologias!$T$6,"Ley_6", IF(Y187=Tipologias!$U$6,"Ley_7", IF(Y187=Tipologias!$V$6,"Ley_8", IF(Y187=Tipologias!$W$6,"Ley_9", IF(Y187=Tipologias!$X$6,"Ley_10", IF(Y187=Tipologias!$Y$6,"Ley_11", IF(Y187=Tipologias!$Z$6,"Ley_12",IF(Y187="No Aplica","NoAplica",""))))))))))))),"")</f>
        <v/>
      </c>
      <c r="AA187" s="117"/>
      <c r="AB187" s="117"/>
      <c r="AC187" s="123" t="str">
        <f>IF(OR(AB187=Tipologias!$F$51,AB187=Tipologias!$F$52,AB187=Tipologias!$F$53),Tipologias!$G$51,IF(AB187=Tipologias!$F$54,Tipologias!$G$54,IF(OR(AB187=Tipologias!$F$55,AB187=Tipologias!$F$56),Tipologias!$G$55,"")))</f>
        <v/>
      </c>
      <c r="AD187" s="117"/>
      <c r="AE187" s="123" t="str">
        <f>IF(OR(AD187=Tipologias!$F$51,AD187=Tipologias!$F$52,AD187=Tipologias!$F$53),Tipologias!$G$51,IF(AD187=Tipologias!$F$54,Tipologias!$G$54,IF(OR(AD187=Tipologias!$F$55,AD187=Tipologias!$F$56),Tipologias!$G$55,"")))</f>
        <v/>
      </c>
      <c r="AF187" s="117"/>
      <c r="AG187" s="123" t="str">
        <f>IF(OR(AF187=Tipologias!$F$51,AF187=Tipologias!$F$52,AF187=Tipologias!$F$53),Tipologias!$G$51,IF(AF187=Tipologias!$F$54,Tipologias!$G$54,IF(OR(AF187=Tipologias!$F$55,AF187=Tipologias!$F$56),Tipologias!$G$55,"")))</f>
        <v/>
      </c>
      <c r="AH187" s="117"/>
      <c r="AI187" s="124" t="str">
        <f>IF(OR(AC187="",AE187="",AG187=""),"",IF(OR(AND(AC187=Tipologias!$G$55,AE187=Tipologias!$G$55),AND(AC187=Tipologias!$G$55,AG187=Tipologias!$G$55),AND(AE187=Tipologias!$G$55,AG187=Tipologias!$G$55)),Tipologias!$G$55, IF(AND(AC187=Tipologias!$G$51,AE187=Tipologias!$G$51,AG187=Tipologias!$G$51),Tipologias!$G$51,Tipologias!$G$54)))</f>
        <v/>
      </c>
      <c r="AJ187" s="117"/>
      <c r="AK187" s="118"/>
      <c r="AL187" s="134"/>
    </row>
    <row r="188" spans="1:38" s="119" customFormat="1" ht="35.15" customHeight="1" x14ac:dyDescent="0.35">
      <c r="A188" s="141"/>
      <c r="B188" s="142"/>
      <c r="C188" s="117"/>
      <c r="D188" s="117"/>
      <c r="E188" s="117"/>
      <c r="F188" s="117"/>
      <c r="G188" s="117"/>
      <c r="H188" s="117"/>
      <c r="I188" s="117"/>
      <c r="J188" s="142"/>
      <c r="K188" s="117"/>
      <c r="L188" s="117"/>
      <c r="M188" s="117"/>
      <c r="N188" s="117"/>
      <c r="O188" s="117"/>
      <c r="P188" s="118"/>
      <c r="Q188" s="117"/>
      <c r="R188" s="117"/>
      <c r="S188" s="117"/>
      <c r="T188" s="117"/>
      <c r="U188" s="142"/>
      <c r="V18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88" s="117"/>
      <c r="X188" s="142"/>
      <c r="Y188" s="142"/>
      <c r="Z188" s="140" t="str">
        <f>IFERROR(IF(Y188=Tipologias!$O$6,"Ley_1",IF(Y188=Tipologias!$P$6,"Ley_2",IF(Y188=Tipologias!$Q$6,"Ley_3",IF(Y188=Tipologias!$R$6,"Ley_4",IF(Y188=Tipologias!$S$6,"Ley_5",IF(Y188=Tipologias!$T$6,"Ley_6", IF(Y188=Tipologias!$U$6,"Ley_7", IF(Y188=Tipologias!$V$6,"Ley_8", IF(Y188=Tipologias!$W$6,"Ley_9", IF(Y188=Tipologias!$X$6,"Ley_10", IF(Y188=Tipologias!$Y$6,"Ley_11", IF(Y188=Tipologias!$Z$6,"Ley_12",IF(Y188="No Aplica","NoAplica",""))))))))))))),"")</f>
        <v/>
      </c>
      <c r="AA188" s="117"/>
      <c r="AB188" s="117"/>
      <c r="AC188" s="123" t="str">
        <f>IF(OR(AB188=Tipologias!$F$51,AB188=Tipologias!$F$52,AB188=Tipologias!$F$53),Tipologias!$G$51,IF(AB188=Tipologias!$F$54,Tipologias!$G$54,IF(OR(AB188=Tipologias!$F$55,AB188=Tipologias!$F$56),Tipologias!$G$55,"")))</f>
        <v/>
      </c>
      <c r="AD188" s="117"/>
      <c r="AE188" s="123" t="str">
        <f>IF(OR(AD188=Tipologias!$F$51,AD188=Tipologias!$F$52,AD188=Tipologias!$F$53),Tipologias!$G$51,IF(AD188=Tipologias!$F$54,Tipologias!$G$54,IF(OR(AD188=Tipologias!$F$55,AD188=Tipologias!$F$56),Tipologias!$G$55,"")))</f>
        <v/>
      </c>
      <c r="AF188" s="117"/>
      <c r="AG188" s="123" t="str">
        <f>IF(OR(AF188=Tipologias!$F$51,AF188=Tipologias!$F$52,AF188=Tipologias!$F$53),Tipologias!$G$51,IF(AF188=Tipologias!$F$54,Tipologias!$G$54,IF(OR(AF188=Tipologias!$F$55,AF188=Tipologias!$F$56),Tipologias!$G$55,"")))</f>
        <v/>
      </c>
      <c r="AH188" s="117"/>
      <c r="AI188" s="124" t="str">
        <f>IF(OR(AC188="",AE188="",AG188=""),"",IF(OR(AND(AC188=Tipologias!$G$55,AE188=Tipologias!$G$55),AND(AC188=Tipologias!$G$55,AG188=Tipologias!$G$55),AND(AE188=Tipologias!$G$55,AG188=Tipologias!$G$55)),Tipologias!$G$55, IF(AND(AC188=Tipologias!$G$51,AE188=Tipologias!$G$51,AG188=Tipologias!$G$51),Tipologias!$G$51,Tipologias!$G$54)))</f>
        <v/>
      </c>
      <c r="AJ188" s="117"/>
      <c r="AK188" s="118"/>
      <c r="AL188" s="134"/>
    </row>
    <row r="189" spans="1:38" s="119" customFormat="1" ht="35.15" customHeight="1" x14ac:dyDescent="0.35">
      <c r="A189" s="141"/>
      <c r="B189" s="142"/>
      <c r="C189" s="117"/>
      <c r="D189" s="117"/>
      <c r="E189" s="117"/>
      <c r="F189" s="117"/>
      <c r="G189" s="117"/>
      <c r="H189" s="117"/>
      <c r="I189" s="117"/>
      <c r="J189" s="142"/>
      <c r="K189" s="117"/>
      <c r="L189" s="117"/>
      <c r="M189" s="117"/>
      <c r="N189" s="117"/>
      <c r="O189" s="117"/>
      <c r="P189" s="118"/>
      <c r="Q189" s="117"/>
      <c r="R189" s="117"/>
      <c r="S189" s="117"/>
      <c r="T189" s="117"/>
      <c r="U189" s="142"/>
      <c r="V18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89" s="117"/>
      <c r="X189" s="142"/>
      <c r="Y189" s="142"/>
      <c r="Z189" s="140" t="str">
        <f>IFERROR(IF(Y189=Tipologias!$O$6,"Ley_1",IF(Y189=Tipologias!$P$6,"Ley_2",IF(Y189=Tipologias!$Q$6,"Ley_3",IF(Y189=Tipologias!$R$6,"Ley_4",IF(Y189=Tipologias!$S$6,"Ley_5",IF(Y189=Tipologias!$T$6,"Ley_6", IF(Y189=Tipologias!$U$6,"Ley_7", IF(Y189=Tipologias!$V$6,"Ley_8", IF(Y189=Tipologias!$W$6,"Ley_9", IF(Y189=Tipologias!$X$6,"Ley_10", IF(Y189=Tipologias!$Y$6,"Ley_11", IF(Y189=Tipologias!$Z$6,"Ley_12",IF(Y189="No Aplica","NoAplica",""))))))))))))),"")</f>
        <v/>
      </c>
      <c r="AA189" s="117"/>
      <c r="AB189" s="117"/>
      <c r="AC189" s="123" t="str">
        <f>IF(OR(AB189=Tipologias!$F$51,AB189=Tipologias!$F$52,AB189=Tipologias!$F$53),Tipologias!$G$51,IF(AB189=Tipologias!$F$54,Tipologias!$G$54,IF(OR(AB189=Tipologias!$F$55,AB189=Tipologias!$F$56),Tipologias!$G$55,"")))</f>
        <v/>
      </c>
      <c r="AD189" s="117"/>
      <c r="AE189" s="123" t="str">
        <f>IF(OR(AD189=Tipologias!$F$51,AD189=Tipologias!$F$52,AD189=Tipologias!$F$53),Tipologias!$G$51,IF(AD189=Tipologias!$F$54,Tipologias!$G$54,IF(OR(AD189=Tipologias!$F$55,AD189=Tipologias!$F$56),Tipologias!$G$55,"")))</f>
        <v/>
      </c>
      <c r="AF189" s="117"/>
      <c r="AG189" s="123" t="str">
        <f>IF(OR(AF189=Tipologias!$F$51,AF189=Tipologias!$F$52,AF189=Tipologias!$F$53),Tipologias!$G$51,IF(AF189=Tipologias!$F$54,Tipologias!$G$54,IF(OR(AF189=Tipologias!$F$55,AF189=Tipologias!$F$56),Tipologias!$G$55,"")))</f>
        <v/>
      </c>
      <c r="AH189" s="117"/>
      <c r="AI189" s="124" t="str">
        <f>IF(OR(AC189="",AE189="",AG189=""),"",IF(OR(AND(AC189=Tipologias!$G$55,AE189=Tipologias!$G$55),AND(AC189=Tipologias!$G$55,AG189=Tipologias!$G$55),AND(AE189=Tipologias!$G$55,AG189=Tipologias!$G$55)),Tipologias!$G$55, IF(AND(AC189=Tipologias!$G$51,AE189=Tipologias!$G$51,AG189=Tipologias!$G$51),Tipologias!$G$51,Tipologias!$G$54)))</f>
        <v/>
      </c>
      <c r="AJ189" s="117"/>
      <c r="AK189" s="118"/>
      <c r="AL189" s="134"/>
    </row>
    <row r="190" spans="1:38" s="119" customFormat="1" ht="35.15" customHeight="1" x14ac:dyDescent="0.35">
      <c r="A190" s="141"/>
      <c r="B190" s="142"/>
      <c r="C190" s="117"/>
      <c r="D190" s="117"/>
      <c r="E190" s="117"/>
      <c r="F190" s="117"/>
      <c r="G190" s="117"/>
      <c r="H190" s="117"/>
      <c r="I190" s="117"/>
      <c r="J190" s="142"/>
      <c r="K190" s="117"/>
      <c r="L190" s="117"/>
      <c r="M190" s="117"/>
      <c r="N190" s="117"/>
      <c r="O190" s="117"/>
      <c r="P190" s="118"/>
      <c r="Q190" s="117"/>
      <c r="R190" s="117"/>
      <c r="S190" s="117"/>
      <c r="T190" s="117"/>
      <c r="U190" s="142"/>
      <c r="V19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90" s="117"/>
      <c r="X190" s="142"/>
      <c r="Y190" s="142"/>
      <c r="Z190" s="140" t="str">
        <f>IFERROR(IF(Y190=Tipologias!$O$6,"Ley_1",IF(Y190=Tipologias!$P$6,"Ley_2",IF(Y190=Tipologias!$Q$6,"Ley_3",IF(Y190=Tipologias!$R$6,"Ley_4",IF(Y190=Tipologias!$S$6,"Ley_5",IF(Y190=Tipologias!$T$6,"Ley_6", IF(Y190=Tipologias!$U$6,"Ley_7", IF(Y190=Tipologias!$V$6,"Ley_8", IF(Y190=Tipologias!$W$6,"Ley_9", IF(Y190=Tipologias!$X$6,"Ley_10", IF(Y190=Tipologias!$Y$6,"Ley_11", IF(Y190=Tipologias!$Z$6,"Ley_12",IF(Y190="No Aplica","NoAplica",""))))))))))))),"")</f>
        <v/>
      </c>
      <c r="AA190" s="117"/>
      <c r="AB190" s="117"/>
      <c r="AC190" s="123" t="str">
        <f>IF(OR(AB190=Tipologias!$F$51,AB190=Tipologias!$F$52,AB190=Tipologias!$F$53),Tipologias!$G$51,IF(AB190=Tipologias!$F$54,Tipologias!$G$54,IF(OR(AB190=Tipologias!$F$55,AB190=Tipologias!$F$56),Tipologias!$G$55,"")))</f>
        <v/>
      </c>
      <c r="AD190" s="117"/>
      <c r="AE190" s="123" t="str">
        <f>IF(OR(AD190=Tipologias!$F$51,AD190=Tipologias!$F$52,AD190=Tipologias!$F$53),Tipologias!$G$51,IF(AD190=Tipologias!$F$54,Tipologias!$G$54,IF(OR(AD190=Tipologias!$F$55,AD190=Tipologias!$F$56),Tipologias!$G$55,"")))</f>
        <v/>
      </c>
      <c r="AF190" s="117"/>
      <c r="AG190" s="123" t="str">
        <f>IF(OR(AF190=Tipologias!$F$51,AF190=Tipologias!$F$52,AF190=Tipologias!$F$53),Tipologias!$G$51,IF(AF190=Tipologias!$F$54,Tipologias!$G$54,IF(OR(AF190=Tipologias!$F$55,AF190=Tipologias!$F$56),Tipologias!$G$55,"")))</f>
        <v/>
      </c>
      <c r="AH190" s="117"/>
      <c r="AI190" s="124" t="str">
        <f>IF(OR(AC190="",AE190="",AG190=""),"",IF(OR(AND(AC190=Tipologias!$G$55,AE190=Tipologias!$G$55),AND(AC190=Tipologias!$G$55,AG190=Tipologias!$G$55),AND(AE190=Tipologias!$G$55,AG190=Tipologias!$G$55)),Tipologias!$G$55, IF(AND(AC190=Tipologias!$G$51,AE190=Tipologias!$G$51,AG190=Tipologias!$G$51),Tipologias!$G$51,Tipologias!$G$54)))</f>
        <v/>
      </c>
      <c r="AJ190" s="117"/>
      <c r="AK190" s="118"/>
      <c r="AL190" s="134"/>
    </row>
    <row r="191" spans="1:38" s="119" customFormat="1" ht="35.15" customHeight="1" x14ac:dyDescent="0.35">
      <c r="A191" s="141"/>
      <c r="B191" s="142"/>
      <c r="C191" s="117"/>
      <c r="D191" s="117"/>
      <c r="E191" s="117"/>
      <c r="F191" s="117"/>
      <c r="G191" s="117"/>
      <c r="H191" s="117"/>
      <c r="I191" s="117"/>
      <c r="J191" s="142"/>
      <c r="K191" s="117"/>
      <c r="L191" s="117"/>
      <c r="M191" s="117"/>
      <c r="N191" s="117"/>
      <c r="O191" s="117"/>
      <c r="P191" s="118"/>
      <c r="Q191" s="117"/>
      <c r="R191" s="117"/>
      <c r="S191" s="117"/>
      <c r="T191" s="117"/>
      <c r="U191" s="142"/>
      <c r="V19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91" s="117"/>
      <c r="X191" s="142"/>
      <c r="Y191" s="142"/>
      <c r="Z191" s="140" t="str">
        <f>IFERROR(IF(Y191=Tipologias!$O$6,"Ley_1",IF(Y191=Tipologias!$P$6,"Ley_2",IF(Y191=Tipologias!$Q$6,"Ley_3",IF(Y191=Tipologias!$R$6,"Ley_4",IF(Y191=Tipologias!$S$6,"Ley_5",IF(Y191=Tipologias!$T$6,"Ley_6", IF(Y191=Tipologias!$U$6,"Ley_7", IF(Y191=Tipologias!$V$6,"Ley_8", IF(Y191=Tipologias!$W$6,"Ley_9", IF(Y191=Tipologias!$X$6,"Ley_10", IF(Y191=Tipologias!$Y$6,"Ley_11", IF(Y191=Tipologias!$Z$6,"Ley_12",IF(Y191="No Aplica","NoAplica",""))))))))))))),"")</f>
        <v/>
      </c>
      <c r="AA191" s="117"/>
      <c r="AB191" s="117"/>
      <c r="AC191" s="123" t="str">
        <f>IF(OR(AB191=Tipologias!$F$51,AB191=Tipologias!$F$52,AB191=Tipologias!$F$53),Tipologias!$G$51,IF(AB191=Tipologias!$F$54,Tipologias!$G$54,IF(OR(AB191=Tipologias!$F$55,AB191=Tipologias!$F$56),Tipologias!$G$55,"")))</f>
        <v/>
      </c>
      <c r="AD191" s="117"/>
      <c r="AE191" s="123" t="str">
        <f>IF(OR(AD191=Tipologias!$F$51,AD191=Tipologias!$F$52,AD191=Tipologias!$F$53),Tipologias!$G$51,IF(AD191=Tipologias!$F$54,Tipologias!$G$54,IF(OR(AD191=Tipologias!$F$55,AD191=Tipologias!$F$56),Tipologias!$G$55,"")))</f>
        <v/>
      </c>
      <c r="AF191" s="117"/>
      <c r="AG191" s="123" t="str">
        <f>IF(OR(AF191=Tipologias!$F$51,AF191=Tipologias!$F$52,AF191=Tipologias!$F$53),Tipologias!$G$51,IF(AF191=Tipologias!$F$54,Tipologias!$G$54,IF(OR(AF191=Tipologias!$F$55,AF191=Tipologias!$F$56),Tipologias!$G$55,"")))</f>
        <v/>
      </c>
      <c r="AH191" s="117"/>
      <c r="AI191" s="124" t="str">
        <f>IF(OR(AC191="",AE191="",AG191=""),"",IF(OR(AND(AC191=Tipologias!$G$55,AE191=Tipologias!$G$55),AND(AC191=Tipologias!$G$55,AG191=Tipologias!$G$55),AND(AE191=Tipologias!$G$55,AG191=Tipologias!$G$55)),Tipologias!$G$55, IF(AND(AC191=Tipologias!$G$51,AE191=Tipologias!$G$51,AG191=Tipologias!$G$51),Tipologias!$G$51,Tipologias!$G$54)))</f>
        <v/>
      </c>
      <c r="AJ191" s="117"/>
      <c r="AK191" s="118"/>
      <c r="AL191" s="134"/>
    </row>
    <row r="192" spans="1:38" s="119" customFormat="1" ht="35.15" customHeight="1" x14ac:dyDescent="0.35">
      <c r="A192" s="141"/>
      <c r="B192" s="142"/>
      <c r="C192" s="117"/>
      <c r="D192" s="117"/>
      <c r="E192" s="117"/>
      <c r="F192" s="117"/>
      <c r="G192" s="117"/>
      <c r="H192" s="117"/>
      <c r="I192" s="117"/>
      <c r="J192" s="142"/>
      <c r="K192" s="117"/>
      <c r="L192" s="117"/>
      <c r="M192" s="117"/>
      <c r="N192" s="117"/>
      <c r="O192" s="117"/>
      <c r="P192" s="118"/>
      <c r="Q192" s="117"/>
      <c r="R192" s="117"/>
      <c r="S192" s="117"/>
      <c r="T192" s="117"/>
      <c r="U192" s="142"/>
      <c r="V19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92" s="117"/>
      <c r="X192" s="142"/>
      <c r="Y192" s="142"/>
      <c r="Z192" s="140" t="str">
        <f>IFERROR(IF(Y192=Tipologias!$O$6,"Ley_1",IF(Y192=Tipologias!$P$6,"Ley_2",IF(Y192=Tipologias!$Q$6,"Ley_3",IF(Y192=Tipologias!$R$6,"Ley_4",IF(Y192=Tipologias!$S$6,"Ley_5",IF(Y192=Tipologias!$T$6,"Ley_6", IF(Y192=Tipologias!$U$6,"Ley_7", IF(Y192=Tipologias!$V$6,"Ley_8", IF(Y192=Tipologias!$W$6,"Ley_9", IF(Y192=Tipologias!$X$6,"Ley_10", IF(Y192=Tipologias!$Y$6,"Ley_11", IF(Y192=Tipologias!$Z$6,"Ley_12",IF(Y192="No Aplica","NoAplica",""))))))))))))),"")</f>
        <v/>
      </c>
      <c r="AA192" s="117"/>
      <c r="AB192" s="117"/>
      <c r="AC192" s="123" t="str">
        <f>IF(OR(AB192=Tipologias!$F$51,AB192=Tipologias!$F$52,AB192=Tipologias!$F$53),Tipologias!$G$51,IF(AB192=Tipologias!$F$54,Tipologias!$G$54,IF(OR(AB192=Tipologias!$F$55,AB192=Tipologias!$F$56),Tipologias!$G$55,"")))</f>
        <v/>
      </c>
      <c r="AD192" s="117"/>
      <c r="AE192" s="123" t="str">
        <f>IF(OR(AD192=Tipologias!$F$51,AD192=Tipologias!$F$52,AD192=Tipologias!$F$53),Tipologias!$G$51,IF(AD192=Tipologias!$F$54,Tipologias!$G$54,IF(OR(AD192=Tipologias!$F$55,AD192=Tipologias!$F$56),Tipologias!$G$55,"")))</f>
        <v/>
      </c>
      <c r="AF192" s="117"/>
      <c r="AG192" s="123" t="str">
        <f>IF(OR(AF192=Tipologias!$F$51,AF192=Tipologias!$F$52,AF192=Tipologias!$F$53),Tipologias!$G$51,IF(AF192=Tipologias!$F$54,Tipologias!$G$54,IF(OR(AF192=Tipologias!$F$55,AF192=Tipologias!$F$56),Tipologias!$G$55,"")))</f>
        <v/>
      </c>
      <c r="AH192" s="117"/>
      <c r="AI192" s="124" t="str">
        <f>IF(OR(AC192="",AE192="",AG192=""),"",IF(OR(AND(AC192=Tipologias!$G$55,AE192=Tipologias!$G$55),AND(AC192=Tipologias!$G$55,AG192=Tipologias!$G$55),AND(AE192=Tipologias!$G$55,AG192=Tipologias!$G$55)),Tipologias!$G$55, IF(AND(AC192=Tipologias!$G$51,AE192=Tipologias!$G$51,AG192=Tipologias!$G$51),Tipologias!$G$51,Tipologias!$G$54)))</f>
        <v/>
      </c>
      <c r="AJ192" s="117"/>
      <c r="AK192" s="118"/>
      <c r="AL192" s="134"/>
    </row>
    <row r="193" spans="1:38" s="119" customFormat="1" ht="35.15" customHeight="1" x14ac:dyDescent="0.35">
      <c r="A193" s="141"/>
      <c r="B193" s="142"/>
      <c r="C193" s="117"/>
      <c r="D193" s="117"/>
      <c r="E193" s="117"/>
      <c r="F193" s="117"/>
      <c r="G193" s="117"/>
      <c r="H193" s="117"/>
      <c r="I193" s="117"/>
      <c r="J193" s="142"/>
      <c r="K193" s="117"/>
      <c r="L193" s="117"/>
      <c r="M193" s="117"/>
      <c r="N193" s="117"/>
      <c r="O193" s="117"/>
      <c r="P193" s="118"/>
      <c r="Q193" s="117"/>
      <c r="R193" s="117"/>
      <c r="S193" s="117"/>
      <c r="T193" s="117"/>
      <c r="U193" s="142"/>
      <c r="V19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93" s="117"/>
      <c r="X193" s="142"/>
      <c r="Y193" s="142"/>
      <c r="Z193" s="140" t="str">
        <f>IFERROR(IF(Y193=Tipologias!$O$6,"Ley_1",IF(Y193=Tipologias!$P$6,"Ley_2",IF(Y193=Tipologias!$Q$6,"Ley_3",IF(Y193=Tipologias!$R$6,"Ley_4",IF(Y193=Tipologias!$S$6,"Ley_5",IF(Y193=Tipologias!$T$6,"Ley_6", IF(Y193=Tipologias!$U$6,"Ley_7", IF(Y193=Tipologias!$V$6,"Ley_8", IF(Y193=Tipologias!$W$6,"Ley_9", IF(Y193=Tipologias!$X$6,"Ley_10", IF(Y193=Tipologias!$Y$6,"Ley_11", IF(Y193=Tipologias!$Z$6,"Ley_12",IF(Y193="No Aplica","NoAplica",""))))))))))))),"")</f>
        <v/>
      </c>
      <c r="AA193" s="117"/>
      <c r="AB193" s="117"/>
      <c r="AC193" s="123" t="str">
        <f>IF(OR(AB193=Tipologias!$F$51,AB193=Tipologias!$F$52,AB193=Tipologias!$F$53),Tipologias!$G$51,IF(AB193=Tipologias!$F$54,Tipologias!$G$54,IF(OR(AB193=Tipologias!$F$55,AB193=Tipologias!$F$56),Tipologias!$G$55,"")))</f>
        <v/>
      </c>
      <c r="AD193" s="117"/>
      <c r="AE193" s="123" t="str">
        <f>IF(OR(AD193=Tipologias!$F$51,AD193=Tipologias!$F$52,AD193=Tipologias!$F$53),Tipologias!$G$51,IF(AD193=Tipologias!$F$54,Tipologias!$G$54,IF(OR(AD193=Tipologias!$F$55,AD193=Tipologias!$F$56),Tipologias!$G$55,"")))</f>
        <v/>
      </c>
      <c r="AF193" s="117"/>
      <c r="AG193" s="123" t="str">
        <f>IF(OR(AF193=Tipologias!$F$51,AF193=Tipologias!$F$52,AF193=Tipologias!$F$53),Tipologias!$G$51,IF(AF193=Tipologias!$F$54,Tipologias!$G$54,IF(OR(AF193=Tipologias!$F$55,AF193=Tipologias!$F$56),Tipologias!$G$55,"")))</f>
        <v/>
      </c>
      <c r="AH193" s="117"/>
      <c r="AI193" s="124" t="str">
        <f>IF(OR(AC193="",AE193="",AG193=""),"",IF(OR(AND(AC193=Tipologias!$G$55,AE193=Tipologias!$G$55),AND(AC193=Tipologias!$G$55,AG193=Tipologias!$G$55),AND(AE193=Tipologias!$G$55,AG193=Tipologias!$G$55)),Tipologias!$G$55, IF(AND(AC193=Tipologias!$G$51,AE193=Tipologias!$G$51,AG193=Tipologias!$G$51),Tipologias!$G$51,Tipologias!$G$54)))</f>
        <v/>
      </c>
      <c r="AJ193" s="117"/>
      <c r="AK193" s="118"/>
      <c r="AL193" s="134"/>
    </row>
    <row r="194" spans="1:38" s="119" customFormat="1" ht="35.15" customHeight="1" x14ac:dyDescent="0.35">
      <c r="A194" s="141"/>
      <c r="B194" s="142"/>
      <c r="C194" s="117"/>
      <c r="D194" s="117"/>
      <c r="E194" s="117"/>
      <c r="F194" s="117"/>
      <c r="G194" s="117"/>
      <c r="H194" s="117"/>
      <c r="I194" s="117"/>
      <c r="J194" s="142"/>
      <c r="K194" s="117"/>
      <c r="L194" s="117"/>
      <c r="M194" s="117"/>
      <c r="N194" s="117"/>
      <c r="O194" s="117"/>
      <c r="P194" s="118"/>
      <c r="Q194" s="117"/>
      <c r="R194" s="117"/>
      <c r="S194" s="117"/>
      <c r="T194" s="117"/>
      <c r="U194" s="142"/>
      <c r="V19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94" s="117"/>
      <c r="X194" s="142"/>
      <c r="Y194" s="142"/>
      <c r="Z194" s="140" t="str">
        <f>IFERROR(IF(Y194=Tipologias!$O$6,"Ley_1",IF(Y194=Tipologias!$P$6,"Ley_2",IF(Y194=Tipologias!$Q$6,"Ley_3",IF(Y194=Tipologias!$R$6,"Ley_4",IF(Y194=Tipologias!$S$6,"Ley_5",IF(Y194=Tipologias!$T$6,"Ley_6", IF(Y194=Tipologias!$U$6,"Ley_7", IF(Y194=Tipologias!$V$6,"Ley_8", IF(Y194=Tipologias!$W$6,"Ley_9", IF(Y194=Tipologias!$X$6,"Ley_10", IF(Y194=Tipologias!$Y$6,"Ley_11", IF(Y194=Tipologias!$Z$6,"Ley_12",IF(Y194="No Aplica","NoAplica",""))))))))))))),"")</f>
        <v/>
      </c>
      <c r="AA194" s="117"/>
      <c r="AB194" s="117"/>
      <c r="AC194" s="123" t="str">
        <f>IF(OR(AB194=Tipologias!$F$51,AB194=Tipologias!$F$52,AB194=Tipologias!$F$53),Tipologias!$G$51,IF(AB194=Tipologias!$F$54,Tipologias!$G$54,IF(OR(AB194=Tipologias!$F$55,AB194=Tipologias!$F$56),Tipologias!$G$55,"")))</f>
        <v/>
      </c>
      <c r="AD194" s="117"/>
      <c r="AE194" s="123" t="str">
        <f>IF(OR(AD194=Tipologias!$F$51,AD194=Tipologias!$F$52,AD194=Tipologias!$F$53),Tipologias!$G$51,IF(AD194=Tipologias!$F$54,Tipologias!$G$54,IF(OR(AD194=Tipologias!$F$55,AD194=Tipologias!$F$56),Tipologias!$G$55,"")))</f>
        <v/>
      </c>
      <c r="AF194" s="117"/>
      <c r="AG194" s="123" t="str">
        <f>IF(OR(AF194=Tipologias!$F$51,AF194=Tipologias!$F$52,AF194=Tipologias!$F$53),Tipologias!$G$51,IF(AF194=Tipologias!$F$54,Tipologias!$G$54,IF(OR(AF194=Tipologias!$F$55,AF194=Tipologias!$F$56),Tipologias!$G$55,"")))</f>
        <v/>
      </c>
      <c r="AH194" s="117"/>
      <c r="AI194" s="124" t="str">
        <f>IF(OR(AC194="",AE194="",AG194=""),"",IF(OR(AND(AC194=Tipologias!$G$55,AE194=Tipologias!$G$55),AND(AC194=Tipologias!$G$55,AG194=Tipologias!$G$55),AND(AE194=Tipologias!$G$55,AG194=Tipologias!$G$55)),Tipologias!$G$55, IF(AND(AC194=Tipologias!$G$51,AE194=Tipologias!$G$51,AG194=Tipologias!$G$51),Tipologias!$G$51,Tipologias!$G$54)))</f>
        <v/>
      </c>
      <c r="AJ194" s="117"/>
      <c r="AK194" s="118"/>
      <c r="AL194" s="134"/>
    </row>
    <row r="195" spans="1:38" s="119" customFormat="1" ht="35.15" customHeight="1" x14ac:dyDescent="0.35">
      <c r="A195" s="141"/>
      <c r="B195" s="142"/>
      <c r="C195" s="117"/>
      <c r="D195" s="117"/>
      <c r="E195" s="117"/>
      <c r="F195" s="117"/>
      <c r="G195" s="117"/>
      <c r="H195" s="117"/>
      <c r="I195" s="117"/>
      <c r="J195" s="142"/>
      <c r="K195" s="117"/>
      <c r="L195" s="117"/>
      <c r="M195" s="117"/>
      <c r="N195" s="117"/>
      <c r="O195" s="117"/>
      <c r="P195" s="118"/>
      <c r="Q195" s="117"/>
      <c r="R195" s="117"/>
      <c r="S195" s="117"/>
      <c r="T195" s="117"/>
      <c r="U195" s="142"/>
      <c r="V19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95" s="117"/>
      <c r="X195" s="142"/>
      <c r="Y195" s="142"/>
      <c r="Z195" s="140" t="str">
        <f>IFERROR(IF(Y195=Tipologias!$O$6,"Ley_1",IF(Y195=Tipologias!$P$6,"Ley_2",IF(Y195=Tipologias!$Q$6,"Ley_3",IF(Y195=Tipologias!$R$6,"Ley_4",IF(Y195=Tipologias!$S$6,"Ley_5",IF(Y195=Tipologias!$T$6,"Ley_6", IF(Y195=Tipologias!$U$6,"Ley_7", IF(Y195=Tipologias!$V$6,"Ley_8", IF(Y195=Tipologias!$W$6,"Ley_9", IF(Y195=Tipologias!$X$6,"Ley_10", IF(Y195=Tipologias!$Y$6,"Ley_11", IF(Y195=Tipologias!$Z$6,"Ley_12",IF(Y195="No Aplica","NoAplica",""))))))))))))),"")</f>
        <v/>
      </c>
      <c r="AA195" s="117"/>
      <c r="AB195" s="117"/>
      <c r="AC195" s="123" t="str">
        <f>IF(OR(AB195=Tipologias!$F$51,AB195=Tipologias!$F$52,AB195=Tipologias!$F$53),Tipologias!$G$51,IF(AB195=Tipologias!$F$54,Tipologias!$G$54,IF(OR(AB195=Tipologias!$F$55,AB195=Tipologias!$F$56),Tipologias!$G$55,"")))</f>
        <v/>
      </c>
      <c r="AD195" s="117"/>
      <c r="AE195" s="123" t="str">
        <f>IF(OR(AD195=Tipologias!$F$51,AD195=Tipologias!$F$52,AD195=Tipologias!$F$53),Tipologias!$G$51,IF(AD195=Tipologias!$F$54,Tipologias!$G$54,IF(OR(AD195=Tipologias!$F$55,AD195=Tipologias!$F$56),Tipologias!$G$55,"")))</f>
        <v/>
      </c>
      <c r="AF195" s="117"/>
      <c r="AG195" s="123" t="str">
        <f>IF(OR(AF195=Tipologias!$F$51,AF195=Tipologias!$F$52,AF195=Tipologias!$F$53),Tipologias!$G$51,IF(AF195=Tipologias!$F$54,Tipologias!$G$54,IF(OR(AF195=Tipologias!$F$55,AF195=Tipologias!$F$56),Tipologias!$G$55,"")))</f>
        <v/>
      </c>
      <c r="AH195" s="117"/>
      <c r="AI195" s="124" t="str">
        <f>IF(OR(AC195="",AE195="",AG195=""),"",IF(OR(AND(AC195=Tipologias!$G$55,AE195=Tipologias!$G$55),AND(AC195=Tipologias!$G$55,AG195=Tipologias!$G$55),AND(AE195=Tipologias!$G$55,AG195=Tipologias!$G$55)),Tipologias!$G$55, IF(AND(AC195=Tipologias!$G$51,AE195=Tipologias!$G$51,AG195=Tipologias!$G$51),Tipologias!$G$51,Tipologias!$G$54)))</f>
        <v/>
      </c>
      <c r="AJ195" s="117"/>
      <c r="AK195" s="118"/>
      <c r="AL195" s="134"/>
    </row>
    <row r="196" spans="1:38" s="119" customFormat="1" ht="35.15" customHeight="1" x14ac:dyDescent="0.35">
      <c r="A196" s="141"/>
      <c r="B196" s="142"/>
      <c r="C196" s="117"/>
      <c r="D196" s="117"/>
      <c r="E196" s="117"/>
      <c r="F196" s="117"/>
      <c r="G196" s="117"/>
      <c r="H196" s="117"/>
      <c r="I196" s="117"/>
      <c r="J196" s="142"/>
      <c r="K196" s="117"/>
      <c r="L196" s="117"/>
      <c r="M196" s="117"/>
      <c r="N196" s="117"/>
      <c r="O196" s="117"/>
      <c r="P196" s="118"/>
      <c r="Q196" s="117"/>
      <c r="R196" s="117"/>
      <c r="S196" s="117"/>
      <c r="T196" s="117"/>
      <c r="U196" s="142"/>
      <c r="V19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96" s="117"/>
      <c r="X196" s="142"/>
      <c r="Y196" s="142"/>
      <c r="Z196" s="140" t="str">
        <f>IFERROR(IF(Y196=Tipologias!$O$6,"Ley_1",IF(Y196=Tipologias!$P$6,"Ley_2",IF(Y196=Tipologias!$Q$6,"Ley_3",IF(Y196=Tipologias!$R$6,"Ley_4",IF(Y196=Tipologias!$S$6,"Ley_5",IF(Y196=Tipologias!$T$6,"Ley_6", IF(Y196=Tipologias!$U$6,"Ley_7", IF(Y196=Tipologias!$V$6,"Ley_8", IF(Y196=Tipologias!$W$6,"Ley_9", IF(Y196=Tipologias!$X$6,"Ley_10", IF(Y196=Tipologias!$Y$6,"Ley_11", IF(Y196=Tipologias!$Z$6,"Ley_12",IF(Y196="No Aplica","NoAplica",""))))))))))))),"")</f>
        <v/>
      </c>
      <c r="AA196" s="117"/>
      <c r="AB196" s="117"/>
      <c r="AC196" s="123" t="str">
        <f>IF(OR(AB196=Tipologias!$F$51,AB196=Tipologias!$F$52,AB196=Tipologias!$F$53),Tipologias!$G$51,IF(AB196=Tipologias!$F$54,Tipologias!$G$54,IF(OR(AB196=Tipologias!$F$55,AB196=Tipologias!$F$56),Tipologias!$G$55,"")))</f>
        <v/>
      </c>
      <c r="AD196" s="117"/>
      <c r="AE196" s="123" t="str">
        <f>IF(OR(AD196=Tipologias!$F$51,AD196=Tipologias!$F$52,AD196=Tipologias!$F$53),Tipologias!$G$51,IF(AD196=Tipologias!$F$54,Tipologias!$G$54,IF(OR(AD196=Tipologias!$F$55,AD196=Tipologias!$F$56),Tipologias!$G$55,"")))</f>
        <v/>
      </c>
      <c r="AF196" s="117"/>
      <c r="AG196" s="123" t="str">
        <f>IF(OR(AF196=Tipologias!$F$51,AF196=Tipologias!$F$52,AF196=Tipologias!$F$53),Tipologias!$G$51,IF(AF196=Tipologias!$F$54,Tipologias!$G$54,IF(OR(AF196=Tipologias!$F$55,AF196=Tipologias!$F$56),Tipologias!$G$55,"")))</f>
        <v/>
      </c>
      <c r="AH196" s="117"/>
      <c r="AI196" s="124" t="str">
        <f>IF(OR(AC196="",AE196="",AG196=""),"",IF(OR(AND(AC196=Tipologias!$G$55,AE196=Tipologias!$G$55),AND(AC196=Tipologias!$G$55,AG196=Tipologias!$G$55),AND(AE196=Tipologias!$G$55,AG196=Tipologias!$G$55)),Tipologias!$G$55, IF(AND(AC196=Tipologias!$G$51,AE196=Tipologias!$G$51,AG196=Tipologias!$G$51),Tipologias!$G$51,Tipologias!$G$54)))</f>
        <v/>
      </c>
      <c r="AJ196" s="117"/>
      <c r="AK196" s="118"/>
      <c r="AL196" s="134"/>
    </row>
    <row r="197" spans="1:38" s="119" customFormat="1" ht="35.15" customHeight="1" x14ac:dyDescent="0.35">
      <c r="A197" s="141"/>
      <c r="B197" s="142"/>
      <c r="C197" s="117"/>
      <c r="D197" s="117"/>
      <c r="E197" s="117"/>
      <c r="F197" s="117"/>
      <c r="G197" s="117"/>
      <c r="H197" s="117"/>
      <c r="I197" s="117"/>
      <c r="J197" s="142"/>
      <c r="K197" s="117"/>
      <c r="L197" s="117"/>
      <c r="M197" s="117"/>
      <c r="N197" s="117"/>
      <c r="O197" s="117"/>
      <c r="P197" s="118"/>
      <c r="Q197" s="117"/>
      <c r="R197" s="117"/>
      <c r="S197" s="117"/>
      <c r="T197" s="117"/>
      <c r="U197" s="142"/>
      <c r="V19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97" s="117"/>
      <c r="X197" s="142"/>
      <c r="Y197" s="142"/>
      <c r="Z197" s="140" t="str">
        <f>IFERROR(IF(Y197=Tipologias!$O$6,"Ley_1",IF(Y197=Tipologias!$P$6,"Ley_2",IF(Y197=Tipologias!$Q$6,"Ley_3",IF(Y197=Tipologias!$R$6,"Ley_4",IF(Y197=Tipologias!$S$6,"Ley_5",IF(Y197=Tipologias!$T$6,"Ley_6", IF(Y197=Tipologias!$U$6,"Ley_7", IF(Y197=Tipologias!$V$6,"Ley_8", IF(Y197=Tipologias!$W$6,"Ley_9", IF(Y197=Tipologias!$X$6,"Ley_10", IF(Y197=Tipologias!$Y$6,"Ley_11", IF(Y197=Tipologias!$Z$6,"Ley_12",IF(Y197="No Aplica","NoAplica",""))))))))))))),"")</f>
        <v/>
      </c>
      <c r="AA197" s="117"/>
      <c r="AB197" s="117"/>
      <c r="AC197" s="123" t="str">
        <f>IF(OR(AB197=Tipologias!$F$51,AB197=Tipologias!$F$52,AB197=Tipologias!$F$53),Tipologias!$G$51,IF(AB197=Tipologias!$F$54,Tipologias!$G$54,IF(OR(AB197=Tipologias!$F$55,AB197=Tipologias!$F$56),Tipologias!$G$55,"")))</f>
        <v/>
      </c>
      <c r="AD197" s="117"/>
      <c r="AE197" s="123" t="str">
        <f>IF(OR(AD197=Tipologias!$F$51,AD197=Tipologias!$F$52,AD197=Tipologias!$F$53),Tipologias!$G$51,IF(AD197=Tipologias!$F$54,Tipologias!$G$54,IF(OR(AD197=Tipologias!$F$55,AD197=Tipologias!$F$56),Tipologias!$G$55,"")))</f>
        <v/>
      </c>
      <c r="AF197" s="117"/>
      <c r="AG197" s="123" t="str">
        <f>IF(OR(AF197=Tipologias!$F$51,AF197=Tipologias!$F$52,AF197=Tipologias!$F$53),Tipologias!$G$51,IF(AF197=Tipologias!$F$54,Tipologias!$G$54,IF(OR(AF197=Tipologias!$F$55,AF197=Tipologias!$F$56),Tipologias!$G$55,"")))</f>
        <v/>
      </c>
      <c r="AH197" s="117"/>
      <c r="AI197" s="124" t="str">
        <f>IF(OR(AC197="",AE197="",AG197=""),"",IF(OR(AND(AC197=Tipologias!$G$55,AE197=Tipologias!$G$55),AND(AC197=Tipologias!$G$55,AG197=Tipologias!$G$55),AND(AE197=Tipologias!$G$55,AG197=Tipologias!$G$55)),Tipologias!$G$55, IF(AND(AC197=Tipologias!$G$51,AE197=Tipologias!$G$51,AG197=Tipologias!$G$51),Tipologias!$G$51,Tipologias!$G$54)))</f>
        <v/>
      </c>
      <c r="AJ197" s="117"/>
      <c r="AK197" s="118"/>
      <c r="AL197" s="134"/>
    </row>
    <row r="198" spans="1:38" s="119" customFormat="1" ht="35.15" customHeight="1" x14ac:dyDescent="0.35">
      <c r="A198" s="141"/>
      <c r="B198" s="142"/>
      <c r="C198" s="117"/>
      <c r="D198" s="117"/>
      <c r="E198" s="117"/>
      <c r="F198" s="117"/>
      <c r="G198" s="117"/>
      <c r="H198" s="117"/>
      <c r="I198" s="117"/>
      <c r="J198" s="142"/>
      <c r="K198" s="117"/>
      <c r="L198" s="117"/>
      <c r="M198" s="117"/>
      <c r="N198" s="117"/>
      <c r="O198" s="117"/>
      <c r="P198" s="118"/>
      <c r="Q198" s="117"/>
      <c r="R198" s="117"/>
      <c r="S198" s="117"/>
      <c r="T198" s="117"/>
      <c r="U198" s="142"/>
      <c r="V19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98" s="117"/>
      <c r="X198" s="142"/>
      <c r="Y198" s="142"/>
      <c r="Z198" s="140" t="str">
        <f>IFERROR(IF(Y198=Tipologias!$O$6,"Ley_1",IF(Y198=Tipologias!$P$6,"Ley_2",IF(Y198=Tipologias!$Q$6,"Ley_3",IF(Y198=Tipologias!$R$6,"Ley_4",IF(Y198=Tipologias!$S$6,"Ley_5",IF(Y198=Tipologias!$T$6,"Ley_6", IF(Y198=Tipologias!$U$6,"Ley_7", IF(Y198=Tipologias!$V$6,"Ley_8", IF(Y198=Tipologias!$W$6,"Ley_9", IF(Y198=Tipologias!$X$6,"Ley_10", IF(Y198=Tipologias!$Y$6,"Ley_11", IF(Y198=Tipologias!$Z$6,"Ley_12",IF(Y198="No Aplica","NoAplica",""))))))))))))),"")</f>
        <v/>
      </c>
      <c r="AA198" s="117"/>
      <c r="AB198" s="117"/>
      <c r="AC198" s="123" t="str">
        <f>IF(OR(AB198=Tipologias!$F$51,AB198=Tipologias!$F$52,AB198=Tipologias!$F$53),Tipologias!$G$51,IF(AB198=Tipologias!$F$54,Tipologias!$G$54,IF(OR(AB198=Tipologias!$F$55,AB198=Tipologias!$F$56),Tipologias!$G$55,"")))</f>
        <v/>
      </c>
      <c r="AD198" s="117"/>
      <c r="AE198" s="123" t="str">
        <f>IF(OR(AD198=Tipologias!$F$51,AD198=Tipologias!$F$52,AD198=Tipologias!$F$53),Tipologias!$G$51,IF(AD198=Tipologias!$F$54,Tipologias!$G$54,IF(OR(AD198=Tipologias!$F$55,AD198=Tipologias!$F$56),Tipologias!$G$55,"")))</f>
        <v/>
      </c>
      <c r="AF198" s="117"/>
      <c r="AG198" s="123" t="str">
        <f>IF(OR(AF198=Tipologias!$F$51,AF198=Tipologias!$F$52,AF198=Tipologias!$F$53),Tipologias!$G$51,IF(AF198=Tipologias!$F$54,Tipologias!$G$54,IF(OR(AF198=Tipologias!$F$55,AF198=Tipologias!$F$56),Tipologias!$G$55,"")))</f>
        <v/>
      </c>
      <c r="AH198" s="117"/>
      <c r="AI198" s="124" t="str">
        <f>IF(OR(AC198="",AE198="",AG198=""),"",IF(OR(AND(AC198=Tipologias!$G$55,AE198=Tipologias!$G$55),AND(AC198=Tipologias!$G$55,AG198=Tipologias!$G$55),AND(AE198=Tipologias!$G$55,AG198=Tipologias!$G$55)),Tipologias!$G$55, IF(AND(AC198=Tipologias!$G$51,AE198=Tipologias!$G$51,AG198=Tipologias!$G$51),Tipologias!$G$51,Tipologias!$G$54)))</f>
        <v/>
      </c>
      <c r="AJ198" s="117"/>
      <c r="AK198" s="118"/>
      <c r="AL198" s="134"/>
    </row>
    <row r="199" spans="1:38" s="119" customFormat="1" ht="35.15" customHeight="1" x14ac:dyDescent="0.35">
      <c r="A199" s="141"/>
      <c r="B199" s="142"/>
      <c r="C199" s="117"/>
      <c r="D199" s="117"/>
      <c r="E199" s="117"/>
      <c r="F199" s="117"/>
      <c r="G199" s="117"/>
      <c r="H199" s="117"/>
      <c r="I199" s="117"/>
      <c r="J199" s="142"/>
      <c r="K199" s="117"/>
      <c r="L199" s="117"/>
      <c r="M199" s="117"/>
      <c r="N199" s="117"/>
      <c r="O199" s="117"/>
      <c r="P199" s="118"/>
      <c r="Q199" s="117"/>
      <c r="R199" s="117"/>
      <c r="S199" s="117"/>
      <c r="T199" s="117"/>
      <c r="U199" s="142"/>
      <c r="V19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199" s="117"/>
      <c r="X199" s="142"/>
      <c r="Y199" s="142"/>
      <c r="Z199" s="140" t="str">
        <f>IFERROR(IF(Y199=Tipologias!$O$6,"Ley_1",IF(Y199=Tipologias!$P$6,"Ley_2",IF(Y199=Tipologias!$Q$6,"Ley_3",IF(Y199=Tipologias!$R$6,"Ley_4",IF(Y199=Tipologias!$S$6,"Ley_5",IF(Y199=Tipologias!$T$6,"Ley_6", IF(Y199=Tipologias!$U$6,"Ley_7", IF(Y199=Tipologias!$V$6,"Ley_8", IF(Y199=Tipologias!$W$6,"Ley_9", IF(Y199=Tipologias!$X$6,"Ley_10", IF(Y199=Tipologias!$Y$6,"Ley_11", IF(Y199=Tipologias!$Z$6,"Ley_12",IF(Y199="No Aplica","NoAplica",""))))))))))))),"")</f>
        <v/>
      </c>
      <c r="AA199" s="117"/>
      <c r="AB199" s="117"/>
      <c r="AC199" s="123" t="str">
        <f>IF(OR(AB199=Tipologias!$F$51,AB199=Tipologias!$F$52,AB199=Tipologias!$F$53),Tipologias!$G$51,IF(AB199=Tipologias!$F$54,Tipologias!$G$54,IF(OR(AB199=Tipologias!$F$55,AB199=Tipologias!$F$56),Tipologias!$G$55,"")))</f>
        <v/>
      </c>
      <c r="AD199" s="117"/>
      <c r="AE199" s="123" t="str">
        <f>IF(OR(AD199=Tipologias!$F$51,AD199=Tipologias!$F$52,AD199=Tipologias!$F$53),Tipologias!$G$51,IF(AD199=Tipologias!$F$54,Tipologias!$G$54,IF(OR(AD199=Tipologias!$F$55,AD199=Tipologias!$F$56),Tipologias!$G$55,"")))</f>
        <v/>
      </c>
      <c r="AF199" s="117"/>
      <c r="AG199" s="123" t="str">
        <f>IF(OR(AF199=Tipologias!$F$51,AF199=Tipologias!$F$52,AF199=Tipologias!$F$53),Tipologias!$G$51,IF(AF199=Tipologias!$F$54,Tipologias!$G$54,IF(OR(AF199=Tipologias!$F$55,AF199=Tipologias!$F$56),Tipologias!$G$55,"")))</f>
        <v/>
      </c>
      <c r="AH199" s="117"/>
      <c r="AI199" s="124" t="str">
        <f>IF(OR(AC199="",AE199="",AG199=""),"",IF(OR(AND(AC199=Tipologias!$G$55,AE199=Tipologias!$G$55),AND(AC199=Tipologias!$G$55,AG199=Tipologias!$G$55),AND(AE199=Tipologias!$G$55,AG199=Tipologias!$G$55)),Tipologias!$G$55, IF(AND(AC199=Tipologias!$G$51,AE199=Tipologias!$G$51,AG199=Tipologias!$G$51),Tipologias!$G$51,Tipologias!$G$54)))</f>
        <v/>
      </c>
      <c r="AJ199" s="117"/>
      <c r="AK199" s="118"/>
      <c r="AL199" s="134"/>
    </row>
    <row r="200" spans="1:38" s="119" customFormat="1" ht="35.15" customHeight="1" x14ac:dyDescent="0.35">
      <c r="A200" s="141"/>
      <c r="B200" s="142"/>
      <c r="C200" s="117"/>
      <c r="D200" s="117"/>
      <c r="E200" s="117"/>
      <c r="F200" s="117"/>
      <c r="G200" s="117"/>
      <c r="H200" s="117"/>
      <c r="I200" s="117"/>
      <c r="J200" s="142"/>
      <c r="K200" s="117"/>
      <c r="L200" s="117"/>
      <c r="M200" s="117"/>
      <c r="N200" s="117"/>
      <c r="O200" s="117"/>
      <c r="P200" s="118"/>
      <c r="Q200" s="117"/>
      <c r="R200" s="117"/>
      <c r="S200" s="117"/>
      <c r="T200" s="117"/>
      <c r="U200" s="142"/>
      <c r="V20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00" s="117"/>
      <c r="X200" s="142"/>
      <c r="Y200" s="142"/>
      <c r="Z200" s="140" t="str">
        <f>IFERROR(IF(Y200=Tipologias!$O$6,"Ley_1",IF(Y200=Tipologias!$P$6,"Ley_2",IF(Y200=Tipologias!$Q$6,"Ley_3",IF(Y200=Tipologias!$R$6,"Ley_4",IF(Y200=Tipologias!$S$6,"Ley_5",IF(Y200=Tipologias!$T$6,"Ley_6", IF(Y200=Tipologias!$U$6,"Ley_7", IF(Y200=Tipologias!$V$6,"Ley_8", IF(Y200=Tipologias!$W$6,"Ley_9", IF(Y200=Tipologias!$X$6,"Ley_10", IF(Y200=Tipologias!$Y$6,"Ley_11", IF(Y200=Tipologias!$Z$6,"Ley_12",IF(Y200="No Aplica","NoAplica",""))))))))))))),"")</f>
        <v/>
      </c>
      <c r="AA200" s="117"/>
      <c r="AB200" s="117"/>
      <c r="AC200" s="123" t="str">
        <f>IF(OR(AB200=Tipologias!$F$51,AB200=Tipologias!$F$52,AB200=Tipologias!$F$53),Tipologias!$G$51,IF(AB200=Tipologias!$F$54,Tipologias!$G$54,IF(OR(AB200=Tipologias!$F$55,AB200=Tipologias!$F$56),Tipologias!$G$55,"")))</f>
        <v/>
      </c>
      <c r="AD200" s="117"/>
      <c r="AE200" s="123" t="str">
        <f>IF(OR(AD200=Tipologias!$F$51,AD200=Tipologias!$F$52,AD200=Tipologias!$F$53),Tipologias!$G$51,IF(AD200=Tipologias!$F$54,Tipologias!$G$54,IF(OR(AD200=Tipologias!$F$55,AD200=Tipologias!$F$56),Tipologias!$G$55,"")))</f>
        <v/>
      </c>
      <c r="AF200" s="117"/>
      <c r="AG200" s="123" t="str">
        <f>IF(OR(AF200=Tipologias!$F$51,AF200=Tipologias!$F$52,AF200=Tipologias!$F$53),Tipologias!$G$51,IF(AF200=Tipologias!$F$54,Tipologias!$G$54,IF(OR(AF200=Tipologias!$F$55,AF200=Tipologias!$F$56),Tipologias!$G$55,"")))</f>
        <v/>
      </c>
      <c r="AH200" s="117"/>
      <c r="AI200" s="124" t="str">
        <f>IF(OR(AC200="",AE200="",AG200=""),"",IF(OR(AND(AC200=Tipologias!$G$55,AE200=Tipologias!$G$55),AND(AC200=Tipologias!$G$55,AG200=Tipologias!$G$55),AND(AE200=Tipologias!$G$55,AG200=Tipologias!$G$55)),Tipologias!$G$55, IF(AND(AC200=Tipologias!$G$51,AE200=Tipologias!$G$51,AG200=Tipologias!$G$51),Tipologias!$G$51,Tipologias!$G$54)))</f>
        <v/>
      </c>
      <c r="AJ200" s="117"/>
      <c r="AK200" s="118"/>
      <c r="AL200" s="134"/>
    </row>
    <row r="201" spans="1:38" s="119" customFormat="1" ht="35.15" customHeight="1" x14ac:dyDescent="0.35">
      <c r="A201" s="141"/>
      <c r="B201" s="142"/>
      <c r="C201" s="117"/>
      <c r="D201" s="117"/>
      <c r="E201" s="117"/>
      <c r="F201" s="117"/>
      <c r="G201" s="117"/>
      <c r="H201" s="117"/>
      <c r="I201" s="117"/>
      <c r="J201" s="142"/>
      <c r="K201" s="117"/>
      <c r="L201" s="117"/>
      <c r="M201" s="117"/>
      <c r="N201" s="117"/>
      <c r="O201" s="117"/>
      <c r="P201" s="118"/>
      <c r="Q201" s="117"/>
      <c r="R201" s="117"/>
      <c r="S201" s="117"/>
      <c r="T201" s="117"/>
      <c r="U201" s="142"/>
      <c r="V20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01" s="117"/>
      <c r="X201" s="142"/>
      <c r="Y201" s="142"/>
      <c r="Z201" s="140" t="str">
        <f>IFERROR(IF(Y201=Tipologias!$O$6,"Ley_1",IF(Y201=Tipologias!$P$6,"Ley_2",IF(Y201=Tipologias!$Q$6,"Ley_3",IF(Y201=Tipologias!$R$6,"Ley_4",IF(Y201=Tipologias!$S$6,"Ley_5",IF(Y201=Tipologias!$T$6,"Ley_6", IF(Y201=Tipologias!$U$6,"Ley_7", IF(Y201=Tipologias!$V$6,"Ley_8", IF(Y201=Tipologias!$W$6,"Ley_9", IF(Y201=Tipologias!$X$6,"Ley_10", IF(Y201=Tipologias!$Y$6,"Ley_11", IF(Y201=Tipologias!$Z$6,"Ley_12",IF(Y201="No Aplica","NoAplica",""))))))))))))),"")</f>
        <v/>
      </c>
      <c r="AA201" s="117"/>
      <c r="AB201" s="117"/>
      <c r="AC201" s="123" t="str">
        <f>IF(OR(AB201=Tipologias!$F$51,AB201=Tipologias!$F$52,AB201=Tipologias!$F$53),Tipologias!$G$51,IF(AB201=Tipologias!$F$54,Tipologias!$G$54,IF(OR(AB201=Tipologias!$F$55,AB201=Tipologias!$F$56),Tipologias!$G$55,"")))</f>
        <v/>
      </c>
      <c r="AD201" s="117"/>
      <c r="AE201" s="123" t="str">
        <f>IF(OR(AD201=Tipologias!$F$51,AD201=Tipologias!$F$52,AD201=Tipologias!$F$53),Tipologias!$G$51,IF(AD201=Tipologias!$F$54,Tipologias!$G$54,IF(OR(AD201=Tipologias!$F$55,AD201=Tipologias!$F$56),Tipologias!$G$55,"")))</f>
        <v/>
      </c>
      <c r="AF201" s="117"/>
      <c r="AG201" s="123" t="str">
        <f>IF(OR(AF201=Tipologias!$F$51,AF201=Tipologias!$F$52,AF201=Tipologias!$F$53),Tipologias!$G$51,IF(AF201=Tipologias!$F$54,Tipologias!$G$54,IF(OR(AF201=Tipologias!$F$55,AF201=Tipologias!$F$56),Tipologias!$G$55,"")))</f>
        <v/>
      </c>
      <c r="AH201" s="117"/>
      <c r="AI201" s="124" t="str">
        <f>IF(OR(AC201="",AE201="",AG201=""),"",IF(OR(AND(AC201=Tipologias!$G$55,AE201=Tipologias!$G$55),AND(AC201=Tipologias!$G$55,AG201=Tipologias!$G$55),AND(AE201=Tipologias!$G$55,AG201=Tipologias!$G$55)),Tipologias!$G$55, IF(AND(AC201=Tipologias!$G$51,AE201=Tipologias!$G$51,AG201=Tipologias!$G$51),Tipologias!$G$51,Tipologias!$G$54)))</f>
        <v/>
      </c>
      <c r="AJ201" s="117"/>
      <c r="AK201" s="118"/>
      <c r="AL201" s="134"/>
    </row>
    <row r="202" spans="1:38" s="119" customFormat="1" ht="35.15" customHeight="1" x14ac:dyDescent="0.35">
      <c r="A202" s="141"/>
      <c r="B202" s="142"/>
      <c r="C202" s="117"/>
      <c r="D202" s="117"/>
      <c r="E202" s="117"/>
      <c r="F202" s="117"/>
      <c r="G202" s="117"/>
      <c r="H202" s="117"/>
      <c r="I202" s="117"/>
      <c r="J202" s="142"/>
      <c r="K202" s="117"/>
      <c r="L202" s="117"/>
      <c r="M202" s="117"/>
      <c r="N202" s="117"/>
      <c r="O202" s="117"/>
      <c r="P202" s="118"/>
      <c r="Q202" s="117"/>
      <c r="R202" s="117"/>
      <c r="S202" s="117"/>
      <c r="T202" s="117"/>
      <c r="U202" s="142"/>
      <c r="V20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02" s="117"/>
      <c r="X202" s="142"/>
      <c r="Y202" s="142"/>
      <c r="Z202" s="140" t="str">
        <f>IFERROR(IF(Y202=Tipologias!$O$6,"Ley_1",IF(Y202=Tipologias!$P$6,"Ley_2",IF(Y202=Tipologias!$Q$6,"Ley_3",IF(Y202=Tipologias!$R$6,"Ley_4",IF(Y202=Tipologias!$S$6,"Ley_5",IF(Y202=Tipologias!$T$6,"Ley_6", IF(Y202=Tipologias!$U$6,"Ley_7", IF(Y202=Tipologias!$V$6,"Ley_8", IF(Y202=Tipologias!$W$6,"Ley_9", IF(Y202=Tipologias!$X$6,"Ley_10", IF(Y202=Tipologias!$Y$6,"Ley_11", IF(Y202=Tipologias!$Z$6,"Ley_12",IF(Y202="No Aplica","NoAplica",""))))))))))))),"")</f>
        <v/>
      </c>
      <c r="AA202" s="117"/>
      <c r="AB202" s="117"/>
      <c r="AC202" s="123" t="str">
        <f>IF(OR(AB202=Tipologias!$F$51,AB202=Tipologias!$F$52,AB202=Tipologias!$F$53),Tipologias!$G$51,IF(AB202=Tipologias!$F$54,Tipologias!$G$54,IF(OR(AB202=Tipologias!$F$55,AB202=Tipologias!$F$56),Tipologias!$G$55,"")))</f>
        <v/>
      </c>
      <c r="AD202" s="117"/>
      <c r="AE202" s="123" t="str">
        <f>IF(OR(AD202=Tipologias!$F$51,AD202=Tipologias!$F$52,AD202=Tipologias!$F$53),Tipologias!$G$51,IF(AD202=Tipologias!$F$54,Tipologias!$G$54,IF(OR(AD202=Tipologias!$F$55,AD202=Tipologias!$F$56),Tipologias!$G$55,"")))</f>
        <v/>
      </c>
      <c r="AF202" s="117"/>
      <c r="AG202" s="123" t="str">
        <f>IF(OR(AF202=Tipologias!$F$51,AF202=Tipologias!$F$52,AF202=Tipologias!$F$53),Tipologias!$G$51,IF(AF202=Tipologias!$F$54,Tipologias!$G$54,IF(OR(AF202=Tipologias!$F$55,AF202=Tipologias!$F$56),Tipologias!$G$55,"")))</f>
        <v/>
      </c>
      <c r="AH202" s="117"/>
      <c r="AI202" s="124" t="str">
        <f>IF(OR(AC202="",AE202="",AG202=""),"",IF(OR(AND(AC202=Tipologias!$G$55,AE202=Tipologias!$G$55),AND(AC202=Tipologias!$G$55,AG202=Tipologias!$G$55),AND(AE202=Tipologias!$G$55,AG202=Tipologias!$G$55)),Tipologias!$G$55, IF(AND(AC202=Tipologias!$G$51,AE202=Tipologias!$G$51,AG202=Tipologias!$G$51),Tipologias!$G$51,Tipologias!$G$54)))</f>
        <v/>
      </c>
      <c r="AJ202" s="117"/>
      <c r="AK202" s="118"/>
      <c r="AL202" s="134"/>
    </row>
    <row r="203" spans="1:38" s="119" customFormat="1" ht="35.15" customHeight="1" x14ac:dyDescent="0.35">
      <c r="A203" s="141"/>
      <c r="B203" s="142"/>
      <c r="C203" s="117"/>
      <c r="D203" s="117"/>
      <c r="E203" s="117"/>
      <c r="F203" s="117"/>
      <c r="G203" s="117"/>
      <c r="H203" s="117"/>
      <c r="I203" s="117"/>
      <c r="J203" s="142"/>
      <c r="K203" s="117"/>
      <c r="L203" s="117"/>
      <c r="M203" s="117"/>
      <c r="N203" s="117"/>
      <c r="O203" s="117"/>
      <c r="P203" s="118"/>
      <c r="Q203" s="117"/>
      <c r="R203" s="117"/>
      <c r="S203" s="117"/>
      <c r="T203" s="117"/>
      <c r="U203" s="142"/>
      <c r="V20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03" s="117"/>
      <c r="X203" s="142"/>
      <c r="Y203" s="142"/>
      <c r="Z203" s="140" t="str">
        <f>IFERROR(IF(Y203=Tipologias!$O$6,"Ley_1",IF(Y203=Tipologias!$P$6,"Ley_2",IF(Y203=Tipologias!$Q$6,"Ley_3",IF(Y203=Tipologias!$R$6,"Ley_4",IF(Y203=Tipologias!$S$6,"Ley_5",IF(Y203=Tipologias!$T$6,"Ley_6", IF(Y203=Tipologias!$U$6,"Ley_7", IF(Y203=Tipologias!$V$6,"Ley_8", IF(Y203=Tipologias!$W$6,"Ley_9", IF(Y203=Tipologias!$X$6,"Ley_10", IF(Y203=Tipologias!$Y$6,"Ley_11", IF(Y203=Tipologias!$Z$6,"Ley_12",IF(Y203="No Aplica","NoAplica",""))))))))))))),"")</f>
        <v/>
      </c>
      <c r="AA203" s="117"/>
      <c r="AB203" s="117"/>
      <c r="AC203" s="123" t="str">
        <f>IF(OR(AB203=Tipologias!$F$51,AB203=Tipologias!$F$52,AB203=Tipologias!$F$53),Tipologias!$G$51,IF(AB203=Tipologias!$F$54,Tipologias!$G$54,IF(OR(AB203=Tipologias!$F$55,AB203=Tipologias!$F$56),Tipologias!$G$55,"")))</f>
        <v/>
      </c>
      <c r="AD203" s="117"/>
      <c r="AE203" s="123" t="str">
        <f>IF(OR(AD203=Tipologias!$F$51,AD203=Tipologias!$F$52,AD203=Tipologias!$F$53),Tipologias!$G$51,IF(AD203=Tipologias!$F$54,Tipologias!$G$54,IF(OR(AD203=Tipologias!$F$55,AD203=Tipologias!$F$56),Tipologias!$G$55,"")))</f>
        <v/>
      </c>
      <c r="AF203" s="117"/>
      <c r="AG203" s="123" t="str">
        <f>IF(OR(AF203=Tipologias!$F$51,AF203=Tipologias!$F$52,AF203=Tipologias!$F$53),Tipologias!$G$51,IF(AF203=Tipologias!$F$54,Tipologias!$G$54,IF(OR(AF203=Tipologias!$F$55,AF203=Tipologias!$F$56),Tipologias!$G$55,"")))</f>
        <v/>
      </c>
      <c r="AH203" s="117"/>
      <c r="AI203" s="124" t="str">
        <f>IF(OR(AC203="",AE203="",AG203=""),"",IF(OR(AND(AC203=Tipologias!$G$55,AE203=Tipologias!$G$55),AND(AC203=Tipologias!$G$55,AG203=Tipologias!$G$55),AND(AE203=Tipologias!$G$55,AG203=Tipologias!$G$55)),Tipologias!$G$55, IF(AND(AC203=Tipologias!$G$51,AE203=Tipologias!$G$51,AG203=Tipologias!$G$51),Tipologias!$G$51,Tipologias!$G$54)))</f>
        <v/>
      </c>
      <c r="AJ203" s="117"/>
      <c r="AK203" s="118"/>
      <c r="AL203" s="134"/>
    </row>
    <row r="204" spans="1:38" s="119" customFormat="1" ht="35.15" customHeight="1" x14ac:dyDescent="0.35">
      <c r="A204" s="141"/>
      <c r="B204" s="142"/>
      <c r="C204" s="117"/>
      <c r="D204" s="117"/>
      <c r="E204" s="117"/>
      <c r="F204" s="117"/>
      <c r="G204" s="117"/>
      <c r="H204" s="117"/>
      <c r="I204" s="117"/>
      <c r="J204" s="142"/>
      <c r="K204" s="117"/>
      <c r="L204" s="117"/>
      <c r="M204" s="117"/>
      <c r="N204" s="117"/>
      <c r="O204" s="117"/>
      <c r="P204" s="118"/>
      <c r="Q204" s="117"/>
      <c r="R204" s="117"/>
      <c r="S204" s="117"/>
      <c r="T204" s="117"/>
      <c r="U204" s="142"/>
      <c r="V20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04" s="117"/>
      <c r="X204" s="142"/>
      <c r="Y204" s="142"/>
      <c r="Z204" s="140" t="str">
        <f>IFERROR(IF(Y204=Tipologias!$O$6,"Ley_1",IF(Y204=Tipologias!$P$6,"Ley_2",IF(Y204=Tipologias!$Q$6,"Ley_3",IF(Y204=Tipologias!$R$6,"Ley_4",IF(Y204=Tipologias!$S$6,"Ley_5",IF(Y204=Tipologias!$T$6,"Ley_6", IF(Y204=Tipologias!$U$6,"Ley_7", IF(Y204=Tipologias!$V$6,"Ley_8", IF(Y204=Tipologias!$W$6,"Ley_9", IF(Y204=Tipologias!$X$6,"Ley_10", IF(Y204=Tipologias!$Y$6,"Ley_11", IF(Y204=Tipologias!$Z$6,"Ley_12",IF(Y204="No Aplica","NoAplica",""))))))))))))),"")</f>
        <v/>
      </c>
      <c r="AA204" s="117"/>
      <c r="AB204" s="117"/>
      <c r="AC204" s="123" t="str">
        <f>IF(OR(AB204=Tipologias!$F$51,AB204=Tipologias!$F$52,AB204=Tipologias!$F$53),Tipologias!$G$51,IF(AB204=Tipologias!$F$54,Tipologias!$G$54,IF(OR(AB204=Tipologias!$F$55,AB204=Tipologias!$F$56),Tipologias!$G$55,"")))</f>
        <v/>
      </c>
      <c r="AD204" s="117"/>
      <c r="AE204" s="123" t="str">
        <f>IF(OR(AD204=Tipologias!$F$51,AD204=Tipologias!$F$52,AD204=Tipologias!$F$53),Tipologias!$G$51,IF(AD204=Tipologias!$F$54,Tipologias!$G$54,IF(OR(AD204=Tipologias!$F$55,AD204=Tipologias!$F$56),Tipologias!$G$55,"")))</f>
        <v/>
      </c>
      <c r="AF204" s="117"/>
      <c r="AG204" s="123" t="str">
        <f>IF(OR(AF204=Tipologias!$F$51,AF204=Tipologias!$F$52,AF204=Tipologias!$F$53),Tipologias!$G$51,IF(AF204=Tipologias!$F$54,Tipologias!$G$54,IF(OR(AF204=Tipologias!$F$55,AF204=Tipologias!$F$56),Tipologias!$G$55,"")))</f>
        <v/>
      </c>
      <c r="AH204" s="117"/>
      <c r="AI204" s="124" t="str">
        <f>IF(OR(AC204="",AE204="",AG204=""),"",IF(OR(AND(AC204=Tipologias!$G$55,AE204=Tipologias!$G$55),AND(AC204=Tipologias!$G$55,AG204=Tipologias!$G$55),AND(AE204=Tipologias!$G$55,AG204=Tipologias!$G$55)),Tipologias!$G$55, IF(AND(AC204=Tipologias!$G$51,AE204=Tipologias!$G$51,AG204=Tipologias!$G$51),Tipologias!$G$51,Tipologias!$G$54)))</f>
        <v/>
      </c>
      <c r="AJ204" s="117"/>
      <c r="AK204" s="118"/>
      <c r="AL204" s="134"/>
    </row>
    <row r="205" spans="1:38" s="119" customFormat="1" ht="35.15" customHeight="1" x14ac:dyDescent="0.35">
      <c r="A205" s="141"/>
      <c r="B205" s="142"/>
      <c r="C205" s="117"/>
      <c r="D205" s="117"/>
      <c r="E205" s="117"/>
      <c r="F205" s="117"/>
      <c r="G205" s="117"/>
      <c r="H205" s="117"/>
      <c r="I205" s="117"/>
      <c r="J205" s="142"/>
      <c r="K205" s="117"/>
      <c r="L205" s="117"/>
      <c r="M205" s="117"/>
      <c r="N205" s="117"/>
      <c r="O205" s="117"/>
      <c r="P205" s="118"/>
      <c r="Q205" s="117"/>
      <c r="R205" s="117"/>
      <c r="S205" s="117"/>
      <c r="T205" s="117"/>
      <c r="U205" s="142"/>
      <c r="V20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05" s="117"/>
      <c r="X205" s="142"/>
      <c r="Y205" s="142"/>
      <c r="Z205" s="140" t="str">
        <f>IFERROR(IF(Y205=Tipologias!$O$6,"Ley_1",IF(Y205=Tipologias!$P$6,"Ley_2",IF(Y205=Tipologias!$Q$6,"Ley_3",IF(Y205=Tipologias!$R$6,"Ley_4",IF(Y205=Tipologias!$S$6,"Ley_5",IF(Y205=Tipologias!$T$6,"Ley_6", IF(Y205=Tipologias!$U$6,"Ley_7", IF(Y205=Tipologias!$V$6,"Ley_8", IF(Y205=Tipologias!$W$6,"Ley_9", IF(Y205=Tipologias!$X$6,"Ley_10", IF(Y205=Tipologias!$Y$6,"Ley_11", IF(Y205=Tipologias!$Z$6,"Ley_12",IF(Y205="No Aplica","NoAplica",""))))))))))))),"")</f>
        <v/>
      </c>
      <c r="AA205" s="117"/>
      <c r="AB205" s="117"/>
      <c r="AC205" s="123" t="str">
        <f>IF(OR(AB205=Tipologias!$F$51,AB205=Tipologias!$F$52,AB205=Tipologias!$F$53),Tipologias!$G$51,IF(AB205=Tipologias!$F$54,Tipologias!$G$54,IF(OR(AB205=Tipologias!$F$55,AB205=Tipologias!$F$56),Tipologias!$G$55,"")))</f>
        <v/>
      </c>
      <c r="AD205" s="117"/>
      <c r="AE205" s="123" t="str">
        <f>IF(OR(AD205=Tipologias!$F$51,AD205=Tipologias!$F$52,AD205=Tipologias!$F$53),Tipologias!$G$51,IF(AD205=Tipologias!$F$54,Tipologias!$G$54,IF(OR(AD205=Tipologias!$F$55,AD205=Tipologias!$F$56),Tipologias!$G$55,"")))</f>
        <v/>
      </c>
      <c r="AF205" s="117"/>
      <c r="AG205" s="123" t="str">
        <f>IF(OR(AF205=Tipologias!$F$51,AF205=Tipologias!$F$52,AF205=Tipologias!$F$53),Tipologias!$G$51,IF(AF205=Tipologias!$F$54,Tipologias!$G$54,IF(OR(AF205=Tipologias!$F$55,AF205=Tipologias!$F$56),Tipologias!$G$55,"")))</f>
        <v/>
      </c>
      <c r="AH205" s="117"/>
      <c r="AI205" s="124" t="str">
        <f>IF(OR(AC205="",AE205="",AG205=""),"",IF(OR(AND(AC205=Tipologias!$G$55,AE205=Tipologias!$G$55),AND(AC205=Tipologias!$G$55,AG205=Tipologias!$G$55),AND(AE205=Tipologias!$G$55,AG205=Tipologias!$G$55)),Tipologias!$G$55, IF(AND(AC205=Tipologias!$G$51,AE205=Tipologias!$G$51,AG205=Tipologias!$G$51),Tipologias!$G$51,Tipologias!$G$54)))</f>
        <v/>
      </c>
      <c r="AJ205" s="117"/>
      <c r="AK205" s="118"/>
      <c r="AL205" s="134"/>
    </row>
    <row r="206" spans="1:38" s="119" customFormat="1" ht="35.15" customHeight="1" x14ac:dyDescent="0.35">
      <c r="A206" s="141"/>
      <c r="B206" s="142"/>
      <c r="C206" s="117"/>
      <c r="D206" s="117"/>
      <c r="E206" s="117"/>
      <c r="F206" s="117"/>
      <c r="G206" s="117"/>
      <c r="H206" s="117"/>
      <c r="I206" s="117"/>
      <c r="J206" s="142"/>
      <c r="K206" s="117"/>
      <c r="L206" s="117"/>
      <c r="M206" s="117"/>
      <c r="N206" s="117"/>
      <c r="O206" s="117"/>
      <c r="P206" s="118"/>
      <c r="Q206" s="117"/>
      <c r="R206" s="117"/>
      <c r="S206" s="117"/>
      <c r="T206" s="117"/>
      <c r="U206" s="142"/>
      <c r="V20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06" s="117"/>
      <c r="X206" s="142"/>
      <c r="Y206" s="142"/>
      <c r="Z206" s="140" t="str">
        <f>IFERROR(IF(Y206=Tipologias!$O$6,"Ley_1",IF(Y206=Tipologias!$P$6,"Ley_2",IF(Y206=Tipologias!$Q$6,"Ley_3",IF(Y206=Tipologias!$R$6,"Ley_4",IF(Y206=Tipologias!$S$6,"Ley_5",IF(Y206=Tipologias!$T$6,"Ley_6", IF(Y206=Tipologias!$U$6,"Ley_7", IF(Y206=Tipologias!$V$6,"Ley_8", IF(Y206=Tipologias!$W$6,"Ley_9", IF(Y206=Tipologias!$X$6,"Ley_10", IF(Y206=Tipologias!$Y$6,"Ley_11", IF(Y206=Tipologias!$Z$6,"Ley_12",IF(Y206="No Aplica","NoAplica",""))))))))))))),"")</f>
        <v/>
      </c>
      <c r="AA206" s="117"/>
      <c r="AB206" s="117"/>
      <c r="AC206" s="123" t="str">
        <f>IF(OR(AB206=Tipologias!$F$51,AB206=Tipologias!$F$52,AB206=Tipologias!$F$53),Tipologias!$G$51,IF(AB206=Tipologias!$F$54,Tipologias!$G$54,IF(OR(AB206=Tipologias!$F$55,AB206=Tipologias!$F$56),Tipologias!$G$55,"")))</f>
        <v/>
      </c>
      <c r="AD206" s="117"/>
      <c r="AE206" s="123" t="str">
        <f>IF(OR(AD206=Tipologias!$F$51,AD206=Tipologias!$F$52,AD206=Tipologias!$F$53),Tipologias!$G$51,IF(AD206=Tipologias!$F$54,Tipologias!$G$54,IF(OR(AD206=Tipologias!$F$55,AD206=Tipologias!$F$56),Tipologias!$G$55,"")))</f>
        <v/>
      </c>
      <c r="AF206" s="117"/>
      <c r="AG206" s="123" t="str">
        <f>IF(OR(AF206=Tipologias!$F$51,AF206=Tipologias!$F$52,AF206=Tipologias!$F$53),Tipologias!$G$51,IF(AF206=Tipologias!$F$54,Tipologias!$G$54,IF(OR(AF206=Tipologias!$F$55,AF206=Tipologias!$F$56),Tipologias!$G$55,"")))</f>
        <v/>
      </c>
      <c r="AH206" s="117"/>
      <c r="AI206" s="124" t="str">
        <f>IF(OR(AC206="",AE206="",AG206=""),"",IF(OR(AND(AC206=Tipologias!$G$55,AE206=Tipologias!$G$55),AND(AC206=Tipologias!$G$55,AG206=Tipologias!$G$55),AND(AE206=Tipologias!$G$55,AG206=Tipologias!$G$55)),Tipologias!$G$55, IF(AND(AC206=Tipologias!$G$51,AE206=Tipologias!$G$51,AG206=Tipologias!$G$51),Tipologias!$G$51,Tipologias!$G$54)))</f>
        <v/>
      </c>
      <c r="AJ206" s="117"/>
      <c r="AK206" s="118"/>
      <c r="AL206" s="134"/>
    </row>
    <row r="207" spans="1:38" s="119" customFormat="1" ht="35.15" customHeight="1" x14ac:dyDescent="0.35">
      <c r="A207" s="141"/>
      <c r="B207" s="142"/>
      <c r="C207" s="117"/>
      <c r="D207" s="117"/>
      <c r="E207" s="117"/>
      <c r="F207" s="117"/>
      <c r="G207" s="117"/>
      <c r="H207" s="117"/>
      <c r="I207" s="117"/>
      <c r="J207" s="142"/>
      <c r="K207" s="117"/>
      <c r="L207" s="117"/>
      <c r="M207" s="117"/>
      <c r="N207" s="117"/>
      <c r="O207" s="117"/>
      <c r="P207" s="118"/>
      <c r="Q207" s="117"/>
      <c r="R207" s="117"/>
      <c r="S207" s="117"/>
      <c r="T207" s="117"/>
      <c r="U207" s="142"/>
      <c r="V20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07" s="117"/>
      <c r="X207" s="142"/>
      <c r="Y207" s="142"/>
      <c r="Z207" s="140" t="str">
        <f>IFERROR(IF(Y207=Tipologias!$O$6,"Ley_1",IF(Y207=Tipologias!$P$6,"Ley_2",IF(Y207=Tipologias!$Q$6,"Ley_3",IF(Y207=Tipologias!$R$6,"Ley_4",IF(Y207=Tipologias!$S$6,"Ley_5",IF(Y207=Tipologias!$T$6,"Ley_6", IF(Y207=Tipologias!$U$6,"Ley_7", IF(Y207=Tipologias!$V$6,"Ley_8", IF(Y207=Tipologias!$W$6,"Ley_9", IF(Y207=Tipologias!$X$6,"Ley_10", IF(Y207=Tipologias!$Y$6,"Ley_11", IF(Y207=Tipologias!$Z$6,"Ley_12",IF(Y207="No Aplica","NoAplica",""))))))))))))),"")</f>
        <v/>
      </c>
      <c r="AA207" s="117"/>
      <c r="AB207" s="117"/>
      <c r="AC207" s="123" t="str">
        <f>IF(OR(AB207=Tipologias!$F$51,AB207=Tipologias!$F$52,AB207=Tipologias!$F$53),Tipologias!$G$51,IF(AB207=Tipologias!$F$54,Tipologias!$G$54,IF(OR(AB207=Tipologias!$F$55,AB207=Tipologias!$F$56),Tipologias!$G$55,"")))</f>
        <v/>
      </c>
      <c r="AD207" s="117"/>
      <c r="AE207" s="123" t="str">
        <f>IF(OR(AD207=Tipologias!$F$51,AD207=Tipologias!$F$52,AD207=Tipologias!$F$53),Tipologias!$G$51,IF(AD207=Tipologias!$F$54,Tipologias!$G$54,IF(OR(AD207=Tipologias!$F$55,AD207=Tipologias!$F$56),Tipologias!$G$55,"")))</f>
        <v/>
      </c>
      <c r="AF207" s="117"/>
      <c r="AG207" s="123" t="str">
        <f>IF(OR(AF207=Tipologias!$F$51,AF207=Tipologias!$F$52,AF207=Tipologias!$F$53),Tipologias!$G$51,IF(AF207=Tipologias!$F$54,Tipologias!$G$54,IF(OR(AF207=Tipologias!$F$55,AF207=Tipologias!$F$56),Tipologias!$G$55,"")))</f>
        <v/>
      </c>
      <c r="AH207" s="117"/>
      <c r="AI207" s="124" t="str">
        <f>IF(OR(AC207="",AE207="",AG207=""),"",IF(OR(AND(AC207=Tipologias!$G$55,AE207=Tipologias!$G$55),AND(AC207=Tipologias!$G$55,AG207=Tipologias!$G$55),AND(AE207=Tipologias!$G$55,AG207=Tipologias!$G$55)),Tipologias!$G$55, IF(AND(AC207=Tipologias!$G$51,AE207=Tipologias!$G$51,AG207=Tipologias!$G$51),Tipologias!$G$51,Tipologias!$G$54)))</f>
        <v/>
      </c>
      <c r="AJ207" s="117"/>
      <c r="AK207" s="118"/>
      <c r="AL207" s="134"/>
    </row>
    <row r="208" spans="1:38" s="119" customFormat="1" ht="35.15" customHeight="1" x14ac:dyDescent="0.35">
      <c r="A208" s="141"/>
      <c r="B208" s="142"/>
      <c r="C208" s="117"/>
      <c r="D208" s="117"/>
      <c r="E208" s="117"/>
      <c r="F208" s="117"/>
      <c r="G208" s="117"/>
      <c r="H208" s="117"/>
      <c r="I208" s="117"/>
      <c r="J208" s="142"/>
      <c r="K208" s="117"/>
      <c r="L208" s="117"/>
      <c r="M208" s="117"/>
      <c r="N208" s="117"/>
      <c r="O208" s="117"/>
      <c r="P208" s="118"/>
      <c r="Q208" s="117"/>
      <c r="R208" s="117"/>
      <c r="S208" s="117"/>
      <c r="T208" s="117"/>
      <c r="U208" s="142"/>
      <c r="V20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08" s="117"/>
      <c r="X208" s="142"/>
      <c r="Y208" s="142"/>
      <c r="Z208" s="140" t="str">
        <f>IFERROR(IF(Y208=Tipologias!$O$6,"Ley_1",IF(Y208=Tipologias!$P$6,"Ley_2",IF(Y208=Tipologias!$Q$6,"Ley_3",IF(Y208=Tipologias!$R$6,"Ley_4",IF(Y208=Tipologias!$S$6,"Ley_5",IF(Y208=Tipologias!$T$6,"Ley_6", IF(Y208=Tipologias!$U$6,"Ley_7", IF(Y208=Tipologias!$V$6,"Ley_8", IF(Y208=Tipologias!$W$6,"Ley_9", IF(Y208=Tipologias!$X$6,"Ley_10", IF(Y208=Tipologias!$Y$6,"Ley_11", IF(Y208=Tipologias!$Z$6,"Ley_12",IF(Y208="No Aplica","NoAplica",""))))))))))))),"")</f>
        <v/>
      </c>
      <c r="AA208" s="117"/>
      <c r="AB208" s="117"/>
      <c r="AC208" s="123" t="str">
        <f>IF(OR(AB208=Tipologias!$F$51,AB208=Tipologias!$F$52,AB208=Tipologias!$F$53),Tipologias!$G$51,IF(AB208=Tipologias!$F$54,Tipologias!$G$54,IF(OR(AB208=Tipologias!$F$55,AB208=Tipologias!$F$56),Tipologias!$G$55,"")))</f>
        <v/>
      </c>
      <c r="AD208" s="117"/>
      <c r="AE208" s="123" t="str">
        <f>IF(OR(AD208=Tipologias!$F$51,AD208=Tipologias!$F$52,AD208=Tipologias!$F$53),Tipologias!$G$51,IF(AD208=Tipologias!$F$54,Tipologias!$G$54,IF(OR(AD208=Tipologias!$F$55,AD208=Tipologias!$F$56),Tipologias!$G$55,"")))</f>
        <v/>
      </c>
      <c r="AF208" s="117"/>
      <c r="AG208" s="123" t="str">
        <f>IF(OR(AF208=Tipologias!$F$51,AF208=Tipologias!$F$52,AF208=Tipologias!$F$53),Tipologias!$G$51,IF(AF208=Tipologias!$F$54,Tipologias!$G$54,IF(OR(AF208=Tipologias!$F$55,AF208=Tipologias!$F$56),Tipologias!$G$55,"")))</f>
        <v/>
      </c>
      <c r="AH208" s="117"/>
      <c r="AI208" s="124" t="str">
        <f>IF(OR(AC208="",AE208="",AG208=""),"",IF(OR(AND(AC208=Tipologias!$G$55,AE208=Tipologias!$G$55),AND(AC208=Tipologias!$G$55,AG208=Tipologias!$G$55),AND(AE208=Tipologias!$G$55,AG208=Tipologias!$G$55)),Tipologias!$G$55, IF(AND(AC208=Tipologias!$G$51,AE208=Tipologias!$G$51,AG208=Tipologias!$G$51),Tipologias!$G$51,Tipologias!$G$54)))</f>
        <v/>
      </c>
      <c r="AJ208" s="117"/>
      <c r="AK208" s="118"/>
      <c r="AL208" s="134"/>
    </row>
    <row r="209" spans="1:38" s="119" customFormat="1" ht="35.15" customHeight="1" x14ac:dyDescent="0.35">
      <c r="A209" s="141"/>
      <c r="B209" s="142"/>
      <c r="C209" s="117"/>
      <c r="D209" s="117"/>
      <c r="E209" s="117"/>
      <c r="F209" s="117"/>
      <c r="G209" s="117"/>
      <c r="H209" s="117"/>
      <c r="I209" s="117"/>
      <c r="J209" s="142"/>
      <c r="K209" s="117"/>
      <c r="L209" s="117"/>
      <c r="M209" s="117"/>
      <c r="N209" s="117"/>
      <c r="O209" s="117"/>
      <c r="P209" s="118"/>
      <c r="Q209" s="117"/>
      <c r="R209" s="117"/>
      <c r="S209" s="117"/>
      <c r="T209" s="117"/>
      <c r="U209" s="142"/>
      <c r="V20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09" s="117"/>
      <c r="X209" s="142"/>
      <c r="Y209" s="142"/>
      <c r="Z209" s="140" t="str">
        <f>IFERROR(IF(Y209=Tipologias!$O$6,"Ley_1",IF(Y209=Tipologias!$P$6,"Ley_2",IF(Y209=Tipologias!$Q$6,"Ley_3",IF(Y209=Tipologias!$R$6,"Ley_4",IF(Y209=Tipologias!$S$6,"Ley_5",IF(Y209=Tipologias!$T$6,"Ley_6", IF(Y209=Tipologias!$U$6,"Ley_7", IF(Y209=Tipologias!$V$6,"Ley_8", IF(Y209=Tipologias!$W$6,"Ley_9", IF(Y209=Tipologias!$X$6,"Ley_10", IF(Y209=Tipologias!$Y$6,"Ley_11", IF(Y209=Tipologias!$Z$6,"Ley_12",IF(Y209="No Aplica","NoAplica",""))))))))))))),"")</f>
        <v/>
      </c>
      <c r="AA209" s="117"/>
      <c r="AB209" s="117"/>
      <c r="AC209" s="123" t="str">
        <f>IF(OR(AB209=Tipologias!$F$51,AB209=Tipologias!$F$52,AB209=Tipologias!$F$53),Tipologias!$G$51,IF(AB209=Tipologias!$F$54,Tipologias!$G$54,IF(OR(AB209=Tipologias!$F$55,AB209=Tipologias!$F$56),Tipologias!$G$55,"")))</f>
        <v/>
      </c>
      <c r="AD209" s="117"/>
      <c r="AE209" s="123" t="str">
        <f>IF(OR(AD209=Tipologias!$F$51,AD209=Tipologias!$F$52,AD209=Tipologias!$F$53),Tipologias!$G$51,IF(AD209=Tipologias!$F$54,Tipologias!$G$54,IF(OR(AD209=Tipologias!$F$55,AD209=Tipologias!$F$56),Tipologias!$G$55,"")))</f>
        <v/>
      </c>
      <c r="AF209" s="117"/>
      <c r="AG209" s="123" t="str">
        <f>IF(OR(AF209=Tipologias!$F$51,AF209=Tipologias!$F$52,AF209=Tipologias!$F$53),Tipologias!$G$51,IF(AF209=Tipologias!$F$54,Tipologias!$G$54,IF(OR(AF209=Tipologias!$F$55,AF209=Tipologias!$F$56),Tipologias!$G$55,"")))</f>
        <v/>
      </c>
      <c r="AH209" s="117"/>
      <c r="AI209" s="124" t="str">
        <f>IF(OR(AC209="",AE209="",AG209=""),"",IF(OR(AND(AC209=Tipologias!$G$55,AE209=Tipologias!$G$55),AND(AC209=Tipologias!$G$55,AG209=Tipologias!$G$55),AND(AE209=Tipologias!$G$55,AG209=Tipologias!$G$55)),Tipologias!$G$55, IF(AND(AC209=Tipologias!$G$51,AE209=Tipologias!$G$51,AG209=Tipologias!$G$51),Tipologias!$G$51,Tipologias!$G$54)))</f>
        <v/>
      </c>
      <c r="AJ209" s="117"/>
      <c r="AK209" s="118"/>
      <c r="AL209" s="134"/>
    </row>
    <row r="210" spans="1:38" s="119" customFormat="1" ht="35.15" customHeight="1" x14ac:dyDescent="0.35">
      <c r="A210" s="141"/>
      <c r="B210" s="142"/>
      <c r="C210" s="117"/>
      <c r="D210" s="117"/>
      <c r="E210" s="117"/>
      <c r="F210" s="117"/>
      <c r="G210" s="117"/>
      <c r="H210" s="117"/>
      <c r="I210" s="117"/>
      <c r="J210" s="142"/>
      <c r="K210" s="117"/>
      <c r="L210" s="117"/>
      <c r="M210" s="117"/>
      <c r="N210" s="117"/>
      <c r="O210" s="117"/>
      <c r="P210" s="118"/>
      <c r="Q210" s="117"/>
      <c r="R210" s="117"/>
      <c r="S210" s="117"/>
      <c r="T210" s="117"/>
      <c r="U210" s="142"/>
      <c r="V21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10" s="117"/>
      <c r="X210" s="142"/>
      <c r="Y210" s="142"/>
      <c r="Z210" s="140" t="str">
        <f>IFERROR(IF(Y210=Tipologias!$O$6,"Ley_1",IF(Y210=Tipologias!$P$6,"Ley_2",IF(Y210=Tipologias!$Q$6,"Ley_3",IF(Y210=Tipologias!$R$6,"Ley_4",IF(Y210=Tipologias!$S$6,"Ley_5",IF(Y210=Tipologias!$T$6,"Ley_6", IF(Y210=Tipologias!$U$6,"Ley_7", IF(Y210=Tipologias!$V$6,"Ley_8", IF(Y210=Tipologias!$W$6,"Ley_9", IF(Y210=Tipologias!$X$6,"Ley_10", IF(Y210=Tipologias!$Y$6,"Ley_11", IF(Y210=Tipologias!$Z$6,"Ley_12",IF(Y210="No Aplica","NoAplica",""))))))))))))),"")</f>
        <v/>
      </c>
      <c r="AA210" s="117"/>
      <c r="AB210" s="117"/>
      <c r="AC210" s="123" t="str">
        <f>IF(OR(AB210=Tipologias!$F$51,AB210=Tipologias!$F$52,AB210=Tipologias!$F$53),Tipologias!$G$51,IF(AB210=Tipologias!$F$54,Tipologias!$G$54,IF(OR(AB210=Tipologias!$F$55,AB210=Tipologias!$F$56),Tipologias!$G$55,"")))</f>
        <v/>
      </c>
      <c r="AD210" s="117"/>
      <c r="AE210" s="123" t="str">
        <f>IF(OR(AD210=Tipologias!$F$51,AD210=Tipologias!$F$52,AD210=Tipologias!$F$53),Tipologias!$G$51,IF(AD210=Tipologias!$F$54,Tipologias!$G$54,IF(OR(AD210=Tipologias!$F$55,AD210=Tipologias!$F$56),Tipologias!$G$55,"")))</f>
        <v/>
      </c>
      <c r="AF210" s="117"/>
      <c r="AG210" s="123" t="str">
        <f>IF(OR(AF210=Tipologias!$F$51,AF210=Tipologias!$F$52,AF210=Tipologias!$F$53),Tipologias!$G$51,IF(AF210=Tipologias!$F$54,Tipologias!$G$54,IF(OR(AF210=Tipologias!$F$55,AF210=Tipologias!$F$56),Tipologias!$G$55,"")))</f>
        <v/>
      </c>
      <c r="AH210" s="117"/>
      <c r="AI210" s="124" t="str">
        <f>IF(OR(AC210="",AE210="",AG210=""),"",IF(OR(AND(AC210=Tipologias!$G$55,AE210=Tipologias!$G$55),AND(AC210=Tipologias!$G$55,AG210=Tipologias!$G$55),AND(AE210=Tipologias!$G$55,AG210=Tipologias!$G$55)),Tipologias!$G$55, IF(AND(AC210=Tipologias!$G$51,AE210=Tipologias!$G$51,AG210=Tipologias!$G$51),Tipologias!$G$51,Tipologias!$G$54)))</f>
        <v/>
      </c>
      <c r="AJ210" s="117"/>
      <c r="AK210" s="118"/>
      <c r="AL210" s="134"/>
    </row>
    <row r="211" spans="1:38" s="119" customFormat="1" ht="35.15" customHeight="1" x14ac:dyDescent="0.35">
      <c r="A211" s="141"/>
      <c r="B211" s="142"/>
      <c r="C211" s="117"/>
      <c r="D211" s="117"/>
      <c r="E211" s="117"/>
      <c r="F211" s="117"/>
      <c r="G211" s="117"/>
      <c r="H211" s="117"/>
      <c r="I211" s="117"/>
      <c r="J211" s="142"/>
      <c r="K211" s="117"/>
      <c r="L211" s="117"/>
      <c r="M211" s="117"/>
      <c r="N211" s="117"/>
      <c r="O211" s="117"/>
      <c r="P211" s="118"/>
      <c r="Q211" s="117"/>
      <c r="R211" s="117"/>
      <c r="S211" s="117"/>
      <c r="T211" s="117"/>
      <c r="U211" s="142"/>
      <c r="V21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11" s="117"/>
      <c r="X211" s="142"/>
      <c r="Y211" s="142"/>
      <c r="Z211" s="140" t="str">
        <f>IFERROR(IF(Y211=Tipologias!$O$6,"Ley_1",IF(Y211=Tipologias!$P$6,"Ley_2",IF(Y211=Tipologias!$Q$6,"Ley_3",IF(Y211=Tipologias!$R$6,"Ley_4",IF(Y211=Tipologias!$S$6,"Ley_5",IF(Y211=Tipologias!$T$6,"Ley_6", IF(Y211=Tipologias!$U$6,"Ley_7", IF(Y211=Tipologias!$V$6,"Ley_8", IF(Y211=Tipologias!$W$6,"Ley_9", IF(Y211=Tipologias!$X$6,"Ley_10", IF(Y211=Tipologias!$Y$6,"Ley_11", IF(Y211=Tipologias!$Z$6,"Ley_12",IF(Y211="No Aplica","NoAplica",""))))))))))))),"")</f>
        <v/>
      </c>
      <c r="AA211" s="117"/>
      <c r="AB211" s="117"/>
      <c r="AC211" s="123" t="str">
        <f>IF(OR(AB211=Tipologias!$F$51,AB211=Tipologias!$F$52,AB211=Tipologias!$F$53),Tipologias!$G$51,IF(AB211=Tipologias!$F$54,Tipologias!$G$54,IF(OR(AB211=Tipologias!$F$55,AB211=Tipologias!$F$56),Tipologias!$G$55,"")))</f>
        <v/>
      </c>
      <c r="AD211" s="117"/>
      <c r="AE211" s="123" t="str">
        <f>IF(OR(AD211=Tipologias!$F$51,AD211=Tipologias!$F$52,AD211=Tipologias!$F$53),Tipologias!$G$51,IF(AD211=Tipologias!$F$54,Tipologias!$G$54,IF(OR(AD211=Tipologias!$F$55,AD211=Tipologias!$F$56),Tipologias!$G$55,"")))</f>
        <v/>
      </c>
      <c r="AF211" s="117"/>
      <c r="AG211" s="123" t="str">
        <f>IF(OR(AF211=Tipologias!$F$51,AF211=Tipologias!$F$52,AF211=Tipologias!$F$53),Tipologias!$G$51,IF(AF211=Tipologias!$F$54,Tipologias!$G$54,IF(OR(AF211=Tipologias!$F$55,AF211=Tipologias!$F$56),Tipologias!$G$55,"")))</f>
        <v/>
      </c>
      <c r="AH211" s="117"/>
      <c r="AI211" s="124" t="str">
        <f>IF(OR(AC211="",AE211="",AG211=""),"",IF(OR(AND(AC211=Tipologias!$G$55,AE211=Tipologias!$G$55),AND(AC211=Tipologias!$G$55,AG211=Tipologias!$G$55),AND(AE211=Tipologias!$G$55,AG211=Tipologias!$G$55)),Tipologias!$G$55, IF(AND(AC211=Tipologias!$G$51,AE211=Tipologias!$G$51,AG211=Tipologias!$G$51),Tipologias!$G$51,Tipologias!$G$54)))</f>
        <v/>
      </c>
      <c r="AJ211" s="117"/>
      <c r="AK211" s="118"/>
      <c r="AL211" s="134"/>
    </row>
    <row r="212" spans="1:38" s="119" customFormat="1" ht="35.15" customHeight="1" x14ac:dyDescent="0.35">
      <c r="A212" s="141"/>
      <c r="B212" s="142"/>
      <c r="C212" s="117"/>
      <c r="D212" s="117"/>
      <c r="E212" s="117"/>
      <c r="F212" s="117"/>
      <c r="G212" s="117"/>
      <c r="H212" s="117"/>
      <c r="I212" s="117"/>
      <c r="J212" s="142"/>
      <c r="K212" s="117"/>
      <c r="L212" s="117"/>
      <c r="M212" s="117"/>
      <c r="N212" s="117"/>
      <c r="O212" s="117"/>
      <c r="P212" s="118"/>
      <c r="Q212" s="117"/>
      <c r="R212" s="117"/>
      <c r="S212" s="117"/>
      <c r="T212" s="117"/>
      <c r="U212" s="142"/>
      <c r="V21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12" s="117"/>
      <c r="X212" s="142"/>
      <c r="Y212" s="142"/>
      <c r="Z212" s="140" t="str">
        <f>IFERROR(IF(Y212=Tipologias!$O$6,"Ley_1",IF(Y212=Tipologias!$P$6,"Ley_2",IF(Y212=Tipologias!$Q$6,"Ley_3",IF(Y212=Tipologias!$R$6,"Ley_4",IF(Y212=Tipologias!$S$6,"Ley_5",IF(Y212=Tipologias!$T$6,"Ley_6", IF(Y212=Tipologias!$U$6,"Ley_7", IF(Y212=Tipologias!$V$6,"Ley_8", IF(Y212=Tipologias!$W$6,"Ley_9", IF(Y212=Tipologias!$X$6,"Ley_10", IF(Y212=Tipologias!$Y$6,"Ley_11", IF(Y212=Tipologias!$Z$6,"Ley_12",IF(Y212="No Aplica","NoAplica",""))))))))))))),"")</f>
        <v/>
      </c>
      <c r="AA212" s="117"/>
      <c r="AB212" s="117"/>
      <c r="AC212" s="123" t="str">
        <f>IF(OR(AB212=Tipologias!$F$51,AB212=Tipologias!$F$52,AB212=Tipologias!$F$53),Tipologias!$G$51,IF(AB212=Tipologias!$F$54,Tipologias!$G$54,IF(OR(AB212=Tipologias!$F$55,AB212=Tipologias!$F$56),Tipologias!$G$55,"")))</f>
        <v/>
      </c>
      <c r="AD212" s="117"/>
      <c r="AE212" s="123" t="str">
        <f>IF(OR(AD212=Tipologias!$F$51,AD212=Tipologias!$F$52,AD212=Tipologias!$F$53),Tipologias!$G$51,IF(AD212=Tipologias!$F$54,Tipologias!$G$54,IF(OR(AD212=Tipologias!$F$55,AD212=Tipologias!$F$56),Tipologias!$G$55,"")))</f>
        <v/>
      </c>
      <c r="AF212" s="117"/>
      <c r="AG212" s="123" t="str">
        <f>IF(OR(AF212=Tipologias!$F$51,AF212=Tipologias!$F$52,AF212=Tipologias!$F$53),Tipologias!$G$51,IF(AF212=Tipologias!$F$54,Tipologias!$G$54,IF(OR(AF212=Tipologias!$F$55,AF212=Tipologias!$F$56),Tipologias!$G$55,"")))</f>
        <v/>
      </c>
      <c r="AH212" s="117"/>
      <c r="AI212" s="124" t="str">
        <f>IF(OR(AC212="",AE212="",AG212=""),"",IF(OR(AND(AC212=Tipologias!$G$55,AE212=Tipologias!$G$55),AND(AC212=Tipologias!$G$55,AG212=Tipologias!$G$55),AND(AE212=Tipologias!$G$55,AG212=Tipologias!$G$55)),Tipologias!$G$55, IF(AND(AC212=Tipologias!$G$51,AE212=Tipologias!$G$51,AG212=Tipologias!$G$51),Tipologias!$G$51,Tipologias!$G$54)))</f>
        <v/>
      </c>
      <c r="AJ212" s="117"/>
      <c r="AK212" s="118"/>
      <c r="AL212" s="134"/>
    </row>
    <row r="213" spans="1:38" s="119" customFormat="1" ht="35.15" customHeight="1" x14ac:dyDescent="0.35">
      <c r="A213" s="141"/>
      <c r="B213" s="142"/>
      <c r="C213" s="117"/>
      <c r="D213" s="117"/>
      <c r="E213" s="117"/>
      <c r="F213" s="117"/>
      <c r="G213" s="117"/>
      <c r="H213" s="117"/>
      <c r="I213" s="117"/>
      <c r="J213" s="142"/>
      <c r="K213" s="117"/>
      <c r="L213" s="117"/>
      <c r="M213" s="117"/>
      <c r="N213" s="117"/>
      <c r="O213" s="117"/>
      <c r="P213" s="118"/>
      <c r="Q213" s="117"/>
      <c r="R213" s="117"/>
      <c r="S213" s="117"/>
      <c r="T213" s="117"/>
      <c r="U213" s="142"/>
      <c r="V21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13" s="117"/>
      <c r="X213" s="142"/>
      <c r="Y213" s="142"/>
      <c r="Z213" s="140" t="str">
        <f>IFERROR(IF(Y213=Tipologias!$O$6,"Ley_1",IF(Y213=Tipologias!$P$6,"Ley_2",IF(Y213=Tipologias!$Q$6,"Ley_3",IF(Y213=Tipologias!$R$6,"Ley_4",IF(Y213=Tipologias!$S$6,"Ley_5",IF(Y213=Tipologias!$T$6,"Ley_6", IF(Y213=Tipologias!$U$6,"Ley_7", IF(Y213=Tipologias!$V$6,"Ley_8", IF(Y213=Tipologias!$W$6,"Ley_9", IF(Y213=Tipologias!$X$6,"Ley_10", IF(Y213=Tipologias!$Y$6,"Ley_11", IF(Y213=Tipologias!$Z$6,"Ley_12",IF(Y213="No Aplica","NoAplica",""))))))))))))),"")</f>
        <v/>
      </c>
      <c r="AA213" s="117"/>
      <c r="AB213" s="117"/>
      <c r="AC213" s="123" t="str">
        <f>IF(OR(AB213=Tipologias!$F$51,AB213=Tipologias!$F$52,AB213=Tipologias!$F$53),Tipologias!$G$51,IF(AB213=Tipologias!$F$54,Tipologias!$G$54,IF(OR(AB213=Tipologias!$F$55,AB213=Tipologias!$F$56),Tipologias!$G$55,"")))</f>
        <v/>
      </c>
      <c r="AD213" s="117"/>
      <c r="AE213" s="123" t="str">
        <f>IF(OR(AD213=Tipologias!$F$51,AD213=Tipologias!$F$52,AD213=Tipologias!$F$53),Tipologias!$G$51,IF(AD213=Tipologias!$F$54,Tipologias!$G$54,IF(OR(AD213=Tipologias!$F$55,AD213=Tipologias!$F$56),Tipologias!$G$55,"")))</f>
        <v/>
      </c>
      <c r="AF213" s="117"/>
      <c r="AG213" s="123" t="str">
        <f>IF(OR(AF213=Tipologias!$F$51,AF213=Tipologias!$F$52,AF213=Tipologias!$F$53),Tipologias!$G$51,IF(AF213=Tipologias!$F$54,Tipologias!$G$54,IF(OR(AF213=Tipologias!$F$55,AF213=Tipologias!$F$56),Tipologias!$G$55,"")))</f>
        <v/>
      </c>
      <c r="AH213" s="117"/>
      <c r="AI213" s="124" t="str">
        <f>IF(OR(AC213="",AE213="",AG213=""),"",IF(OR(AND(AC213=Tipologias!$G$55,AE213=Tipologias!$G$55),AND(AC213=Tipologias!$G$55,AG213=Tipologias!$G$55),AND(AE213=Tipologias!$G$55,AG213=Tipologias!$G$55)),Tipologias!$G$55, IF(AND(AC213=Tipologias!$G$51,AE213=Tipologias!$G$51,AG213=Tipologias!$G$51),Tipologias!$G$51,Tipologias!$G$54)))</f>
        <v/>
      </c>
      <c r="AJ213" s="117"/>
      <c r="AK213" s="118"/>
      <c r="AL213" s="134"/>
    </row>
    <row r="214" spans="1:38" s="119" customFormat="1" ht="35.15" customHeight="1" x14ac:dyDescent="0.35">
      <c r="A214" s="141"/>
      <c r="B214" s="142"/>
      <c r="C214" s="117"/>
      <c r="D214" s="117"/>
      <c r="E214" s="117"/>
      <c r="F214" s="117"/>
      <c r="G214" s="117"/>
      <c r="H214" s="117"/>
      <c r="I214" s="117"/>
      <c r="J214" s="142"/>
      <c r="K214" s="117"/>
      <c r="L214" s="117"/>
      <c r="M214" s="117"/>
      <c r="N214" s="117"/>
      <c r="O214" s="117"/>
      <c r="P214" s="118"/>
      <c r="Q214" s="117"/>
      <c r="R214" s="117"/>
      <c r="S214" s="117"/>
      <c r="T214" s="117"/>
      <c r="U214" s="142"/>
      <c r="V21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14" s="117"/>
      <c r="X214" s="142"/>
      <c r="Y214" s="142"/>
      <c r="Z214" s="140" t="str">
        <f>IFERROR(IF(Y214=Tipologias!$O$6,"Ley_1",IF(Y214=Tipologias!$P$6,"Ley_2",IF(Y214=Tipologias!$Q$6,"Ley_3",IF(Y214=Tipologias!$R$6,"Ley_4",IF(Y214=Tipologias!$S$6,"Ley_5",IF(Y214=Tipologias!$T$6,"Ley_6", IF(Y214=Tipologias!$U$6,"Ley_7", IF(Y214=Tipologias!$V$6,"Ley_8", IF(Y214=Tipologias!$W$6,"Ley_9", IF(Y214=Tipologias!$X$6,"Ley_10", IF(Y214=Tipologias!$Y$6,"Ley_11", IF(Y214=Tipologias!$Z$6,"Ley_12",IF(Y214="No Aplica","NoAplica",""))))))))))))),"")</f>
        <v/>
      </c>
      <c r="AA214" s="117"/>
      <c r="AB214" s="117"/>
      <c r="AC214" s="123" t="str">
        <f>IF(OR(AB214=Tipologias!$F$51,AB214=Tipologias!$F$52,AB214=Tipologias!$F$53),Tipologias!$G$51,IF(AB214=Tipologias!$F$54,Tipologias!$G$54,IF(OR(AB214=Tipologias!$F$55,AB214=Tipologias!$F$56),Tipologias!$G$55,"")))</f>
        <v/>
      </c>
      <c r="AD214" s="117"/>
      <c r="AE214" s="123" t="str">
        <f>IF(OR(AD214=Tipologias!$F$51,AD214=Tipologias!$F$52,AD214=Tipologias!$F$53),Tipologias!$G$51,IF(AD214=Tipologias!$F$54,Tipologias!$G$54,IF(OR(AD214=Tipologias!$F$55,AD214=Tipologias!$F$56),Tipologias!$G$55,"")))</f>
        <v/>
      </c>
      <c r="AF214" s="117"/>
      <c r="AG214" s="123" t="str">
        <f>IF(OR(AF214=Tipologias!$F$51,AF214=Tipologias!$F$52,AF214=Tipologias!$F$53),Tipologias!$G$51,IF(AF214=Tipologias!$F$54,Tipologias!$G$54,IF(OR(AF214=Tipologias!$F$55,AF214=Tipologias!$F$56),Tipologias!$G$55,"")))</f>
        <v/>
      </c>
      <c r="AH214" s="117"/>
      <c r="AI214" s="124" t="str">
        <f>IF(OR(AC214="",AE214="",AG214=""),"",IF(OR(AND(AC214=Tipologias!$G$55,AE214=Tipologias!$G$55),AND(AC214=Tipologias!$G$55,AG214=Tipologias!$G$55),AND(AE214=Tipologias!$G$55,AG214=Tipologias!$G$55)),Tipologias!$G$55, IF(AND(AC214=Tipologias!$G$51,AE214=Tipologias!$G$51,AG214=Tipologias!$G$51),Tipologias!$G$51,Tipologias!$G$54)))</f>
        <v/>
      </c>
      <c r="AJ214" s="117"/>
      <c r="AK214" s="118"/>
      <c r="AL214" s="134"/>
    </row>
    <row r="215" spans="1:38" s="119" customFormat="1" ht="35.15" customHeight="1" x14ac:dyDescent="0.35">
      <c r="A215" s="141"/>
      <c r="B215" s="142"/>
      <c r="C215" s="117"/>
      <c r="D215" s="117"/>
      <c r="E215" s="117"/>
      <c r="F215" s="117"/>
      <c r="G215" s="117"/>
      <c r="H215" s="117"/>
      <c r="I215" s="117"/>
      <c r="J215" s="142"/>
      <c r="K215" s="117"/>
      <c r="L215" s="117"/>
      <c r="M215" s="117"/>
      <c r="N215" s="117"/>
      <c r="O215" s="117"/>
      <c r="P215" s="118"/>
      <c r="Q215" s="117"/>
      <c r="R215" s="117"/>
      <c r="S215" s="117"/>
      <c r="T215" s="117"/>
      <c r="U215" s="142"/>
      <c r="V21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15" s="117"/>
      <c r="X215" s="142"/>
      <c r="Y215" s="142"/>
      <c r="Z215" s="140" t="str">
        <f>IFERROR(IF(Y215=Tipologias!$O$6,"Ley_1",IF(Y215=Tipologias!$P$6,"Ley_2",IF(Y215=Tipologias!$Q$6,"Ley_3",IF(Y215=Tipologias!$R$6,"Ley_4",IF(Y215=Tipologias!$S$6,"Ley_5",IF(Y215=Tipologias!$T$6,"Ley_6", IF(Y215=Tipologias!$U$6,"Ley_7", IF(Y215=Tipologias!$V$6,"Ley_8", IF(Y215=Tipologias!$W$6,"Ley_9", IF(Y215=Tipologias!$X$6,"Ley_10", IF(Y215=Tipologias!$Y$6,"Ley_11", IF(Y215=Tipologias!$Z$6,"Ley_12",IF(Y215="No Aplica","NoAplica",""))))))))))))),"")</f>
        <v/>
      </c>
      <c r="AA215" s="117"/>
      <c r="AB215" s="117"/>
      <c r="AC215" s="123" t="str">
        <f>IF(OR(AB215=Tipologias!$F$51,AB215=Tipologias!$F$52,AB215=Tipologias!$F$53),Tipologias!$G$51,IF(AB215=Tipologias!$F$54,Tipologias!$G$54,IF(OR(AB215=Tipologias!$F$55,AB215=Tipologias!$F$56),Tipologias!$G$55,"")))</f>
        <v/>
      </c>
      <c r="AD215" s="117"/>
      <c r="AE215" s="123" t="str">
        <f>IF(OR(AD215=Tipologias!$F$51,AD215=Tipologias!$F$52,AD215=Tipologias!$F$53),Tipologias!$G$51,IF(AD215=Tipologias!$F$54,Tipologias!$G$54,IF(OR(AD215=Tipologias!$F$55,AD215=Tipologias!$F$56),Tipologias!$G$55,"")))</f>
        <v/>
      </c>
      <c r="AF215" s="117"/>
      <c r="AG215" s="123" t="str">
        <f>IF(OR(AF215=Tipologias!$F$51,AF215=Tipologias!$F$52,AF215=Tipologias!$F$53),Tipologias!$G$51,IF(AF215=Tipologias!$F$54,Tipologias!$G$54,IF(OR(AF215=Tipologias!$F$55,AF215=Tipologias!$F$56),Tipologias!$G$55,"")))</f>
        <v/>
      </c>
      <c r="AH215" s="117"/>
      <c r="AI215" s="124" t="str">
        <f>IF(OR(AC215="",AE215="",AG215=""),"",IF(OR(AND(AC215=Tipologias!$G$55,AE215=Tipologias!$G$55),AND(AC215=Tipologias!$G$55,AG215=Tipologias!$G$55),AND(AE215=Tipologias!$G$55,AG215=Tipologias!$G$55)),Tipologias!$G$55, IF(AND(AC215=Tipologias!$G$51,AE215=Tipologias!$G$51,AG215=Tipologias!$G$51),Tipologias!$G$51,Tipologias!$G$54)))</f>
        <v/>
      </c>
      <c r="AJ215" s="117"/>
      <c r="AK215" s="118"/>
      <c r="AL215" s="134"/>
    </row>
    <row r="216" spans="1:38" s="119" customFormat="1" ht="35.15" customHeight="1" x14ac:dyDescent="0.35">
      <c r="A216" s="141"/>
      <c r="B216" s="142"/>
      <c r="C216" s="117"/>
      <c r="D216" s="117"/>
      <c r="E216" s="117"/>
      <c r="F216" s="117"/>
      <c r="G216" s="117"/>
      <c r="H216" s="117"/>
      <c r="I216" s="117"/>
      <c r="J216" s="142"/>
      <c r="K216" s="117"/>
      <c r="L216" s="117"/>
      <c r="M216" s="117"/>
      <c r="N216" s="117"/>
      <c r="O216" s="117"/>
      <c r="P216" s="118"/>
      <c r="Q216" s="117"/>
      <c r="R216" s="117"/>
      <c r="S216" s="117"/>
      <c r="T216" s="117"/>
      <c r="U216" s="142"/>
      <c r="V21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16" s="117"/>
      <c r="X216" s="142"/>
      <c r="Y216" s="142"/>
      <c r="Z216" s="140" t="str">
        <f>IFERROR(IF(Y216=Tipologias!$O$6,"Ley_1",IF(Y216=Tipologias!$P$6,"Ley_2",IF(Y216=Tipologias!$Q$6,"Ley_3",IF(Y216=Tipologias!$R$6,"Ley_4",IF(Y216=Tipologias!$S$6,"Ley_5",IF(Y216=Tipologias!$T$6,"Ley_6", IF(Y216=Tipologias!$U$6,"Ley_7", IF(Y216=Tipologias!$V$6,"Ley_8", IF(Y216=Tipologias!$W$6,"Ley_9", IF(Y216=Tipologias!$X$6,"Ley_10", IF(Y216=Tipologias!$Y$6,"Ley_11", IF(Y216=Tipologias!$Z$6,"Ley_12",IF(Y216="No Aplica","NoAplica",""))))))))))))),"")</f>
        <v/>
      </c>
      <c r="AA216" s="117"/>
      <c r="AB216" s="117"/>
      <c r="AC216" s="123" t="str">
        <f>IF(OR(AB216=Tipologias!$F$51,AB216=Tipologias!$F$52,AB216=Tipologias!$F$53),Tipologias!$G$51,IF(AB216=Tipologias!$F$54,Tipologias!$G$54,IF(OR(AB216=Tipologias!$F$55,AB216=Tipologias!$F$56),Tipologias!$G$55,"")))</f>
        <v/>
      </c>
      <c r="AD216" s="117"/>
      <c r="AE216" s="123" t="str">
        <f>IF(OR(AD216=Tipologias!$F$51,AD216=Tipologias!$F$52,AD216=Tipologias!$F$53),Tipologias!$G$51,IF(AD216=Tipologias!$F$54,Tipologias!$G$54,IF(OR(AD216=Tipologias!$F$55,AD216=Tipologias!$F$56),Tipologias!$G$55,"")))</f>
        <v/>
      </c>
      <c r="AF216" s="117"/>
      <c r="AG216" s="123" t="str">
        <f>IF(OR(AF216=Tipologias!$F$51,AF216=Tipologias!$F$52,AF216=Tipologias!$F$53),Tipologias!$G$51,IF(AF216=Tipologias!$F$54,Tipologias!$G$54,IF(OR(AF216=Tipologias!$F$55,AF216=Tipologias!$F$56),Tipologias!$G$55,"")))</f>
        <v/>
      </c>
      <c r="AH216" s="117"/>
      <c r="AI216" s="124" t="str">
        <f>IF(OR(AC216="",AE216="",AG216=""),"",IF(OR(AND(AC216=Tipologias!$G$55,AE216=Tipologias!$G$55),AND(AC216=Tipologias!$G$55,AG216=Tipologias!$G$55),AND(AE216=Tipologias!$G$55,AG216=Tipologias!$G$55)),Tipologias!$G$55, IF(AND(AC216=Tipologias!$G$51,AE216=Tipologias!$G$51,AG216=Tipologias!$G$51),Tipologias!$G$51,Tipologias!$G$54)))</f>
        <v/>
      </c>
      <c r="AJ216" s="117"/>
      <c r="AK216" s="118"/>
      <c r="AL216" s="134"/>
    </row>
    <row r="217" spans="1:38" s="119" customFormat="1" ht="35.15" customHeight="1" x14ac:dyDescent="0.35">
      <c r="A217" s="141"/>
      <c r="B217" s="142"/>
      <c r="C217" s="117"/>
      <c r="D217" s="117"/>
      <c r="E217" s="117"/>
      <c r="F217" s="117"/>
      <c r="G217" s="117"/>
      <c r="H217" s="117"/>
      <c r="I217" s="117"/>
      <c r="J217" s="142"/>
      <c r="K217" s="117"/>
      <c r="L217" s="117"/>
      <c r="M217" s="117"/>
      <c r="N217" s="117"/>
      <c r="O217" s="117"/>
      <c r="P217" s="118"/>
      <c r="Q217" s="117"/>
      <c r="R217" s="117"/>
      <c r="S217" s="117"/>
      <c r="T217" s="117"/>
      <c r="U217" s="142"/>
      <c r="V21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17" s="117"/>
      <c r="X217" s="142"/>
      <c r="Y217" s="142"/>
      <c r="Z217" s="140" t="str">
        <f>IFERROR(IF(Y217=Tipologias!$O$6,"Ley_1",IF(Y217=Tipologias!$P$6,"Ley_2",IF(Y217=Tipologias!$Q$6,"Ley_3",IF(Y217=Tipologias!$R$6,"Ley_4",IF(Y217=Tipologias!$S$6,"Ley_5",IF(Y217=Tipologias!$T$6,"Ley_6", IF(Y217=Tipologias!$U$6,"Ley_7", IF(Y217=Tipologias!$V$6,"Ley_8", IF(Y217=Tipologias!$W$6,"Ley_9", IF(Y217=Tipologias!$X$6,"Ley_10", IF(Y217=Tipologias!$Y$6,"Ley_11", IF(Y217=Tipologias!$Z$6,"Ley_12",IF(Y217="No Aplica","NoAplica",""))))))))))))),"")</f>
        <v/>
      </c>
      <c r="AA217" s="117"/>
      <c r="AB217" s="117"/>
      <c r="AC217" s="123" t="str">
        <f>IF(OR(AB217=Tipologias!$F$51,AB217=Tipologias!$F$52,AB217=Tipologias!$F$53),Tipologias!$G$51,IF(AB217=Tipologias!$F$54,Tipologias!$G$54,IF(OR(AB217=Tipologias!$F$55,AB217=Tipologias!$F$56),Tipologias!$G$55,"")))</f>
        <v/>
      </c>
      <c r="AD217" s="117"/>
      <c r="AE217" s="123" t="str">
        <f>IF(OR(AD217=Tipologias!$F$51,AD217=Tipologias!$F$52,AD217=Tipologias!$F$53),Tipologias!$G$51,IF(AD217=Tipologias!$F$54,Tipologias!$G$54,IF(OR(AD217=Tipologias!$F$55,AD217=Tipologias!$F$56),Tipologias!$G$55,"")))</f>
        <v/>
      </c>
      <c r="AF217" s="117"/>
      <c r="AG217" s="123" t="str">
        <f>IF(OR(AF217=Tipologias!$F$51,AF217=Tipologias!$F$52,AF217=Tipologias!$F$53),Tipologias!$G$51,IF(AF217=Tipologias!$F$54,Tipologias!$G$54,IF(OR(AF217=Tipologias!$F$55,AF217=Tipologias!$F$56),Tipologias!$G$55,"")))</f>
        <v/>
      </c>
      <c r="AH217" s="117"/>
      <c r="AI217" s="124" t="str">
        <f>IF(OR(AC217="",AE217="",AG217=""),"",IF(OR(AND(AC217=Tipologias!$G$55,AE217=Tipologias!$G$55),AND(AC217=Tipologias!$G$55,AG217=Tipologias!$G$55),AND(AE217=Tipologias!$G$55,AG217=Tipologias!$G$55)),Tipologias!$G$55, IF(AND(AC217=Tipologias!$G$51,AE217=Tipologias!$G$51,AG217=Tipologias!$G$51),Tipologias!$G$51,Tipologias!$G$54)))</f>
        <v/>
      </c>
      <c r="AJ217" s="117"/>
      <c r="AK217" s="118"/>
      <c r="AL217" s="134"/>
    </row>
    <row r="218" spans="1:38" s="119" customFormat="1" ht="35.15" customHeight="1" x14ac:dyDescent="0.35">
      <c r="A218" s="141"/>
      <c r="B218" s="142"/>
      <c r="C218" s="117"/>
      <c r="D218" s="117"/>
      <c r="E218" s="117"/>
      <c r="F218" s="117"/>
      <c r="G218" s="117"/>
      <c r="H218" s="117"/>
      <c r="I218" s="117"/>
      <c r="J218" s="142"/>
      <c r="K218" s="117"/>
      <c r="L218" s="117"/>
      <c r="M218" s="117"/>
      <c r="N218" s="117"/>
      <c r="O218" s="117"/>
      <c r="P218" s="118"/>
      <c r="Q218" s="117"/>
      <c r="R218" s="117"/>
      <c r="S218" s="117"/>
      <c r="T218" s="117"/>
      <c r="U218" s="142"/>
      <c r="V21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18" s="117"/>
      <c r="X218" s="142"/>
      <c r="Y218" s="142"/>
      <c r="Z218" s="140" t="str">
        <f>IFERROR(IF(Y218=Tipologias!$O$6,"Ley_1",IF(Y218=Tipologias!$P$6,"Ley_2",IF(Y218=Tipologias!$Q$6,"Ley_3",IF(Y218=Tipologias!$R$6,"Ley_4",IF(Y218=Tipologias!$S$6,"Ley_5",IF(Y218=Tipologias!$T$6,"Ley_6", IF(Y218=Tipologias!$U$6,"Ley_7", IF(Y218=Tipologias!$V$6,"Ley_8", IF(Y218=Tipologias!$W$6,"Ley_9", IF(Y218=Tipologias!$X$6,"Ley_10", IF(Y218=Tipologias!$Y$6,"Ley_11", IF(Y218=Tipologias!$Z$6,"Ley_12",IF(Y218="No Aplica","NoAplica",""))))))))))))),"")</f>
        <v/>
      </c>
      <c r="AA218" s="117"/>
      <c r="AB218" s="117"/>
      <c r="AC218" s="123" t="str">
        <f>IF(OR(AB218=Tipologias!$F$51,AB218=Tipologias!$F$52,AB218=Tipologias!$F$53),Tipologias!$G$51,IF(AB218=Tipologias!$F$54,Tipologias!$G$54,IF(OR(AB218=Tipologias!$F$55,AB218=Tipologias!$F$56),Tipologias!$G$55,"")))</f>
        <v/>
      </c>
      <c r="AD218" s="117"/>
      <c r="AE218" s="123" t="str">
        <f>IF(OR(AD218=Tipologias!$F$51,AD218=Tipologias!$F$52,AD218=Tipologias!$F$53),Tipologias!$G$51,IF(AD218=Tipologias!$F$54,Tipologias!$G$54,IF(OR(AD218=Tipologias!$F$55,AD218=Tipologias!$F$56),Tipologias!$G$55,"")))</f>
        <v/>
      </c>
      <c r="AF218" s="117"/>
      <c r="AG218" s="123" t="str">
        <f>IF(OR(AF218=Tipologias!$F$51,AF218=Tipologias!$F$52,AF218=Tipologias!$F$53),Tipologias!$G$51,IF(AF218=Tipologias!$F$54,Tipologias!$G$54,IF(OR(AF218=Tipologias!$F$55,AF218=Tipologias!$F$56),Tipologias!$G$55,"")))</f>
        <v/>
      </c>
      <c r="AH218" s="117"/>
      <c r="AI218" s="124" t="str">
        <f>IF(OR(AC218="",AE218="",AG218=""),"",IF(OR(AND(AC218=Tipologias!$G$55,AE218=Tipologias!$G$55),AND(AC218=Tipologias!$G$55,AG218=Tipologias!$G$55),AND(AE218=Tipologias!$G$55,AG218=Tipologias!$G$55)),Tipologias!$G$55, IF(AND(AC218=Tipologias!$G$51,AE218=Tipologias!$G$51,AG218=Tipologias!$G$51),Tipologias!$G$51,Tipologias!$G$54)))</f>
        <v/>
      </c>
      <c r="AJ218" s="117"/>
      <c r="AK218" s="118"/>
      <c r="AL218" s="134"/>
    </row>
    <row r="219" spans="1:38" s="119" customFormat="1" ht="35.15" customHeight="1" x14ac:dyDescent="0.35">
      <c r="A219" s="141"/>
      <c r="B219" s="142"/>
      <c r="C219" s="117"/>
      <c r="D219" s="117"/>
      <c r="E219" s="117"/>
      <c r="F219" s="117"/>
      <c r="G219" s="117"/>
      <c r="H219" s="117"/>
      <c r="I219" s="117"/>
      <c r="J219" s="142"/>
      <c r="K219" s="117"/>
      <c r="L219" s="117"/>
      <c r="M219" s="117"/>
      <c r="N219" s="117"/>
      <c r="O219" s="117"/>
      <c r="P219" s="118"/>
      <c r="Q219" s="117"/>
      <c r="R219" s="117"/>
      <c r="S219" s="117"/>
      <c r="T219" s="117"/>
      <c r="U219" s="142"/>
      <c r="V21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19" s="117"/>
      <c r="X219" s="142"/>
      <c r="Y219" s="142"/>
      <c r="Z219" s="140" t="str">
        <f>IFERROR(IF(Y219=Tipologias!$O$6,"Ley_1",IF(Y219=Tipologias!$P$6,"Ley_2",IF(Y219=Tipologias!$Q$6,"Ley_3",IF(Y219=Tipologias!$R$6,"Ley_4",IF(Y219=Tipologias!$S$6,"Ley_5",IF(Y219=Tipologias!$T$6,"Ley_6", IF(Y219=Tipologias!$U$6,"Ley_7", IF(Y219=Tipologias!$V$6,"Ley_8", IF(Y219=Tipologias!$W$6,"Ley_9", IF(Y219=Tipologias!$X$6,"Ley_10", IF(Y219=Tipologias!$Y$6,"Ley_11", IF(Y219=Tipologias!$Z$6,"Ley_12",IF(Y219="No Aplica","NoAplica",""))))))))))))),"")</f>
        <v/>
      </c>
      <c r="AA219" s="117"/>
      <c r="AB219" s="117"/>
      <c r="AC219" s="123" t="str">
        <f>IF(OR(AB219=Tipologias!$F$51,AB219=Tipologias!$F$52,AB219=Tipologias!$F$53),Tipologias!$G$51,IF(AB219=Tipologias!$F$54,Tipologias!$G$54,IF(OR(AB219=Tipologias!$F$55,AB219=Tipologias!$F$56),Tipologias!$G$55,"")))</f>
        <v/>
      </c>
      <c r="AD219" s="117"/>
      <c r="AE219" s="123" t="str">
        <f>IF(OR(AD219=Tipologias!$F$51,AD219=Tipologias!$F$52,AD219=Tipologias!$F$53),Tipologias!$G$51,IF(AD219=Tipologias!$F$54,Tipologias!$G$54,IF(OR(AD219=Tipologias!$F$55,AD219=Tipologias!$F$56),Tipologias!$G$55,"")))</f>
        <v/>
      </c>
      <c r="AF219" s="117"/>
      <c r="AG219" s="123" t="str">
        <f>IF(OR(AF219=Tipologias!$F$51,AF219=Tipologias!$F$52,AF219=Tipologias!$F$53),Tipologias!$G$51,IF(AF219=Tipologias!$F$54,Tipologias!$G$54,IF(OR(AF219=Tipologias!$F$55,AF219=Tipologias!$F$56),Tipologias!$G$55,"")))</f>
        <v/>
      </c>
      <c r="AH219" s="117"/>
      <c r="AI219" s="124" t="str">
        <f>IF(OR(AC219="",AE219="",AG219=""),"",IF(OR(AND(AC219=Tipologias!$G$55,AE219=Tipologias!$G$55),AND(AC219=Tipologias!$G$55,AG219=Tipologias!$G$55),AND(AE219=Tipologias!$G$55,AG219=Tipologias!$G$55)),Tipologias!$G$55, IF(AND(AC219=Tipologias!$G$51,AE219=Tipologias!$G$51,AG219=Tipologias!$G$51),Tipologias!$G$51,Tipologias!$G$54)))</f>
        <v/>
      </c>
      <c r="AJ219" s="117"/>
      <c r="AK219" s="118"/>
      <c r="AL219" s="134"/>
    </row>
    <row r="220" spans="1:38" s="119" customFormat="1" ht="35.15" customHeight="1" x14ac:dyDescent="0.35">
      <c r="A220" s="141"/>
      <c r="B220" s="142"/>
      <c r="C220" s="117"/>
      <c r="D220" s="117"/>
      <c r="E220" s="117"/>
      <c r="F220" s="117"/>
      <c r="G220" s="117"/>
      <c r="H220" s="117"/>
      <c r="I220" s="117"/>
      <c r="J220" s="142"/>
      <c r="K220" s="117"/>
      <c r="L220" s="117"/>
      <c r="M220" s="117"/>
      <c r="N220" s="117"/>
      <c r="O220" s="117"/>
      <c r="P220" s="118"/>
      <c r="Q220" s="117"/>
      <c r="R220" s="117"/>
      <c r="S220" s="117"/>
      <c r="T220" s="117"/>
      <c r="U220" s="142"/>
      <c r="V22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20" s="117"/>
      <c r="X220" s="142"/>
      <c r="Y220" s="142"/>
      <c r="Z220" s="140" t="str">
        <f>IFERROR(IF(Y220=Tipologias!$O$6,"Ley_1",IF(Y220=Tipologias!$P$6,"Ley_2",IF(Y220=Tipologias!$Q$6,"Ley_3",IF(Y220=Tipologias!$R$6,"Ley_4",IF(Y220=Tipologias!$S$6,"Ley_5",IF(Y220=Tipologias!$T$6,"Ley_6", IF(Y220=Tipologias!$U$6,"Ley_7", IF(Y220=Tipologias!$V$6,"Ley_8", IF(Y220=Tipologias!$W$6,"Ley_9", IF(Y220=Tipologias!$X$6,"Ley_10", IF(Y220=Tipologias!$Y$6,"Ley_11", IF(Y220=Tipologias!$Z$6,"Ley_12",IF(Y220="No Aplica","NoAplica",""))))))))))))),"")</f>
        <v/>
      </c>
      <c r="AA220" s="117"/>
      <c r="AB220" s="117"/>
      <c r="AC220" s="123" t="str">
        <f>IF(OR(AB220=Tipologias!$F$51,AB220=Tipologias!$F$52,AB220=Tipologias!$F$53),Tipologias!$G$51,IF(AB220=Tipologias!$F$54,Tipologias!$G$54,IF(OR(AB220=Tipologias!$F$55,AB220=Tipologias!$F$56),Tipologias!$G$55,"")))</f>
        <v/>
      </c>
      <c r="AD220" s="117"/>
      <c r="AE220" s="123" t="str">
        <f>IF(OR(AD220=Tipologias!$F$51,AD220=Tipologias!$F$52,AD220=Tipologias!$F$53),Tipologias!$G$51,IF(AD220=Tipologias!$F$54,Tipologias!$G$54,IF(OR(AD220=Tipologias!$F$55,AD220=Tipologias!$F$56),Tipologias!$G$55,"")))</f>
        <v/>
      </c>
      <c r="AF220" s="117"/>
      <c r="AG220" s="123" t="str">
        <f>IF(OR(AF220=Tipologias!$F$51,AF220=Tipologias!$F$52,AF220=Tipologias!$F$53),Tipologias!$G$51,IF(AF220=Tipologias!$F$54,Tipologias!$G$54,IF(OR(AF220=Tipologias!$F$55,AF220=Tipologias!$F$56),Tipologias!$G$55,"")))</f>
        <v/>
      </c>
      <c r="AH220" s="117"/>
      <c r="AI220" s="124" t="str">
        <f>IF(OR(AC220="",AE220="",AG220=""),"",IF(OR(AND(AC220=Tipologias!$G$55,AE220=Tipologias!$G$55),AND(AC220=Tipologias!$G$55,AG220=Tipologias!$G$55),AND(AE220=Tipologias!$G$55,AG220=Tipologias!$G$55)),Tipologias!$G$55, IF(AND(AC220=Tipologias!$G$51,AE220=Tipologias!$G$51,AG220=Tipologias!$G$51),Tipologias!$G$51,Tipologias!$G$54)))</f>
        <v/>
      </c>
      <c r="AJ220" s="117"/>
      <c r="AK220" s="118"/>
      <c r="AL220" s="134"/>
    </row>
    <row r="221" spans="1:38" s="119" customFormat="1" ht="35.15" customHeight="1" x14ac:dyDescent="0.35">
      <c r="A221" s="141"/>
      <c r="B221" s="142"/>
      <c r="C221" s="117"/>
      <c r="D221" s="117"/>
      <c r="E221" s="117"/>
      <c r="F221" s="117"/>
      <c r="G221" s="117"/>
      <c r="H221" s="117"/>
      <c r="I221" s="117"/>
      <c r="J221" s="142"/>
      <c r="K221" s="117"/>
      <c r="L221" s="117"/>
      <c r="M221" s="117"/>
      <c r="N221" s="117"/>
      <c r="O221" s="117"/>
      <c r="P221" s="118"/>
      <c r="Q221" s="117"/>
      <c r="R221" s="117"/>
      <c r="S221" s="117"/>
      <c r="T221" s="117"/>
      <c r="U221" s="142"/>
      <c r="V22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21" s="117"/>
      <c r="X221" s="142"/>
      <c r="Y221" s="142"/>
      <c r="Z221" s="140" t="str">
        <f>IFERROR(IF(Y221=Tipologias!$O$6,"Ley_1",IF(Y221=Tipologias!$P$6,"Ley_2",IF(Y221=Tipologias!$Q$6,"Ley_3",IF(Y221=Tipologias!$R$6,"Ley_4",IF(Y221=Tipologias!$S$6,"Ley_5",IF(Y221=Tipologias!$T$6,"Ley_6", IF(Y221=Tipologias!$U$6,"Ley_7", IF(Y221=Tipologias!$V$6,"Ley_8", IF(Y221=Tipologias!$W$6,"Ley_9", IF(Y221=Tipologias!$X$6,"Ley_10", IF(Y221=Tipologias!$Y$6,"Ley_11", IF(Y221=Tipologias!$Z$6,"Ley_12",IF(Y221="No Aplica","NoAplica",""))))))))))))),"")</f>
        <v/>
      </c>
      <c r="AA221" s="117"/>
      <c r="AB221" s="117"/>
      <c r="AC221" s="123" t="str">
        <f>IF(OR(AB221=Tipologias!$F$51,AB221=Tipologias!$F$52,AB221=Tipologias!$F$53),Tipologias!$G$51,IF(AB221=Tipologias!$F$54,Tipologias!$G$54,IF(OR(AB221=Tipologias!$F$55,AB221=Tipologias!$F$56),Tipologias!$G$55,"")))</f>
        <v/>
      </c>
      <c r="AD221" s="117"/>
      <c r="AE221" s="123" t="str">
        <f>IF(OR(AD221=Tipologias!$F$51,AD221=Tipologias!$F$52,AD221=Tipologias!$F$53),Tipologias!$G$51,IF(AD221=Tipologias!$F$54,Tipologias!$G$54,IF(OR(AD221=Tipologias!$F$55,AD221=Tipologias!$F$56),Tipologias!$G$55,"")))</f>
        <v/>
      </c>
      <c r="AF221" s="117"/>
      <c r="AG221" s="123" t="str">
        <f>IF(OR(AF221=Tipologias!$F$51,AF221=Tipologias!$F$52,AF221=Tipologias!$F$53),Tipologias!$G$51,IF(AF221=Tipologias!$F$54,Tipologias!$G$54,IF(OR(AF221=Tipologias!$F$55,AF221=Tipologias!$F$56),Tipologias!$G$55,"")))</f>
        <v/>
      </c>
      <c r="AH221" s="117"/>
      <c r="AI221" s="124" t="str">
        <f>IF(OR(AC221="",AE221="",AG221=""),"",IF(OR(AND(AC221=Tipologias!$G$55,AE221=Tipologias!$G$55),AND(AC221=Tipologias!$G$55,AG221=Tipologias!$G$55),AND(AE221=Tipologias!$G$55,AG221=Tipologias!$G$55)),Tipologias!$G$55, IF(AND(AC221=Tipologias!$G$51,AE221=Tipologias!$G$51,AG221=Tipologias!$G$51),Tipologias!$G$51,Tipologias!$G$54)))</f>
        <v/>
      </c>
      <c r="AJ221" s="117"/>
      <c r="AK221" s="118"/>
      <c r="AL221" s="134"/>
    </row>
    <row r="222" spans="1:38" s="119" customFormat="1" ht="35.15" customHeight="1" x14ac:dyDescent="0.35">
      <c r="A222" s="141"/>
      <c r="B222" s="142"/>
      <c r="C222" s="117"/>
      <c r="D222" s="117"/>
      <c r="E222" s="117"/>
      <c r="F222" s="117"/>
      <c r="G222" s="117"/>
      <c r="H222" s="117"/>
      <c r="I222" s="117"/>
      <c r="J222" s="142"/>
      <c r="K222" s="117"/>
      <c r="L222" s="117"/>
      <c r="M222" s="117"/>
      <c r="N222" s="117"/>
      <c r="O222" s="117"/>
      <c r="P222" s="118"/>
      <c r="Q222" s="117"/>
      <c r="R222" s="117"/>
      <c r="S222" s="117"/>
      <c r="T222" s="117"/>
      <c r="U222" s="142"/>
      <c r="V22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22" s="117"/>
      <c r="X222" s="142"/>
      <c r="Y222" s="142"/>
      <c r="Z222" s="140" t="str">
        <f>IFERROR(IF(Y222=Tipologias!$O$6,"Ley_1",IF(Y222=Tipologias!$P$6,"Ley_2",IF(Y222=Tipologias!$Q$6,"Ley_3",IF(Y222=Tipologias!$R$6,"Ley_4",IF(Y222=Tipologias!$S$6,"Ley_5",IF(Y222=Tipologias!$T$6,"Ley_6", IF(Y222=Tipologias!$U$6,"Ley_7", IF(Y222=Tipologias!$V$6,"Ley_8", IF(Y222=Tipologias!$W$6,"Ley_9", IF(Y222=Tipologias!$X$6,"Ley_10", IF(Y222=Tipologias!$Y$6,"Ley_11", IF(Y222=Tipologias!$Z$6,"Ley_12",IF(Y222="No Aplica","NoAplica",""))))))))))))),"")</f>
        <v/>
      </c>
      <c r="AA222" s="117"/>
      <c r="AB222" s="117"/>
      <c r="AC222" s="123" t="str">
        <f>IF(OR(AB222=Tipologias!$F$51,AB222=Tipologias!$F$52,AB222=Tipologias!$F$53),Tipologias!$G$51,IF(AB222=Tipologias!$F$54,Tipologias!$G$54,IF(OR(AB222=Tipologias!$F$55,AB222=Tipologias!$F$56),Tipologias!$G$55,"")))</f>
        <v/>
      </c>
      <c r="AD222" s="117"/>
      <c r="AE222" s="123" t="str">
        <f>IF(OR(AD222=Tipologias!$F$51,AD222=Tipologias!$F$52,AD222=Tipologias!$F$53),Tipologias!$G$51,IF(AD222=Tipologias!$F$54,Tipologias!$G$54,IF(OR(AD222=Tipologias!$F$55,AD222=Tipologias!$F$56),Tipologias!$G$55,"")))</f>
        <v/>
      </c>
      <c r="AF222" s="117"/>
      <c r="AG222" s="123" t="str">
        <f>IF(OR(AF222=Tipologias!$F$51,AF222=Tipologias!$F$52,AF222=Tipologias!$F$53),Tipologias!$G$51,IF(AF222=Tipologias!$F$54,Tipologias!$G$54,IF(OR(AF222=Tipologias!$F$55,AF222=Tipologias!$F$56),Tipologias!$G$55,"")))</f>
        <v/>
      </c>
      <c r="AH222" s="117"/>
      <c r="AI222" s="124" t="str">
        <f>IF(OR(AC222="",AE222="",AG222=""),"",IF(OR(AND(AC222=Tipologias!$G$55,AE222=Tipologias!$G$55),AND(AC222=Tipologias!$G$55,AG222=Tipologias!$G$55),AND(AE222=Tipologias!$G$55,AG222=Tipologias!$G$55)),Tipologias!$G$55, IF(AND(AC222=Tipologias!$G$51,AE222=Tipologias!$G$51,AG222=Tipologias!$G$51),Tipologias!$G$51,Tipologias!$G$54)))</f>
        <v/>
      </c>
      <c r="AJ222" s="117"/>
      <c r="AK222" s="118"/>
      <c r="AL222" s="134"/>
    </row>
    <row r="223" spans="1:38" s="119" customFormat="1" ht="35.15" customHeight="1" x14ac:dyDescent="0.35">
      <c r="A223" s="141"/>
      <c r="B223" s="142"/>
      <c r="C223" s="117"/>
      <c r="D223" s="117"/>
      <c r="E223" s="117"/>
      <c r="F223" s="117"/>
      <c r="G223" s="117"/>
      <c r="H223" s="117"/>
      <c r="I223" s="117"/>
      <c r="J223" s="142"/>
      <c r="K223" s="117"/>
      <c r="L223" s="117"/>
      <c r="M223" s="117"/>
      <c r="N223" s="117"/>
      <c r="O223" s="117"/>
      <c r="P223" s="118"/>
      <c r="Q223" s="117"/>
      <c r="R223" s="117"/>
      <c r="S223" s="117"/>
      <c r="T223" s="117"/>
      <c r="U223" s="142"/>
      <c r="V22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23" s="117"/>
      <c r="X223" s="142"/>
      <c r="Y223" s="142"/>
      <c r="Z223" s="140" t="str">
        <f>IFERROR(IF(Y223=Tipologias!$O$6,"Ley_1",IF(Y223=Tipologias!$P$6,"Ley_2",IF(Y223=Tipologias!$Q$6,"Ley_3",IF(Y223=Tipologias!$R$6,"Ley_4",IF(Y223=Tipologias!$S$6,"Ley_5",IF(Y223=Tipologias!$T$6,"Ley_6", IF(Y223=Tipologias!$U$6,"Ley_7", IF(Y223=Tipologias!$V$6,"Ley_8", IF(Y223=Tipologias!$W$6,"Ley_9", IF(Y223=Tipologias!$X$6,"Ley_10", IF(Y223=Tipologias!$Y$6,"Ley_11", IF(Y223=Tipologias!$Z$6,"Ley_12",IF(Y223="No Aplica","NoAplica",""))))))))))))),"")</f>
        <v/>
      </c>
      <c r="AA223" s="117"/>
      <c r="AB223" s="117"/>
      <c r="AC223" s="123" t="str">
        <f>IF(OR(AB223=Tipologias!$F$51,AB223=Tipologias!$F$52,AB223=Tipologias!$F$53),Tipologias!$G$51,IF(AB223=Tipologias!$F$54,Tipologias!$G$54,IF(OR(AB223=Tipologias!$F$55,AB223=Tipologias!$F$56),Tipologias!$G$55,"")))</f>
        <v/>
      </c>
      <c r="AD223" s="117"/>
      <c r="AE223" s="123" t="str">
        <f>IF(OR(AD223=Tipologias!$F$51,AD223=Tipologias!$F$52,AD223=Tipologias!$F$53),Tipologias!$G$51,IF(AD223=Tipologias!$F$54,Tipologias!$G$54,IF(OR(AD223=Tipologias!$F$55,AD223=Tipologias!$F$56),Tipologias!$G$55,"")))</f>
        <v/>
      </c>
      <c r="AF223" s="117"/>
      <c r="AG223" s="123" t="str">
        <f>IF(OR(AF223=Tipologias!$F$51,AF223=Tipologias!$F$52,AF223=Tipologias!$F$53),Tipologias!$G$51,IF(AF223=Tipologias!$F$54,Tipologias!$G$54,IF(OR(AF223=Tipologias!$F$55,AF223=Tipologias!$F$56),Tipologias!$G$55,"")))</f>
        <v/>
      </c>
      <c r="AH223" s="117"/>
      <c r="AI223" s="124" t="str">
        <f>IF(OR(AC223="",AE223="",AG223=""),"",IF(OR(AND(AC223=Tipologias!$G$55,AE223=Tipologias!$G$55),AND(AC223=Tipologias!$G$55,AG223=Tipologias!$G$55),AND(AE223=Tipologias!$G$55,AG223=Tipologias!$G$55)),Tipologias!$G$55, IF(AND(AC223=Tipologias!$G$51,AE223=Tipologias!$G$51,AG223=Tipologias!$G$51),Tipologias!$G$51,Tipologias!$G$54)))</f>
        <v/>
      </c>
      <c r="AJ223" s="117"/>
      <c r="AK223" s="118"/>
      <c r="AL223" s="134"/>
    </row>
    <row r="224" spans="1:38" s="119" customFormat="1" ht="35.15" customHeight="1" x14ac:dyDescent="0.35">
      <c r="A224" s="141"/>
      <c r="B224" s="142"/>
      <c r="C224" s="117"/>
      <c r="D224" s="117"/>
      <c r="E224" s="117"/>
      <c r="F224" s="117"/>
      <c r="G224" s="117"/>
      <c r="H224" s="117"/>
      <c r="I224" s="117"/>
      <c r="J224" s="142"/>
      <c r="K224" s="117"/>
      <c r="L224" s="117"/>
      <c r="M224" s="117"/>
      <c r="N224" s="117"/>
      <c r="O224" s="117"/>
      <c r="P224" s="118"/>
      <c r="Q224" s="117"/>
      <c r="R224" s="117"/>
      <c r="S224" s="117"/>
      <c r="T224" s="117"/>
      <c r="U224" s="142"/>
      <c r="V22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24" s="117"/>
      <c r="X224" s="142"/>
      <c r="Y224" s="142"/>
      <c r="Z224" s="140" t="str">
        <f>IFERROR(IF(Y224=Tipologias!$O$6,"Ley_1",IF(Y224=Tipologias!$P$6,"Ley_2",IF(Y224=Tipologias!$Q$6,"Ley_3",IF(Y224=Tipologias!$R$6,"Ley_4",IF(Y224=Tipologias!$S$6,"Ley_5",IF(Y224=Tipologias!$T$6,"Ley_6", IF(Y224=Tipologias!$U$6,"Ley_7", IF(Y224=Tipologias!$V$6,"Ley_8", IF(Y224=Tipologias!$W$6,"Ley_9", IF(Y224=Tipologias!$X$6,"Ley_10", IF(Y224=Tipologias!$Y$6,"Ley_11", IF(Y224=Tipologias!$Z$6,"Ley_12",IF(Y224="No Aplica","NoAplica",""))))))))))))),"")</f>
        <v/>
      </c>
      <c r="AA224" s="117"/>
      <c r="AB224" s="117"/>
      <c r="AC224" s="123" t="str">
        <f>IF(OR(AB224=Tipologias!$F$51,AB224=Tipologias!$F$52,AB224=Tipologias!$F$53),Tipologias!$G$51,IF(AB224=Tipologias!$F$54,Tipologias!$G$54,IF(OR(AB224=Tipologias!$F$55,AB224=Tipologias!$F$56),Tipologias!$G$55,"")))</f>
        <v/>
      </c>
      <c r="AD224" s="117"/>
      <c r="AE224" s="123" t="str">
        <f>IF(OR(AD224=Tipologias!$F$51,AD224=Tipologias!$F$52,AD224=Tipologias!$F$53),Tipologias!$G$51,IF(AD224=Tipologias!$F$54,Tipologias!$G$54,IF(OR(AD224=Tipologias!$F$55,AD224=Tipologias!$F$56),Tipologias!$G$55,"")))</f>
        <v/>
      </c>
      <c r="AF224" s="117"/>
      <c r="AG224" s="123" t="str">
        <f>IF(OR(AF224=Tipologias!$F$51,AF224=Tipologias!$F$52,AF224=Tipologias!$F$53),Tipologias!$G$51,IF(AF224=Tipologias!$F$54,Tipologias!$G$54,IF(OR(AF224=Tipologias!$F$55,AF224=Tipologias!$F$56),Tipologias!$G$55,"")))</f>
        <v/>
      </c>
      <c r="AH224" s="117"/>
      <c r="AI224" s="124" t="str">
        <f>IF(OR(AC224="",AE224="",AG224=""),"",IF(OR(AND(AC224=Tipologias!$G$55,AE224=Tipologias!$G$55),AND(AC224=Tipologias!$G$55,AG224=Tipologias!$G$55),AND(AE224=Tipologias!$G$55,AG224=Tipologias!$G$55)),Tipologias!$G$55, IF(AND(AC224=Tipologias!$G$51,AE224=Tipologias!$G$51,AG224=Tipologias!$G$51),Tipologias!$G$51,Tipologias!$G$54)))</f>
        <v/>
      </c>
      <c r="AJ224" s="117"/>
      <c r="AK224" s="118"/>
      <c r="AL224" s="134"/>
    </row>
    <row r="225" spans="1:38" s="119" customFormat="1" ht="35.15" customHeight="1" x14ac:dyDescent="0.35">
      <c r="A225" s="141"/>
      <c r="B225" s="142"/>
      <c r="C225" s="117"/>
      <c r="D225" s="117"/>
      <c r="E225" s="117"/>
      <c r="F225" s="117"/>
      <c r="G225" s="117"/>
      <c r="H225" s="117"/>
      <c r="I225" s="117"/>
      <c r="J225" s="142"/>
      <c r="K225" s="117"/>
      <c r="L225" s="117"/>
      <c r="M225" s="117"/>
      <c r="N225" s="117"/>
      <c r="O225" s="117"/>
      <c r="P225" s="118"/>
      <c r="Q225" s="117"/>
      <c r="R225" s="117"/>
      <c r="S225" s="117"/>
      <c r="T225" s="117"/>
      <c r="U225" s="142"/>
      <c r="V22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25" s="117"/>
      <c r="X225" s="142"/>
      <c r="Y225" s="142"/>
      <c r="Z225" s="140" t="str">
        <f>IFERROR(IF(Y225=Tipologias!$O$6,"Ley_1",IF(Y225=Tipologias!$P$6,"Ley_2",IF(Y225=Tipologias!$Q$6,"Ley_3",IF(Y225=Tipologias!$R$6,"Ley_4",IF(Y225=Tipologias!$S$6,"Ley_5",IF(Y225=Tipologias!$T$6,"Ley_6", IF(Y225=Tipologias!$U$6,"Ley_7", IF(Y225=Tipologias!$V$6,"Ley_8", IF(Y225=Tipologias!$W$6,"Ley_9", IF(Y225=Tipologias!$X$6,"Ley_10", IF(Y225=Tipologias!$Y$6,"Ley_11", IF(Y225=Tipologias!$Z$6,"Ley_12",IF(Y225="No Aplica","NoAplica",""))))))))))))),"")</f>
        <v/>
      </c>
      <c r="AA225" s="117"/>
      <c r="AB225" s="117"/>
      <c r="AC225" s="123" t="str">
        <f>IF(OR(AB225=Tipologias!$F$51,AB225=Tipologias!$F$52,AB225=Tipologias!$F$53),Tipologias!$G$51,IF(AB225=Tipologias!$F$54,Tipologias!$G$54,IF(OR(AB225=Tipologias!$F$55,AB225=Tipologias!$F$56),Tipologias!$G$55,"")))</f>
        <v/>
      </c>
      <c r="AD225" s="117"/>
      <c r="AE225" s="123" t="str">
        <f>IF(OR(AD225=Tipologias!$F$51,AD225=Tipologias!$F$52,AD225=Tipologias!$F$53),Tipologias!$G$51,IF(AD225=Tipologias!$F$54,Tipologias!$G$54,IF(OR(AD225=Tipologias!$F$55,AD225=Tipologias!$F$56),Tipologias!$G$55,"")))</f>
        <v/>
      </c>
      <c r="AF225" s="117"/>
      <c r="AG225" s="123" t="str">
        <f>IF(OR(AF225=Tipologias!$F$51,AF225=Tipologias!$F$52,AF225=Tipologias!$F$53),Tipologias!$G$51,IF(AF225=Tipologias!$F$54,Tipologias!$G$54,IF(OR(AF225=Tipologias!$F$55,AF225=Tipologias!$F$56),Tipologias!$G$55,"")))</f>
        <v/>
      </c>
      <c r="AH225" s="117"/>
      <c r="AI225" s="124" t="str">
        <f>IF(OR(AC225="",AE225="",AG225=""),"",IF(OR(AND(AC225=Tipologias!$G$55,AE225=Tipologias!$G$55),AND(AC225=Tipologias!$G$55,AG225=Tipologias!$G$55),AND(AE225=Tipologias!$G$55,AG225=Tipologias!$G$55)),Tipologias!$G$55, IF(AND(AC225=Tipologias!$G$51,AE225=Tipologias!$G$51,AG225=Tipologias!$G$51),Tipologias!$G$51,Tipologias!$G$54)))</f>
        <v/>
      </c>
      <c r="AJ225" s="117"/>
      <c r="AK225" s="118"/>
      <c r="AL225" s="134"/>
    </row>
    <row r="226" spans="1:38" s="119" customFormat="1" ht="35.15" customHeight="1" x14ac:dyDescent="0.35">
      <c r="A226" s="141"/>
      <c r="B226" s="142"/>
      <c r="C226" s="117"/>
      <c r="D226" s="117"/>
      <c r="E226" s="117"/>
      <c r="F226" s="117"/>
      <c r="G226" s="117"/>
      <c r="H226" s="117"/>
      <c r="I226" s="117"/>
      <c r="J226" s="142"/>
      <c r="K226" s="117"/>
      <c r="L226" s="117"/>
      <c r="M226" s="117"/>
      <c r="N226" s="117"/>
      <c r="O226" s="117"/>
      <c r="P226" s="118"/>
      <c r="Q226" s="117"/>
      <c r="R226" s="117"/>
      <c r="S226" s="117"/>
      <c r="T226" s="117"/>
      <c r="U226" s="142"/>
      <c r="V22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26" s="117"/>
      <c r="X226" s="142"/>
      <c r="Y226" s="142"/>
      <c r="Z226" s="140" t="str">
        <f>IFERROR(IF(Y226=Tipologias!$O$6,"Ley_1",IF(Y226=Tipologias!$P$6,"Ley_2",IF(Y226=Tipologias!$Q$6,"Ley_3",IF(Y226=Tipologias!$R$6,"Ley_4",IF(Y226=Tipologias!$S$6,"Ley_5",IF(Y226=Tipologias!$T$6,"Ley_6", IF(Y226=Tipologias!$U$6,"Ley_7", IF(Y226=Tipologias!$V$6,"Ley_8", IF(Y226=Tipologias!$W$6,"Ley_9", IF(Y226=Tipologias!$X$6,"Ley_10", IF(Y226=Tipologias!$Y$6,"Ley_11", IF(Y226=Tipologias!$Z$6,"Ley_12",IF(Y226="No Aplica","NoAplica",""))))))))))))),"")</f>
        <v/>
      </c>
      <c r="AA226" s="117"/>
      <c r="AB226" s="117"/>
      <c r="AC226" s="123" t="str">
        <f>IF(OR(AB226=Tipologias!$F$51,AB226=Tipologias!$F$52,AB226=Tipologias!$F$53),Tipologias!$G$51,IF(AB226=Tipologias!$F$54,Tipologias!$G$54,IF(OR(AB226=Tipologias!$F$55,AB226=Tipologias!$F$56),Tipologias!$G$55,"")))</f>
        <v/>
      </c>
      <c r="AD226" s="117"/>
      <c r="AE226" s="123" t="str">
        <f>IF(OR(AD226=Tipologias!$F$51,AD226=Tipologias!$F$52,AD226=Tipologias!$F$53),Tipologias!$G$51,IF(AD226=Tipologias!$F$54,Tipologias!$G$54,IF(OR(AD226=Tipologias!$F$55,AD226=Tipologias!$F$56),Tipologias!$G$55,"")))</f>
        <v/>
      </c>
      <c r="AF226" s="117"/>
      <c r="AG226" s="123" t="str">
        <f>IF(OR(AF226=Tipologias!$F$51,AF226=Tipologias!$F$52,AF226=Tipologias!$F$53),Tipologias!$G$51,IF(AF226=Tipologias!$F$54,Tipologias!$G$54,IF(OR(AF226=Tipologias!$F$55,AF226=Tipologias!$F$56),Tipologias!$G$55,"")))</f>
        <v/>
      </c>
      <c r="AH226" s="117"/>
      <c r="AI226" s="124" t="str">
        <f>IF(OR(AC226="",AE226="",AG226=""),"",IF(OR(AND(AC226=Tipologias!$G$55,AE226=Tipologias!$G$55),AND(AC226=Tipologias!$G$55,AG226=Tipologias!$G$55),AND(AE226=Tipologias!$G$55,AG226=Tipologias!$G$55)),Tipologias!$G$55, IF(AND(AC226=Tipologias!$G$51,AE226=Tipologias!$G$51,AG226=Tipologias!$G$51),Tipologias!$G$51,Tipologias!$G$54)))</f>
        <v/>
      </c>
      <c r="AJ226" s="117"/>
      <c r="AK226" s="118"/>
      <c r="AL226" s="134"/>
    </row>
    <row r="227" spans="1:38" s="119" customFormat="1" ht="35.15" customHeight="1" x14ac:dyDescent="0.35">
      <c r="A227" s="141"/>
      <c r="B227" s="142"/>
      <c r="C227" s="117"/>
      <c r="D227" s="117"/>
      <c r="E227" s="117"/>
      <c r="F227" s="117"/>
      <c r="G227" s="117"/>
      <c r="H227" s="117"/>
      <c r="I227" s="117"/>
      <c r="J227" s="142"/>
      <c r="K227" s="117"/>
      <c r="L227" s="117"/>
      <c r="M227" s="117"/>
      <c r="N227" s="117"/>
      <c r="O227" s="117"/>
      <c r="P227" s="118"/>
      <c r="Q227" s="117"/>
      <c r="R227" s="117"/>
      <c r="S227" s="117"/>
      <c r="T227" s="117"/>
      <c r="U227" s="142"/>
      <c r="V22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27" s="117"/>
      <c r="X227" s="142"/>
      <c r="Y227" s="142"/>
      <c r="Z227" s="140" t="str">
        <f>IFERROR(IF(Y227=Tipologias!$O$6,"Ley_1",IF(Y227=Tipologias!$P$6,"Ley_2",IF(Y227=Tipologias!$Q$6,"Ley_3",IF(Y227=Tipologias!$R$6,"Ley_4",IF(Y227=Tipologias!$S$6,"Ley_5",IF(Y227=Tipologias!$T$6,"Ley_6", IF(Y227=Tipologias!$U$6,"Ley_7", IF(Y227=Tipologias!$V$6,"Ley_8", IF(Y227=Tipologias!$W$6,"Ley_9", IF(Y227=Tipologias!$X$6,"Ley_10", IF(Y227=Tipologias!$Y$6,"Ley_11", IF(Y227=Tipologias!$Z$6,"Ley_12",IF(Y227="No Aplica","NoAplica",""))))))))))))),"")</f>
        <v/>
      </c>
      <c r="AA227" s="117"/>
      <c r="AB227" s="117"/>
      <c r="AC227" s="123" t="str">
        <f>IF(OR(AB227=Tipologias!$F$51,AB227=Tipologias!$F$52,AB227=Tipologias!$F$53),Tipologias!$G$51,IF(AB227=Tipologias!$F$54,Tipologias!$G$54,IF(OR(AB227=Tipologias!$F$55,AB227=Tipologias!$F$56),Tipologias!$G$55,"")))</f>
        <v/>
      </c>
      <c r="AD227" s="117"/>
      <c r="AE227" s="123" t="str">
        <f>IF(OR(AD227=Tipologias!$F$51,AD227=Tipologias!$F$52,AD227=Tipologias!$F$53),Tipologias!$G$51,IF(AD227=Tipologias!$F$54,Tipologias!$G$54,IF(OR(AD227=Tipologias!$F$55,AD227=Tipologias!$F$56),Tipologias!$G$55,"")))</f>
        <v/>
      </c>
      <c r="AF227" s="117"/>
      <c r="AG227" s="123" t="str">
        <f>IF(OR(AF227=Tipologias!$F$51,AF227=Tipologias!$F$52,AF227=Tipologias!$F$53),Tipologias!$G$51,IF(AF227=Tipologias!$F$54,Tipologias!$G$54,IF(OR(AF227=Tipologias!$F$55,AF227=Tipologias!$F$56),Tipologias!$G$55,"")))</f>
        <v/>
      </c>
      <c r="AH227" s="117"/>
      <c r="AI227" s="124" t="str">
        <f>IF(OR(AC227="",AE227="",AG227=""),"",IF(OR(AND(AC227=Tipologias!$G$55,AE227=Tipologias!$G$55),AND(AC227=Tipologias!$G$55,AG227=Tipologias!$G$55),AND(AE227=Tipologias!$G$55,AG227=Tipologias!$G$55)),Tipologias!$G$55, IF(AND(AC227=Tipologias!$G$51,AE227=Tipologias!$G$51,AG227=Tipologias!$G$51),Tipologias!$G$51,Tipologias!$G$54)))</f>
        <v/>
      </c>
      <c r="AJ227" s="117"/>
      <c r="AK227" s="118"/>
      <c r="AL227" s="134"/>
    </row>
    <row r="228" spans="1:38" s="119" customFormat="1" ht="35.15" customHeight="1" x14ac:dyDescent="0.35">
      <c r="A228" s="141"/>
      <c r="B228" s="142"/>
      <c r="C228" s="117"/>
      <c r="D228" s="117"/>
      <c r="E228" s="117"/>
      <c r="F228" s="117"/>
      <c r="G228" s="117"/>
      <c r="H228" s="117"/>
      <c r="I228" s="117"/>
      <c r="J228" s="142"/>
      <c r="K228" s="117"/>
      <c r="L228" s="117"/>
      <c r="M228" s="117"/>
      <c r="N228" s="117"/>
      <c r="O228" s="117"/>
      <c r="P228" s="118"/>
      <c r="Q228" s="117"/>
      <c r="R228" s="117"/>
      <c r="S228" s="117"/>
      <c r="T228" s="117"/>
      <c r="U228" s="142"/>
      <c r="V22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28" s="117"/>
      <c r="X228" s="142"/>
      <c r="Y228" s="142"/>
      <c r="Z228" s="140" t="str">
        <f>IFERROR(IF(Y228=Tipologias!$O$6,"Ley_1",IF(Y228=Tipologias!$P$6,"Ley_2",IF(Y228=Tipologias!$Q$6,"Ley_3",IF(Y228=Tipologias!$R$6,"Ley_4",IF(Y228=Tipologias!$S$6,"Ley_5",IF(Y228=Tipologias!$T$6,"Ley_6", IF(Y228=Tipologias!$U$6,"Ley_7", IF(Y228=Tipologias!$V$6,"Ley_8", IF(Y228=Tipologias!$W$6,"Ley_9", IF(Y228=Tipologias!$X$6,"Ley_10", IF(Y228=Tipologias!$Y$6,"Ley_11", IF(Y228=Tipologias!$Z$6,"Ley_12",IF(Y228="No Aplica","NoAplica",""))))))))))))),"")</f>
        <v/>
      </c>
      <c r="AA228" s="117"/>
      <c r="AB228" s="117"/>
      <c r="AC228" s="123" t="str">
        <f>IF(OR(AB228=Tipologias!$F$51,AB228=Tipologias!$F$52,AB228=Tipologias!$F$53),Tipologias!$G$51,IF(AB228=Tipologias!$F$54,Tipologias!$G$54,IF(OR(AB228=Tipologias!$F$55,AB228=Tipologias!$F$56),Tipologias!$G$55,"")))</f>
        <v/>
      </c>
      <c r="AD228" s="117"/>
      <c r="AE228" s="123" t="str">
        <f>IF(OR(AD228=Tipologias!$F$51,AD228=Tipologias!$F$52,AD228=Tipologias!$F$53),Tipologias!$G$51,IF(AD228=Tipologias!$F$54,Tipologias!$G$54,IF(OR(AD228=Tipologias!$F$55,AD228=Tipologias!$F$56),Tipologias!$G$55,"")))</f>
        <v/>
      </c>
      <c r="AF228" s="117"/>
      <c r="AG228" s="123" t="str">
        <f>IF(OR(AF228=Tipologias!$F$51,AF228=Tipologias!$F$52,AF228=Tipologias!$F$53),Tipologias!$G$51,IF(AF228=Tipologias!$F$54,Tipologias!$G$54,IF(OR(AF228=Tipologias!$F$55,AF228=Tipologias!$F$56),Tipologias!$G$55,"")))</f>
        <v/>
      </c>
      <c r="AH228" s="117"/>
      <c r="AI228" s="124" t="str">
        <f>IF(OR(AC228="",AE228="",AG228=""),"",IF(OR(AND(AC228=Tipologias!$G$55,AE228=Tipologias!$G$55),AND(AC228=Tipologias!$G$55,AG228=Tipologias!$G$55),AND(AE228=Tipologias!$G$55,AG228=Tipologias!$G$55)),Tipologias!$G$55, IF(AND(AC228=Tipologias!$G$51,AE228=Tipologias!$G$51,AG228=Tipologias!$G$51),Tipologias!$G$51,Tipologias!$G$54)))</f>
        <v/>
      </c>
      <c r="AJ228" s="117"/>
      <c r="AK228" s="118"/>
      <c r="AL228" s="134"/>
    </row>
    <row r="229" spans="1:38" s="119" customFormat="1" ht="35.15" customHeight="1" x14ac:dyDescent="0.35">
      <c r="A229" s="141"/>
      <c r="B229" s="142"/>
      <c r="C229" s="117"/>
      <c r="D229" s="117"/>
      <c r="E229" s="117"/>
      <c r="F229" s="117"/>
      <c r="G229" s="117"/>
      <c r="H229" s="117"/>
      <c r="I229" s="117"/>
      <c r="J229" s="142"/>
      <c r="K229" s="117"/>
      <c r="L229" s="117"/>
      <c r="M229" s="117"/>
      <c r="N229" s="117"/>
      <c r="O229" s="117"/>
      <c r="P229" s="118"/>
      <c r="Q229" s="117"/>
      <c r="R229" s="117"/>
      <c r="S229" s="117"/>
      <c r="T229" s="117"/>
      <c r="U229" s="142"/>
      <c r="V22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29" s="117"/>
      <c r="X229" s="142"/>
      <c r="Y229" s="142"/>
      <c r="Z229" s="140" t="str">
        <f>IFERROR(IF(Y229=Tipologias!$O$6,"Ley_1",IF(Y229=Tipologias!$P$6,"Ley_2",IF(Y229=Tipologias!$Q$6,"Ley_3",IF(Y229=Tipologias!$R$6,"Ley_4",IF(Y229=Tipologias!$S$6,"Ley_5",IF(Y229=Tipologias!$T$6,"Ley_6", IF(Y229=Tipologias!$U$6,"Ley_7", IF(Y229=Tipologias!$V$6,"Ley_8", IF(Y229=Tipologias!$W$6,"Ley_9", IF(Y229=Tipologias!$X$6,"Ley_10", IF(Y229=Tipologias!$Y$6,"Ley_11", IF(Y229=Tipologias!$Z$6,"Ley_12",IF(Y229="No Aplica","NoAplica",""))))))))))))),"")</f>
        <v/>
      </c>
      <c r="AA229" s="117"/>
      <c r="AB229" s="117"/>
      <c r="AC229" s="123" t="str">
        <f>IF(OR(AB229=Tipologias!$F$51,AB229=Tipologias!$F$52,AB229=Tipologias!$F$53),Tipologias!$G$51,IF(AB229=Tipologias!$F$54,Tipologias!$G$54,IF(OR(AB229=Tipologias!$F$55,AB229=Tipologias!$F$56),Tipologias!$G$55,"")))</f>
        <v/>
      </c>
      <c r="AD229" s="117"/>
      <c r="AE229" s="123" t="str">
        <f>IF(OR(AD229=Tipologias!$F$51,AD229=Tipologias!$F$52,AD229=Tipologias!$F$53),Tipologias!$G$51,IF(AD229=Tipologias!$F$54,Tipologias!$G$54,IF(OR(AD229=Tipologias!$F$55,AD229=Tipologias!$F$56),Tipologias!$G$55,"")))</f>
        <v/>
      </c>
      <c r="AF229" s="117"/>
      <c r="AG229" s="123" t="str">
        <f>IF(OR(AF229=Tipologias!$F$51,AF229=Tipologias!$F$52,AF229=Tipologias!$F$53),Tipologias!$G$51,IF(AF229=Tipologias!$F$54,Tipologias!$G$54,IF(OR(AF229=Tipologias!$F$55,AF229=Tipologias!$F$56),Tipologias!$G$55,"")))</f>
        <v/>
      </c>
      <c r="AH229" s="117"/>
      <c r="AI229" s="124" t="str">
        <f>IF(OR(AC229="",AE229="",AG229=""),"",IF(OR(AND(AC229=Tipologias!$G$55,AE229=Tipologias!$G$55),AND(AC229=Tipologias!$G$55,AG229=Tipologias!$G$55),AND(AE229=Tipologias!$G$55,AG229=Tipologias!$G$55)),Tipologias!$G$55, IF(AND(AC229=Tipologias!$G$51,AE229=Tipologias!$G$51,AG229=Tipologias!$G$51),Tipologias!$G$51,Tipologias!$G$54)))</f>
        <v/>
      </c>
      <c r="AJ229" s="117"/>
      <c r="AK229" s="118"/>
      <c r="AL229" s="134"/>
    </row>
    <row r="230" spans="1:38" s="119" customFormat="1" ht="35.15" customHeight="1" x14ac:dyDescent="0.35">
      <c r="A230" s="141"/>
      <c r="B230" s="142"/>
      <c r="C230" s="117"/>
      <c r="D230" s="117"/>
      <c r="E230" s="117"/>
      <c r="F230" s="117"/>
      <c r="G230" s="117"/>
      <c r="H230" s="117"/>
      <c r="I230" s="117"/>
      <c r="J230" s="142"/>
      <c r="K230" s="117"/>
      <c r="L230" s="117"/>
      <c r="M230" s="117"/>
      <c r="N230" s="117"/>
      <c r="O230" s="117"/>
      <c r="P230" s="118"/>
      <c r="Q230" s="117"/>
      <c r="R230" s="117"/>
      <c r="S230" s="117"/>
      <c r="T230" s="117"/>
      <c r="U230" s="142"/>
      <c r="V23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30" s="117"/>
      <c r="X230" s="142"/>
      <c r="Y230" s="142"/>
      <c r="Z230" s="140" t="str">
        <f>IFERROR(IF(Y230=Tipologias!$O$6,"Ley_1",IF(Y230=Tipologias!$P$6,"Ley_2",IF(Y230=Tipologias!$Q$6,"Ley_3",IF(Y230=Tipologias!$R$6,"Ley_4",IF(Y230=Tipologias!$S$6,"Ley_5",IF(Y230=Tipologias!$T$6,"Ley_6", IF(Y230=Tipologias!$U$6,"Ley_7", IF(Y230=Tipologias!$V$6,"Ley_8", IF(Y230=Tipologias!$W$6,"Ley_9", IF(Y230=Tipologias!$X$6,"Ley_10", IF(Y230=Tipologias!$Y$6,"Ley_11", IF(Y230=Tipologias!$Z$6,"Ley_12",IF(Y230="No Aplica","NoAplica",""))))))))))))),"")</f>
        <v/>
      </c>
      <c r="AA230" s="117"/>
      <c r="AB230" s="117"/>
      <c r="AC230" s="123" t="str">
        <f>IF(OR(AB230=Tipologias!$F$51,AB230=Tipologias!$F$52,AB230=Tipologias!$F$53),Tipologias!$G$51,IF(AB230=Tipologias!$F$54,Tipologias!$G$54,IF(OR(AB230=Tipologias!$F$55,AB230=Tipologias!$F$56),Tipologias!$G$55,"")))</f>
        <v/>
      </c>
      <c r="AD230" s="117"/>
      <c r="AE230" s="123" t="str">
        <f>IF(OR(AD230=Tipologias!$F$51,AD230=Tipologias!$F$52,AD230=Tipologias!$F$53),Tipologias!$G$51,IF(AD230=Tipologias!$F$54,Tipologias!$G$54,IF(OR(AD230=Tipologias!$F$55,AD230=Tipologias!$F$56),Tipologias!$G$55,"")))</f>
        <v/>
      </c>
      <c r="AF230" s="117"/>
      <c r="AG230" s="123" t="str">
        <f>IF(OR(AF230=Tipologias!$F$51,AF230=Tipologias!$F$52,AF230=Tipologias!$F$53),Tipologias!$G$51,IF(AF230=Tipologias!$F$54,Tipologias!$G$54,IF(OR(AF230=Tipologias!$F$55,AF230=Tipologias!$F$56),Tipologias!$G$55,"")))</f>
        <v/>
      </c>
      <c r="AH230" s="117"/>
      <c r="AI230" s="124" t="str">
        <f>IF(OR(AC230="",AE230="",AG230=""),"",IF(OR(AND(AC230=Tipologias!$G$55,AE230=Tipologias!$G$55),AND(AC230=Tipologias!$G$55,AG230=Tipologias!$G$55),AND(AE230=Tipologias!$G$55,AG230=Tipologias!$G$55)),Tipologias!$G$55, IF(AND(AC230=Tipologias!$G$51,AE230=Tipologias!$G$51,AG230=Tipologias!$G$51),Tipologias!$G$51,Tipologias!$G$54)))</f>
        <v/>
      </c>
      <c r="AJ230" s="117"/>
      <c r="AK230" s="118"/>
      <c r="AL230" s="134"/>
    </row>
    <row r="231" spans="1:38" s="119" customFormat="1" ht="35.15" customHeight="1" x14ac:dyDescent="0.35">
      <c r="A231" s="141"/>
      <c r="B231" s="142"/>
      <c r="C231" s="117"/>
      <c r="D231" s="117"/>
      <c r="E231" s="117"/>
      <c r="F231" s="117"/>
      <c r="G231" s="117"/>
      <c r="H231" s="117"/>
      <c r="I231" s="117"/>
      <c r="J231" s="142"/>
      <c r="K231" s="117"/>
      <c r="L231" s="117"/>
      <c r="M231" s="117"/>
      <c r="N231" s="117"/>
      <c r="O231" s="117"/>
      <c r="P231" s="118"/>
      <c r="Q231" s="117"/>
      <c r="R231" s="117"/>
      <c r="S231" s="117"/>
      <c r="T231" s="117"/>
      <c r="U231" s="142"/>
      <c r="V23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31" s="117"/>
      <c r="X231" s="142"/>
      <c r="Y231" s="142"/>
      <c r="Z231" s="140" t="str">
        <f>IFERROR(IF(Y231=Tipologias!$O$6,"Ley_1",IF(Y231=Tipologias!$P$6,"Ley_2",IF(Y231=Tipologias!$Q$6,"Ley_3",IF(Y231=Tipologias!$R$6,"Ley_4",IF(Y231=Tipologias!$S$6,"Ley_5",IF(Y231=Tipologias!$T$6,"Ley_6", IF(Y231=Tipologias!$U$6,"Ley_7", IF(Y231=Tipologias!$V$6,"Ley_8", IF(Y231=Tipologias!$W$6,"Ley_9", IF(Y231=Tipologias!$X$6,"Ley_10", IF(Y231=Tipologias!$Y$6,"Ley_11", IF(Y231=Tipologias!$Z$6,"Ley_12",IF(Y231="No Aplica","NoAplica",""))))))))))))),"")</f>
        <v/>
      </c>
      <c r="AA231" s="117"/>
      <c r="AB231" s="117"/>
      <c r="AC231" s="123" t="str">
        <f>IF(OR(AB231=Tipologias!$F$51,AB231=Tipologias!$F$52,AB231=Tipologias!$F$53),Tipologias!$G$51,IF(AB231=Tipologias!$F$54,Tipologias!$G$54,IF(OR(AB231=Tipologias!$F$55,AB231=Tipologias!$F$56),Tipologias!$G$55,"")))</f>
        <v/>
      </c>
      <c r="AD231" s="117"/>
      <c r="AE231" s="123" t="str">
        <f>IF(OR(AD231=Tipologias!$F$51,AD231=Tipologias!$F$52,AD231=Tipologias!$F$53),Tipologias!$G$51,IF(AD231=Tipologias!$F$54,Tipologias!$G$54,IF(OR(AD231=Tipologias!$F$55,AD231=Tipologias!$F$56),Tipologias!$G$55,"")))</f>
        <v/>
      </c>
      <c r="AF231" s="117"/>
      <c r="AG231" s="123" t="str">
        <f>IF(OR(AF231=Tipologias!$F$51,AF231=Tipologias!$F$52,AF231=Tipologias!$F$53),Tipologias!$G$51,IF(AF231=Tipologias!$F$54,Tipologias!$G$54,IF(OR(AF231=Tipologias!$F$55,AF231=Tipologias!$F$56),Tipologias!$G$55,"")))</f>
        <v/>
      </c>
      <c r="AH231" s="117"/>
      <c r="AI231" s="124" t="str">
        <f>IF(OR(AC231="",AE231="",AG231=""),"",IF(OR(AND(AC231=Tipologias!$G$55,AE231=Tipologias!$G$55),AND(AC231=Tipologias!$G$55,AG231=Tipologias!$G$55),AND(AE231=Tipologias!$G$55,AG231=Tipologias!$G$55)),Tipologias!$G$55, IF(AND(AC231=Tipologias!$G$51,AE231=Tipologias!$G$51,AG231=Tipologias!$G$51),Tipologias!$G$51,Tipologias!$G$54)))</f>
        <v/>
      </c>
      <c r="AJ231" s="117"/>
      <c r="AK231" s="118"/>
      <c r="AL231" s="134"/>
    </row>
    <row r="232" spans="1:38" s="119" customFormat="1" ht="35.15" customHeight="1" x14ac:dyDescent="0.35">
      <c r="A232" s="141"/>
      <c r="B232" s="142"/>
      <c r="C232" s="117"/>
      <c r="D232" s="117"/>
      <c r="E232" s="117"/>
      <c r="F232" s="117"/>
      <c r="G232" s="117"/>
      <c r="H232" s="117"/>
      <c r="I232" s="117"/>
      <c r="J232" s="142"/>
      <c r="K232" s="117"/>
      <c r="L232" s="117"/>
      <c r="M232" s="117"/>
      <c r="N232" s="117"/>
      <c r="O232" s="117"/>
      <c r="P232" s="118"/>
      <c r="Q232" s="117"/>
      <c r="R232" s="117"/>
      <c r="S232" s="117"/>
      <c r="T232" s="117"/>
      <c r="U232" s="142"/>
      <c r="V23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32" s="117"/>
      <c r="X232" s="142"/>
      <c r="Y232" s="142"/>
      <c r="Z232" s="140" t="str">
        <f>IFERROR(IF(Y232=Tipologias!$O$6,"Ley_1",IF(Y232=Tipologias!$P$6,"Ley_2",IF(Y232=Tipologias!$Q$6,"Ley_3",IF(Y232=Tipologias!$R$6,"Ley_4",IF(Y232=Tipologias!$S$6,"Ley_5",IF(Y232=Tipologias!$T$6,"Ley_6", IF(Y232=Tipologias!$U$6,"Ley_7", IF(Y232=Tipologias!$V$6,"Ley_8", IF(Y232=Tipologias!$W$6,"Ley_9", IF(Y232=Tipologias!$X$6,"Ley_10", IF(Y232=Tipologias!$Y$6,"Ley_11", IF(Y232=Tipologias!$Z$6,"Ley_12",IF(Y232="No Aplica","NoAplica",""))))))))))))),"")</f>
        <v/>
      </c>
      <c r="AA232" s="117"/>
      <c r="AB232" s="117"/>
      <c r="AC232" s="123" t="str">
        <f>IF(OR(AB232=Tipologias!$F$51,AB232=Tipologias!$F$52,AB232=Tipologias!$F$53),Tipologias!$G$51,IF(AB232=Tipologias!$F$54,Tipologias!$G$54,IF(OR(AB232=Tipologias!$F$55,AB232=Tipologias!$F$56),Tipologias!$G$55,"")))</f>
        <v/>
      </c>
      <c r="AD232" s="117"/>
      <c r="AE232" s="123" t="str">
        <f>IF(OR(AD232=Tipologias!$F$51,AD232=Tipologias!$F$52,AD232=Tipologias!$F$53),Tipologias!$G$51,IF(AD232=Tipologias!$F$54,Tipologias!$G$54,IF(OR(AD232=Tipologias!$F$55,AD232=Tipologias!$F$56),Tipologias!$G$55,"")))</f>
        <v/>
      </c>
      <c r="AF232" s="117"/>
      <c r="AG232" s="123" t="str">
        <f>IF(OR(AF232=Tipologias!$F$51,AF232=Tipologias!$F$52,AF232=Tipologias!$F$53),Tipologias!$G$51,IF(AF232=Tipologias!$F$54,Tipologias!$G$54,IF(OR(AF232=Tipologias!$F$55,AF232=Tipologias!$F$56),Tipologias!$G$55,"")))</f>
        <v/>
      </c>
      <c r="AH232" s="117"/>
      <c r="AI232" s="124" t="str">
        <f>IF(OR(AC232="",AE232="",AG232=""),"",IF(OR(AND(AC232=Tipologias!$G$55,AE232=Tipologias!$G$55),AND(AC232=Tipologias!$G$55,AG232=Tipologias!$G$55),AND(AE232=Tipologias!$G$55,AG232=Tipologias!$G$55)),Tipologias!$G$55, IF(AND(AC232=Tipologias!$G$51,AE232=Tipologias!$G$51,AG232=Tipologias!$G$51),Tipologias!$G$51,Tipologias!$G$54)))</f>
        <v/>
      </c>
      <c r="AJ232" s="117"/>
      <c r="AK232" s="118"/>
      <c r="AL232" s="134"/>
    </row>
    <row r="233" spans="1:38" s="119" customFormat="1" ht="35.15" customHeight="1" x14ac:dyDescent="0.35">
      <c r="A233" s="141"/>
      <c r="B233" s="142"/>
      <c r="C233" s="117"/>
      <c r="D233" s="117"/>
      <c r="E233" s="117"/>
      <c r="F233" s="117"/>
      <c r="G233" s="117"/>
      <c r="H233" s="117"/>
      <c r="I233" s="117"/>
      <c r="J233" s="142"/>
      <c r="K233" s="117"/>
      <c r="L233" s="117"/>
      <c r="M233" s="117"/>
      <c r="N233" s="117"/>
      <c r="O233" s="117"/>
      <c r="P233" s="118"/>
      <c r="Q233" s="117"/>
      <c r="R233" s="117"/>
      <c r="S233" s="117"/>
      <c r="T233" s="117"/>
      <c r="U233" s="142"/>
      <c r="V23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33" s="117"/>
      <c r="X233" s="142"/>
      <c r="Y233" s="142"/>
      <c r="Z233" s="140" t="str">
        <f>IFERROR(IF(Y233=Tipologias!$O$6,"Ley_1",IF(Y233=Tipologias!$P$6,"Ley_2",IF(Y233=Tipologias!$Q$6,"Ley_3",IF(Y233=Tipologias!$R$6,"Ley_4",IF(Y233=Tipologias!$S$6,"Ley_5",IF(Y233=Tipologias!$T$6,"Ley_6", IF(Y233=Tipologias!$U$6,"Ley_7", IF(Y233=Tipologias!$V$6,"Ley_8", IF(Y233=Tipologias!$W$6,"Ley_9", IF(Y233=Tipologias!$X$6,"Ley_10", IF(Y233=Tipologias!$Y$6,"Ley_11", IF(Y233=Tipologias!$Z$6,"Ley_12",IF(Y233="No Aplica","NoAplica",""))))))))))))),"")</f>
        <v/>
      </c>
      <c r="AA233" s="117"/>
      <c r="AB233" s="117"/>
      <c r="AC233" s="123" t="str">
        <f>IF(OR(AB233=Tipologias!$F$51,AB233=Tipologias!$F$52,AB233=Tipologias!$F$53),Tipologias!$G$51,IF(AB233=Tipologias!$F$54,Tipologias!$G$54,IF(OR(AB233=Tipologias!$F$55,AB233=Tipologias!$F$56),Tipologias!$G$55,"")))</f>
        <v/>
      </c>
      <c r="AD233" s="117"/>
      <c r="AE233" s="123" t="str">
        <f>IF(OR(AD233=Tipologias!$F$51,AD233=Tipologias!$F$52,AD233=Tipologias!$F$53),Tipologias!$G$51,IF(AD233=Tipologias!$F$54,Tipologias!$G$54,IF(OR(AD233=Tipologias!$F$55,AD233=Tipologias!$F$56),Tipologias!$G$55,"")))</f>
        <v/>
      </c>
      <c r="AF233" s="117"/>
      <c r="AG233" s="123" t="str">
        <f>IF(OR(AF233=Tipologias!$F$51,AF233=Tipologias!$F$52,AF233=Tipologias!$F$53),Tipologias!$G$51,IF(AF233=Tipologias!$F$54,Tipologias!$G$54,IF(OR(AF233=Tipologias!$F$55,AF233=Tipologias!$F$56),Tipologias!$G$55,"")))</f>
        <v/>
      </c>
      <c r="AH233" s="117"/>
      <c r="AI233" s="124" t="str">
        <f>IF(OR(AC233="",AE233="",AG233=""),"",IF(OR(AND(AC233=Tipologias!$G$55,AE233=Tipologias!$G$55),AND(AC233=Tipologias!$G$55,AG233=Tipologias!$G$55),AND(AE233=Tipologias!$G$55,AG233=Tipologias!$G$55)),Tipologias!$G$55, IF(AND(AC233=Tipologias!$G$51,AE233=Tipologias!$G$51,AG233=Tipologias!$G$51),Tipologias!$G$51,Tipologias!$G$54)))</f>
        <v/>
      </c>
      <c r="AJ233" s="117"/>
      <c r="AK233" s="118"/>
      <c r="AL233" s="134"/>
    </row>
    <row r="234" spans="1:38" s="119" customFormat="1" ht="35.15" customHeight="1" x14ac:dyDescent="0.35">
      <c r="A234" s="141"/>
      <c r="B234" s="142"/>
      <c r="C234" s="117"/>
      <c r="D234" s="117"/>
      <c r="E234" s="117"/>
      <c r="F234" s="117"/>
      <c r="G234" s="117"/>
      <c r="H234" s="117"/>
      <c r="I234" s="117"/>
      <c r="J234" s="142"/>
      <c r="K234" s="117"/>
      <c r="L234" s="117"/>
      <c r="M234" s="117"/>
      <c r="N234" s="117"/>
      <c r="O234" s="117"/>
      <c r="P234" s="118"/>
      <c r="Q234" s="117"/>
      <c r="R234" s="117"/>
      <c r="S234" s="117"/>
      <c r="T234" s="117"/>
      <c r="U234" s="142"/>
      <c r="V23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34" s="117"/>
      <c r="X234" s="142"/>
      <c r="Y234" s="142"/>
      <c r="Z234" s="140" t="str">
        <f>IFERROR(IF(Y234=Tipologias!$O$6,"Ley_1",IF(Y234=Tipologias!$P$6,"Ley_2",IF(Y234=Tipologias!$Q$6,"Ley_3",IF(Y234=Tipologias!$R$6,"Ley_4",IF(Y234=Tipologias!$S$6,"Ley_5",IF(Y234=Tipologias!$T$6,"Ley_6", IF(Y234=Tipologias!$U$6,"Ley_7", IF(Y234=Tipologias!$V$6,"Ley_8", IF(Y234=Tipologias!$W$6,"Ley_9", IF(Y234=Tipologias!$X$6,"Ley_10", IF(Y234=Tipologias!$Y$6,"Ley_11", IF(Y234=Tipologias!$Z$6,"Ley_12",IF(Y234="No Aplica","NoAplica",""))))))))))))),"")</f>
        <v/>
      </c>
      <c r="AA234" s="117"/>
      <c r="AB234" s="117"/>
      <c r="AC234" s="123" t="str">
        <f>IF(OR(AB234=Tipologias!$F$51,AB234=Tipologias!$F$52,AB234=Tipologias!$F$53),Tipologias!$G$51,IF(AB234=Tipologias!$F$54,Tipologias!$G$54,IF(OR(AB234=Tipologias!$F$55,AB234=Tipologias!$F$56),Tipologias!$G$55,"")))</f>
        <v/>
      </c>
      <c r="AD234" s="117"/>
      <c r="AE234" s="123" t="str">
        <f>IF(OR(AD234=Tipologias!$F$51,AD234=Tipologias!$F$52,AD234=Tipologias!$F$53),Tipologias!$G$51,IF(AD234=Tipologias!$F$54,Tipologias!$G$54,IF(OR(AD234=Tipologias!$F$55,AD234=Tipologias!$F$56),Tipologias!$G$55,"")))</f>
        <v/>
      </c>
      <c r="AF234" s="117"/>
      <c r="AG234" s="123" t="str">
        <f>IF(OR(AF234=Tipologias!$F$51,AF234=Tipologias!$F$52,AF234=Tipologias!$F$53),Tipologias!$G$51,IF(AF234=Tipologias!$F$54,Tipologias!$G$54,IF(OR(AF234=Tipologias!$F$55,AF234=Tipologias!$F$56),Tipologias!$G$55,"")))</f>
        <v/>
      </c>
      <c r="AH234" s="117"/>
      <c r="AI234" s="124" t="str">
        <f>IF(OR(AC234="",AE234="",AG234=""),"",IF(OR(AND(AC234=Tipologias!$G$55,AE234=Tipologias!$G$55),AND(AC234=Tipologias!$G$55,AG234=Tipologias!$G$55),AND(AE234=Tipologias!$G$55,AG234=Tipologias!$G$55)),Tipologias!$G$55, IF(AND(AC234=Tipologias!$G$51,AE234=Tipologias!$G$51,AG234=Tipologias!$G$51),Tipologias!$G$51,Tipologias!$G$54)))</f>
        <v/>
      </c>
      <c r="AJ234" s="117"/>
      <c r="AK234" s="118"/>
      <c r="AL234" s="134"/>
    </row>
    <row r="235" spans="1:38" s="119" customFormat="1" ht="35.15" customHeight="1" x14ac:dyDescent="0.35">
      <c r="A235" s="141"/>
      <c r="B235" s="142"/>
      <c r="C235" s="117"/>
      <c r="D235" s="117"/>
      <c r="E235" s="117"/>
      <c r="F235" s="117"/>
      <c r="G235" s="117"/>
      <c r="H235" s="117"/>
      <c r="I235" s="117"/>
      <c r="J235" s="142"/>
      <c r="K235" s="117"/>
      <c r="L235" s="117"/>
      <c r="M235" s="117"/>
      <c r="N235" s="117"/>
      <c r="O235" s="117"/>
      <c r="P235" s="118"/>
      <c r="Q235" s="117"/>
      <c r="R235" s="117"/>
      <c r="S235" s="117"/>
      <c r="T235" s="117"/>
      <c r="U235" s="142"/>
      <c r="V23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35" s="117"/>
      <c r="X235" s="142"/>
      <c r="Y235" s="142"/>
      <c r="Z235" s="140" t="str">
        <f>IFERROR(IF(Y235=Tipologias!$O$6,"Ley_1",IF(Y235=Tipologias!$P$6,"Ley_2",IF(Y235=Tipologias!$Q$6,"Ley_3",IF(Y235=Tipologias!$R$6,"Ley_4",IF(Y235=Tipologias!$S$6,"Ley_5",IF(Y235=Tipologias!$T$6,"Ley_6", IF(Y235=Tipologias!$U$6,"Ley_7", IF(Y235=Tipologias!$V$6,"Ley_8", IF(Y235=Tipologias!$W$6,"Ley_9", IF(Y235=Tipologias!$X$6,"Ley_10", IF(Y235=Tipologias!$Y$6,"Ley_11", IF(Y235=Tipologias!$Z$6,"Ley_12",IF(Y235="No Aplica","NoAplica",""))))))))))))),"")</f>
        <v/>
      </c>
      <c r="AA235" s="117"/>
      <c r="AB235" s="117"/>
      <c r="AC235" s="123" t="str">
        <f>IF(OR(AB235=Tipologias!$F$51,AB235=Tipologias!$F$52,AB235=Tipologias!$F$53),Tipologias!$G$51,IF(AB235=Tipologias!$F$54,Tipologias!$G$54,IF(OR(AB235=Tipologias!$F$55,AB235=Tipologias!$F$56),Tipologias!$G$55,"")))</f>
        <v/>
      </c>
      <c r="AD235" s="117"/>
      <c r="AE235" s="123" t="str">
        <f>IF(OR(AD235=Tipologias!$F$51,AD235=Tipologias!$F$52,AD235=Tipologias!$F$53),Tipologias!$G$51,IF(AD235=Tipologias!$F$54,Tipologias!$G$54,IF(OR(AD235=Tipologias!$F$55,AD235=Tipologias!$F$56),Tipologias!$G$55,"")))</f>
        <v/>
      </c>
      <c r="AF235" s="117"/>
      <c r="AG235" s="123" t="str">
        <f>IF(OR(AF235=Tipologias!$F$51,AF235=Tipologias!$F$52,AF235=Tipologias!$F$53),Tipologias!$G$51,IF(AF235=Tipologias!$F$54,Tipologias!$G$54,IF(OR(AF235=Tipologias!$F$55,AF235=Tipologias!$F$56),Tipologias!$G$55,"")))</f>
        <v/>
      </c>
      <c r="AH235" s="117"/>
      <c r="AI235" s="124" t="str">
        <f>IF(OR(AC235="",AE235="",AG235=""),"",IF(OR(AND(AC235=Tipologias!$G$55,AE235=Tipologias!$G$55),AND(AC235=Tipologias!$G$55,AG235=Tipologias!$G$55),AND(AE235=Tipologias!$G$55,AG235=Tipologias!$G$55)),Tipologias!$G$55, IF(AND(AC235=Tipologias!$G$51,AE235=Tipologias!$G$51,AG235=Tipologias!$G$51),Tipologias!$G$51,Tipologias!$G$54)))</f>
        <v/>
      </c>
      <c r="AJ235" s="117"/>
      <c r="AK235" s="118"/>
      <c r="AL235" s="134"/>
    </row>
    <row r="236" spans="1:38" s="119" customFormat="1" ht="35.15" customHeight="1" x14ac:dyDescent="0.35">
      <c r="A236" s="141"/>
      <c r="B236" s="142"/>
      <c r="C236" s="117"/>
      <c r="D236" s="117"/>
      <c r="E236" s="117"/>
      <c r="F236" s="117"/>
      <c r="G236" s="117"/>
      <c r="H236" s="117"/>
      <c r="I236" s="117"/>
      <c r="J236" s="142"/>
      <c r="K236" s="117"/>
      <c r="L236" s="117"/>
      <c r="M236" s="117"/>
      <c r="N236" s="117"/>
      <c r="O236" s="117"/>
      <c r="P236" s="118"/>
      <c r="Q236" s="117"/>
      <c r="R236" s="117"/>
      <c r="S236" s="117"/>
      <c r="T236" s="117"/>
      <c r="U236" s="142"/>
      <c r="V23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36" s="117"/>
      <c r="X236" s="142"/>
      <c r="Y236" s="142"/>
      <c r="Z236" s="140" t="str">
        <f>IFERROR(IF(Y236=Tipologias!$O$6,"Ley_1",IF(Y236=Tipologias!$P$6,"Ley_2",IF(Y236=Tipologias!$Q$6,"Ley_3",IF(Y236=Tipologias!$R$6,"Ley_4",IF(Y236=Tipologias!$S$6,"Ley_5",IF(Y236=Tipologias!$T$6,"Ley_6", IF(Y236=Tipologias!$U$6,"Ley_7", IF(Y236=Tipologias!$V$6,"Ley_8", IF(Y236=Tipologias!$W$6,"Ley_9", IF(Y236=Tipologias!$X$6,"Ley_10", IF(Y236=Tipologias!$Y$6,"Ley_11", IF(Y236=Tipologias!$Z$6,"Ley_12",IF(Y236="No Aplica","NoAplica",""))))))))))))),"")</f>
        <v/>
      </c>
      <c r="AA236" s="117"/>
      <c r="AB236" s="117"/>
      <c r="AC236" s="123" t="str">
        <f>IF(OR(AB236=Tipologias!$F$51,AB236=Tipologias!$F$52,AB236=Tipologias!$F$53),Tipologias!$G$51,IF(AB236=Tipologias!$F$54,Tipologias!$G$54,IF(OR(AB236=Tipologias!$F$55,AB236=Tipologias!$F$56),Tipologias!$G$55,"")))</f>
        <v/>
      </c>
      <c r="AD236" s="117"/>
      <c r="AE236" s="123" t="str">
        <f>IF(OR(AD236=Tipologias!$F$51,AD236=Tipologias!$F$52,AD236=Tipologias!$F$53),Tipologias!$G$51,IF(AD236=Tipologias!$F$54,Tipologias!$G$54,IF(OR(AD236=Tipologias!$F$55,AD236=Tipologias!$F$56),Tipologias!$G$55,"")))</f>
        <v/>
      </c>
      <c r="AF236" s="117"/>
      <c r="AG236" s="123" t="str">
        <f>IF(OR(AF236=Tipologias!$F$51,AF236=Tipologias!$F$52,AF236=Tipologias!$F$53),Tipologias!$G$51,IF(AF236=Tipologias!$F$54,Tipologias!$G$54,IF(OR(AF236=Tipologias!$F$55,AF236=Tipologias!$F$56),Tipologias!$G$55,"")))</f>
        <v/>
      </c>
      <c r="AH236" s="117"/>
      <c r="AI236" s="124" t="str">
        <f>IF(OR(AC236="",AE236="",AG236=""),"",IF(OR(AND(AC236=Tipologias!$G$55,AE236=Tipologias!$G$55),AND(AC236=Tipologias!$G$55,AG236=Tipologias!$G$55),AND(AE236=Tipologias!$G$55,AG236=Tipologias!$G$55)),Tipologias!$G$55, IF(AND(AC236=Tipologias!$G$51,AE236=Tipologias!$G$51,AG236=Tipologias!$G$51),Tipologias!$G$51,Tipologias!$G$54)))</f>
        <v/>
      </c>
      <c r="AJ236" s="117"/>
      <c r="AK236" s="118"/>
      <c r="AL236" s="134"/>
    </row>
    <row r="237" spans="1:38" s="119" customFormat="1" ht="35.15" customHeight="1" x14ac:dyDescent="0.35">
      <c r="A237" s="141"/>
      <c r="B237" s="142"/>
      <c r="C237" s="117"/>
      <c r="D237" s="117"/>
      <c r="E237" s="117"/>
      <c r="F237" s="117"/>
      <c r="G237" s="117"/>
      <c r="H237" s="117"/>
      <c r="I237" s="117"/>
      <c r="J237" s="142"/>
      <c r="K237" s="117"/>
      <c r="L237" s="117"/>
      <c r="M237" s="117"/>
      <c r="N237" s="117"/>
      <c r="O237" s="117"/>
      <c r="P237" s="118"/>
      <c r="Q237" s="117"/>
      <c r="R237" s="117"/>
      <c r="S237" s="117"/>
      <c r="T237" s="117"/>
      <c r="U237" s="142"/>
      <c r="V23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37" s="117"/>
      <c r="X237" s="142"/>
      <c r="Y237" s="142"/>
      <c r="Z237" s="140" t="str">
        <f>IFERROR(IF(Y237=Tipologias!$O$6,"Ley_1",IF(Y237=Tipologias!$P$6,"Ley_2",IF(Y237=Tipologias!$Q$6,"Ley_3",IF(Y237=Tipologias!$R$6,"Ley_4",IF(Y237=Tipologias!$S$6,"Ley_5",IF(Y237=Tipologias!$T$6,"Ley_6", IF(Y237=Tipologias!$U$6,"Ley_7", IF(Y237=Tipologias!$V$6,"Ley_8", IF(Y237=Tipologias!$W$6,"Ley_9", IF(Y237=Tipologias!$X$6,"Ley_10", IF(Y237=Tipologias!$Y$6,"Ley_11", IF(Y237=Tipologias!$Z$6,"Ley_12",IF(Y237="No Aplica","NoAplica",""))))))))))))),"")</f>
        <v/>
      </c>
      <c r="AA237" s="117"/>
      <c r="AB237" s="117"/>
      <c r="AC237" s="123" t="str">
        <f>IF(OR(AB237=Tipologias!$F$51,AB237=Tipologias!$F$52,AB237=Tipologias!$F$53),Tipologias!$G$51,IF(AB237=Tipologias!$F$54,Tipologias!$G$54,IF(OR(AB237=Tipologias!$F$55,AB237=Tipologias!$F$56),Tipologias!$G$55,"")))</f>
        <v/>
      </c>
      <c r="AD237" s="117"/>
      <c r="AE237" s="123" t="str">
        <f>IF(OR(AD237=Tipologias!$F$51,AD237=Tipologias!$F$52,AD237=Tipologias!$F$53),Tipologias!$G$51,IF(AD237=Tipologias!$F$54,Tipologias!$G$54,IF(OR(AD237=Tipologias!$F$55,AD237=Tipologias!$F$56),Tipologias!$G$55,"")))</f>
        <v/>
      </c>
      <c r="AF237" s="117"/>
      <c r="AG237" s="123" t="str">
        <f>IF(OR(AF237=Tipologias!$F$51,AF237=Tipologias!$F$52,AF237=Tipologias!$F$53),Tipologias!$G$51,IF(AF237=Tipologias!$F$54,Tipologias!$G$54,IF(OR(AF237=Tipologias!$F$55,AF237=Tipologias!$F$56),Tipologias!$G$55,"")))</f>
        <v/>
      </c>
      <c r="AH237" s="117"/>
      <c r="AI237" s="124" t="str">
        <f>IF(OR(AC237="",AE237="",AG237=""),"",IF(OR(AND(AC237=Tipologias!$G$55,AE237=Tipologias!$G$55),AND(AC237=Tipologias!$G$55,AG237=Tipologias!$G$55),AND(AE237=Tipologias!$G$55,AG237=Tipologias!$G$55)),Tipologias!$G$55, IF(AND(AC237=Tipologias!$G$51,AE237=Tipologias!$G$51,AG237=Tipologias!$G$51),Tipologias!$G$51,Tipologias!$G$54)))</f>
        <v/>
      </c>
      <c r="AJ237" s="117"/>
      <c r="AK237" s="118"/>
      <c r="AL237" s="134"/>
    </row>
    <row r="238" spans="1:38" s="119" customFormat="1" ht="35.15" customHeight="1" x14ac:dyDescent="0.35">
      <c r="A238" s="141"/>
      <c r="B238" s="142"/>
      <c r="C238" s="117"/>
      <c r="D238" s="117"/>
      <c r="E238" s="117"/>
      <c r="F238" s="117"/>
      <c r="G238" s="117"/>
      <c r="H238" s="117"/>
      <c r="I238" s="117"/>
      <c r="J238" s="142"/>
      <c r="K238" s="117"/>
      <c r="L238" s="117"/>
      <c r="M238" s="117"/>
      <c r="N238" s="117"/>
      <c r="O238" s="117"/>
      <c r="P238" s="118"/>
      <c r="Q238" s="117"/>
      <c r="R238" s="117"/>
      <c r="S238" s="117"/>
      <c r="T238" s="117"/>
      <c r="U238" s="142"/>
      <c r="V23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38" s="117"/>
      <c r="X238" s="142"/>
      <c r="Y238" s="142"/>
      <c r="Z238" s="140" t="str">
        <f>IFERROR(IF(Y238=Tipologias!$O$6,"Ley_1",IF(Y238=Tipologias!$P$6,"Ley_2",IF(Y238=Tipologias!$Q$6,"Ley_3",IF(Y238=Tipologias!$R$6,"Ley_4",IF(Y238=Tipologias!$S$6,"Ley_5",IF(Y238=Tipologias!$T$6,"Ley_6", IF(Y238=Tipologias!$U$6,"Ley_7", IF(Y238=Tipologias!$V$6,"Ley_8", IF(Y238=Tipologias!$W$6,"Ley_9", IF(Y238=Tipologias!$X$6,"Ley_10", IF(Y238=Tipologias!$Y$6,"Ley_11", IF(Y238=Tipologias!$Z$6,"Ley_12",IF(Y238="No Aplica","NoAplica",""))))))))))))),"")</f>
        <v/>
      </c>
      <c r="AA238" s="117"/>
      <c r="AB238" s="117"/>
      <c r="AC238" s="123" t="str">
        <f>IF(OR(AB238=Tipologias!$F$51,AB238=Tipologias!$F$52,AB238=Tipologias!$F$53),Tipologias!$G$51,IF(AB238=Tipologias!$F$54,Tipologias!$G$54,IF(OR(AB238=Tipologias!$F$55,AB238=Tipologias!$F$56),Tipologias!$G$55,"")))</f>
        <v/>
      </c>
      <c r="AD238" s="117"/>
      <c r="AE238" s="123" t="str">
        <f>IF(OR(AD238=Tipologias!$F$51,AD238=Tipologias!$F$52,AD238=Tipologias!$F$53),Tipologias!$G$51,IF(AD238=Tipologias!$F$54,Tipologias!$G$54,IF(OR(AD238=Tipologias!$F$55,AD238=Tipologias!$F$56),Tipologias!$G$55,"")))</f>
        <v/>
      </c>
      <c r="AF238" s="117"/>
      <c r="AG238" s="123" t="str">
        <f>IF(OR(AF238=Tipologias!$F$51,AF238=Tipologias!$F$52,AF238=Tipologias!$F$53),Tipologias!$G$51,IF(AF238=Tipologias!$F$54,Tipologias!$G$54,IF(OR(AF238=Tipologias!$F$55,AF238=Tipologias!$F$56),Tipologias!$G$55,"")))</f>
        <v/>
      </c>
      <c r="AH238" s="117"/>
      <c r="AI238" s="124" t="str">
        <f>IF(OR(AC238="",AE238="",AG238=""),"",IF(OR(AND(AC238=Tipologias!$G$55,AE238=Tipologias!$G$55),AND(AC238=Tipologias!$G$55,AG238=Tipologias!$G$55),AND(AE238=Tipologias!$G$55,AG238=Tipologias!$G$55)),Tipologias!$G$55, IF(AND(AC238=Tipologias!$G$51,AE238=Tipologias!$G$51,AG238=Tipologias!$G$51),Tipologias!$G$51,Tipologias!$G$54)))</f>
        <v/>
      </c>
      <c r="AJ238" s="117"/>
      <c r="AK238" s="118"/>
      <c r="AL238" s="134"/>
    </row>
    <row r="239" spans="1:38" s="119" customFormat="1" ht="35.15" customHeight="1" x14ac:dyDescent="0.35">
      <c r="A239" s="141"/>
      <c r="B239" s="142"/>
      <c r="C239" s="117"/>
      <c r="D239" s="117"/>
      <c r="E239" s="117"/>
      <c r="F239" s="117"/>
      <c r="G239" s="117"/>
      <c r="H239" s="117"/>
      <c r="I239" s="117"/>
      <c r="J239" s="142"/>
      <c r="K239" s="117"/>
      <c r="L239" s="117"/>
      <c r="M239" s="117"/>
      <c r="N239" s="117"/>
      <c r="O239" s="117"/>
      <c r="P239" s="118"/>
      <c r="Q239" s="117"/>
      <c r="R239" s="117"/>
      <c r="S239" s="117"/>
      <c r="T239" s="117"/>
      <c r="U239" s="142"/>
      <c r="V23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39" s="117"/>
      <c r="X239" s="142"/>
      <c r="Y239" s="142"/>
      <c r="Z239" s="140" t="str">
        <f>IFERROR(IF(Y239=Tipologias!$O$6,"Ley_1",IF(Y239=Tipologias!$P$6,"Ley_2",IF(Y239=Tipologias!$Q$6,"Ley_3",IF(Y239=Tipologias!$R$6,"Ley_4",IF(Y239=Tipologias!$S$6,"Ley_5",IF(Y239=Tipologias!$T$6,"Ley_6", IF(Y239=Tipologias!$U$6,"Ley_7", IF(Y239=Tipologias!$V$6,"Ley_8", IF(Y239=Tipologias!$W$6,"Ley_9", IF(Y239=Tipologias!$X$6,"Ley_10", IF(Y239=Tipologias!$Y$6,"Ley_11", IF(Y239=Tipologias!$Z$6,"Ley_12",IF(Y239="No Aplica","NoAplica",""))))))))))))),"")</f>
        <v/>
      </c>
      <c r="AA239" s="117"/>
      <c r="AB239" s="117"/>
      <c r="AC239" s="123" t="str">
        <f>IF(OR(AB239=Tipologias!$F$51,AB239=Tipologias!$F$52,AB239=Tipologias!$F$53),Tipologias!$G$51,IF(AB239=Tipologias!$F$54,Tipologias!$G$54,IF(OR(AB239=Tipologias!$F$55,AB239=Tipologias!$F$56),Tipologias!$G$55,"")))</f>
        <v/>
      </c>
      <c r="AD239" s="117"/>
      <c r="AE239" s="123" t="str">
        <f>IF(OR(AD239=Tipologias!$F$51,AD239=Tipologias!$F$52,AD239=Tipologias!$F$53),Tipologias!$G$51,IF(AD239=Tipologias!$F$54,Tipologias!$G$54,IF(OR(AD239=Tipologias!$F$55,AD239=Tipologias!$F$56),Tipologias!$G$55,"")))</f>
        <v/>
      </c>
      <c r="AF239" s="117"/>
      <c r="AG239" s="123" t="str">
        <f>IF(OR(AF239=Tipologias!$F$51,AF239=Tipologias!$F$52,AF239=Tipologias!$F$53),Tipologias!$G$51,IF(AF239=Tipologias!$F$54,Tipologias!$G$54,IF(OR(AF239=Tipologias!$F$55,AF239=Tipologias!$F$56),Tipologias!$G$55,"")))</f>
        <v/>
      </c>
      <c r="AH239" s="117"/>
      <c r="AI239" s="124" t="str">
        <f>IF(OR(AC239="",AE239="",AG239=""),"",IF(OR(AND(AC239=Tipologias!$G$55,AE239=Tipologias!$G$55),AND(AC239=Tipologias!$G$55,AG239=Tipologias!$G$55),AND(AE239=Tipologias!$G$55,AG239=Tipologias!$G$55)),Tipologias!$G$55, IF(AND(AC239=Tipologias!$G$51,AE239=Tipologias!$G$51,AG239=Tipologias!$G$51),Tipologias!$G$51,Tipologias!$G$54)))</f>
        <v/>
      </c>
      <c r="AJ239" s="117"/>
      <c r="AK239" s="118"/>
      <c r="AL239" s="134"/>
    </row>
    <row r="240" spans="1:38" s="119" customFormat="1" ht="35.15" customHeight="1" x14ac:dyDescent="0.35">
      <c r="A240" s="141"/>
      <c r="B240" s="142"/>
      <c r="C240" s="117"/>
      <c r="D240" s="117"/>
      <c r="E240" s="117"/>
      <c r="F240" s="117"/>
      <c r="G240" s="117"/>
      <c r="H240" s="117"/>
      <c r="I240" s="117"/>
      <c r="J240" s="142"/>
      <c r="K240" s="117"/>
      <c r="L240" s="117"/>
      <c r="M240" s="117"/>
      <c r="N240" s="117"/>
      <c r="O240" s="117"/>
      <c r="P240" s="118"/>
      <c r="Q240" s="117"/>
      <c r="R240" s="117"/>
      <c r="S240" s="117"/>
      <c r="T240" s="117"/>
      <c r="U240" s="142"/>
      <c r="V24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40" s="117"/>
      <c r="X240" s="142"/>
      <c r="Y240" s="142"/>
      <c r="Z240" s="140" t="str">
        <f>IFERROR(IF(Y240=Tipologias!$O$6,"Ley_1",IF(Y240=Tipologias!$P$6,"Ley_2",IF(Y240=Tipologias!$Q$6,"Ley_3",IF(Y240=Tipologias!$R$6,"Ley_4",IF(Y240=Tipologias!$S$6,"Ley_5",IF(Y240=Tipologias!$T$6,"Ley_6", IF(Y240=Tipologias!$U$6,"Ley_7", IF(Y240=Tipologias!$V$6,"Ley_8", IF(Y240=Tipologias!$W$6,"Ley_9", IF(Y240=Tipologias!$X$6,"Ley_10", IF(Y240=Tipologias!$Y$6,"Ley_11", IF(Y240=Tipologias!$Z$6,"Ley_12",IF(Y240="No Aplica","NoAplica",""))))))))))))),"")</f>
        <v/>
      </c>
      <c r="AA240" s="117"/>
      <c r="AB240" s="117"/>
      <c r="AC240" s="123" t="str">
        <f>IF(OR(AB240=Tipologias!$F$51,AB240=Tipologias!$F$52,AB240=Tipologias!$F$53),Tipologias!$G$51,IF(AB240=Tipologias!$F$54,Tipologias!$G$54,IF(OR(AB240=Tipologias!$F$55,AB240=Tipologias!$F$56),Tipologias!$G$55,"")))</f>
        <v/>
      </c>
      <c r="AD240" s="117"/>
      <c r="AE240" s="123" t="str">
        <f>IF(OR(AD240=Tipologias!$F$51,AD240=Tipologias!$F$52,AD240=Tipologias!$F$53),Tipologias!$G$51,IF(AD240=Tipologias!$F$54,Tipologias!$G$54,IF(OR(AD240=Tipologias!$F$55,AD240=Tipologias!$F$56),Tipologias!$G$55,"")))</f>
        <v/>
      </c>
      <c r="AF240" s="117"/>
      <c r="AG240" s="123" t="str">
        <f>IF(OR(AF240=Tipologias!$F$51,AF240=Tipologias!$F$52,AF240=Tipologias!$F$53),Tipologias!$G$51,IF(AF240=Tipologias!$F$54,Tipologias!$G$54,IF(OR(AF240=Tipologias!$F$55,AF240=Tipologias!$F$56),Tipologias!$G$55,"")))</f>
        <v/>
      </c>
      <c r="AH240" s="117"/>
      <c r="AI240" s="124" t="str">
        <f>IF(OR(AC240="",AE240="",AG240=""),"",IF(OR(AND(AC240=Tipologias!$G$55,AE240=Tipologias!$G$55),AND(AC240=Tipologias!$G$55,AG240=Tipologias!$G$55),AND(AE240=Tipologias!$G$55,AG240=Tipologias!$G$55)),Tipologias!$G$55, IF(AND(AC240=Tipologias!$G$51,AE240=Tipologias!$G$51,AG240=Tipologias!$G$51),Tipologias!$G$51,Tipologias!$G$54)))</f>
        <v/>
      </c>
      <c r="AJ240" s="117"/>
      <c r="AK240" s="118"/>
      <c r="AL240" s="134"/>
    </row>
    <row r="241" spans="1:38" s="119" customFormat="1" ht="35.15" customHeight="1" x14ac:dyDescent="0.35">
      <c r="A241" s="141"/>
      <c r="B241" s="142"/>
      <c r="C241" s="117"/>
      <c r="D241" s="117"/>
      <c r="E241" s="117"/>
      <c r="F241" s="117"/>
      <c r="G241" s="117"/>
      <c r="H241" s="117"/>
      <c r="I241" s="117"/>
      <c r="J241" s="142"/>
      <c r="K241" s="117"/>
      <c r="L241" s="117"/>
      <c r="M241" s="117"/>
      <c r="N241" s="117"/>
      <c r="O241" s="117"/>
      <c r="P241" s="118"/>
      <c r="Q241" s="117"/>
      <c r="R241" s="117"/>
      <c r="S241" s="117"/>
      <c r="T241" s="117"/>
      <c r="U241" s="142"/>
      <c r="V24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41" s="117"/>
      <c r="X241" s="142"/>
      <c r="Y241" s="142"/>
      <c r="Z241" s="140" t="str">
        <f>IFERROR(IF(Y241=Tipologias!$O$6,"Ley_1",IF(Y241=Tipologias!$P$6,"Ley_2",IF(Y241=Tipologias!$Q$6,"Ley_3",IF(Y241=Tipologias!$R$6,"Ley_4",IF(Y241=Tipologias!$S$6,"Ley_5",IF(Y241=Tipologias!$T$6,"Ley_6", IF(Y241=Tipologias!$U$6,"Ley_7", IF(Y241=Tipologias!$V$6,"Ley_8", IF(Y241=Tipologias!$W$6,"Ley_9", IF(Y241=Tipologias!$X$6,"Ley_10", IF(Y241=Tipologias!$Y$6,"Ley_11", IF(Y241=Tipologias!$Z$6,"Ley_12",IF(Y241="No Aplica","NoAplica",""))))))))))))),"")</f>
        <v/>
      </c>
      <c r="AA241" s="117"/>
      <c r="AB241" s="117"/>
      <c r="AC241" s="123" t="str">
        <f>IF(OR(AB241=Tipologias!$F$51,AB241=Tipologias!$F$52,AB241=Tipologias!$F$53),Tipologias!$G$51,IF(AB241=Tipologias!$F$54,Tipologias!$G$54,IF(OR(AB241=Tipologias!$F$55,AB241=Tipologias!$F$56),Tipologias!$G$55,"")))</f>
        <v/>
      </c>
      <c r="AD241" s="117"/>
      <c r="AE241" s="123" t="str">
        <f>IF(OR(AD241=Tipologias!$F$51,AD241=Tipologias!$F$52,AD241=Tipologias!$F$53),Tipologias!$G$51,IF(AD241=Tipologias!$F$54,Tipologias!$G$54,IF(OR(AD241=Tipologias!$F$55,AD241=Tipologias!$F$56),Tipologias!$G$55,"")))</f>
        <v/>
      </c>
      <c r="AF241" s="117"/>
      <c r="AG241" s="123" t="str">
        <f>IF(OR(AF241=Tipologias!$F$51,AF241=Tipologias!$F$52,AF241=Tipologias!$F$53),Tipologias!$G$51,IF(AF241=Tipologias!$F$54,Tipologias!$G$54,IF(OR(AF241=Tipologias!$F$55,AF241=Tipologias!$F$56),Tipologias!$G$55,"")))</f>
        <v/>
      </c>
      <c r="AH241" s="117"/>
      <c r="AI241" s="124" t="str">
        <f>IF(OR(AC241="",AE241="",AG241=""),"",IF(OR(AND(AC241=Tipologias!$G$55,AE241=Tipologias!$G$55),AND(AC241=Tipologias!$G$55,AG241=Tipologias!$G$55),AND(AE241=Tipologias!$G$55,AG241=Tipologias!$G$55)),Tipologias!$G$55, IF(AND(AC241=Tipologias!$G$51,AE241=Tipologias!$G$51,AG241=Tipologias!$G$51),Tipologias!$G$51,Tipologias!$G$54)))</f>
        <v/>
      </c>
      <c r="AJ241" s="117"/>
      <c r="AK241" s="118"/>
      <c r="AL241" s="134"/>
    </row>
    <row r="242" spans="1:38" s="119" customFormat="1" ht="35.15" customHeight="1" x14ac:dyDescent="0.35">
      <c r="A242" s="141"/>
      <c r="B242" s="142"/>
      <c r="C242" s="117"/>
      <c r="D242" s="117"/>
      <c r="E242" s="117"/>
      <c r="F242" s="117"/>
      <c r="G242" s="117"/>
      <c r="H242" s="117"/>
      <c r="I242" s="117"/>
      <c r="J242" s="142"/>
      <c r="K242" s="117"/>
      <c r="L242" s="117"/>
      <c r="M242" s="117"/>
      <c r="N242" s="117"/>
      <c r="O242" s="117"/>
      <c r="P242" s="118"/>
      <c r="Q242" s="117"/>
      <c r="R242" s="117"/>
      <c r="S242" s="117"/>
      <c r="T242" s="117"/>
      <c r="U242" s="142"/>
      <c r="V24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42" s="117"/>
      <c r="X242" s="142"/>
      <c r="Y242" s="142"/>
      <c r="Z242" s="140" t="str">
        <f>IFERROR(IF(Y242=Tipologias!$O$6,"Ley_1",IF(Y242=Tipologias!$P$6,"Ley_2",IF(Y242=Tipologias!$Q$6,"Ley_3",IF(Y242=Tipologias!$R$6,"Ley_4",IF(Y242=Tipologias!$S$6,"Ley_5",IF(Y242=Tipologias!$T$6,"Ley_6", IF(Y242=Tipologias!$U$6,"Ley_7", IF(Y242=Tipologias!$V$6,"Ley_8", IF(Y242=Tipologias!$W$6,"Ley_9", IF(Y242=Tipologias!$X$6,"Ley_10", IF(Y242=Tipologias!$Y$6,"Ley_11", IF(Y242=Tipologias!$Z$6,"Ley_12",IF(Y242="No Aplica","NoAplica",""))))))))))))),"")</f>
        <v/>
      </c>
      <c r="AA242" s="117"/>
      <c r="AB242" s="117"/>
      <c r="AC242" s="123" t="str">
        <f>IF(OR(AB242=Tipologias!$F$51,AB242=Tipologias!$F$52,AB242=Tipologias!$F$53),Tipologias!$G$51,IF(AB242=Tipologias!$F$54,Tipologias!$G$54,IF(OR(AB242=Tipologias!$F$55,AB242=Tipologias!$F$56),Tipologias!$G$55,"")))</f>
        <v/>
      </c>
      <c r="AD242" s="117"/>
      <c r="AE242" s="123" t="str">
        <f>IF(OR(AD242=Tipologias!$F$51,AD242=Tipologias!$F$52,AD242=Tipologias!$F$53),Tipologias!$G$51,IF(AD242=Tipologias!$F$54,Tipologias!$G$54,IF(OR(AD242=Tipologias!$F$55,AD242=Tipologias!$F$56),Tipologias!$G$55,"")))</f>
        <v/>
      </c>
      <c r="AF242" s="117"/>
      <c r="AG242" s="123" t="str">
        <f>IF(OR(AF242=Tipologias!$F$51,AF242=Tipologias!$F$52,AF242=Tipologias!$F$53),Tipologias!$G$51,IF(AF242=Tipologias!$F$54,Tipologias!$G$54,IF(OR(AF242=Tipologias!$F$55,AF242=Tipologias!$F$56),Tipologias!$G$55,"")))</f>
        <v/>
      </c>
      <c r="AH242" s="117"/>
      <c r="AI242" s="124" t="str">
        <f>IF(OR(AC242="",AE242="",AG242=""),"",IF(OR(AND(AC242=Tipologias!$G$55,AE242=Tipologias!$G$55),AND(AC242=Tipologias!$G$55,AG242=Tipologias!$G$55),AND(AE242=Tipologias!$G$55,AG242=Tipologias!$G$55)),Tipologias!$G$55, IF(AND(AC242=Tipologias!$G$51,AE242=Tipologias!$G$51,AG242=Tipologias!$G$51),Tipologias!$G$51,Tipologias!$G$54)))</f>
        <v/>
      </c>
      <c r="AJ242" s="117"/>
      <c r="AK242" s="118"/>
      <c r="AL242" s="134"/>
    </row>
    <row r="243" spans="1:38" s="119" customFormat="1" ht="35.15" customHeight="1" x14ac:dyDescent="0.35">
      <c r="A243" s="141"/>
      <c r="B243" s="142"/>
      <c r="C243" s="117"/>
      <c r="D243" s="117"/>
      <c r="E243" s="117"/>
      <c r="F243" s="117"/>
      <c r="G243" s="117"/>
      <c r="H243" s="117"/>
      <c r="I243" s="117"/>
      <c r="J243" s="142"/>
      <c r="K243" s="117"/>
      <c r="L243" s="117"/>
      <c r="M243" s="117"/>
      <c r="N243" s="117"/>
      <c r="O243" s="117"/>
      <c r="P243" s="118"/>
      <c r="Q243" s="117"/>
      <c r="R243" s="117"/>
      <c r="S243" s="117"/>
      <c r="T243" s="117"/>
      <c r="U243" s="142"/>
      <c r="V24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43" s="117"/>
      <c r="X243" s="142"/>
      <c r="Y243" s="142"/>
      <c r="Z243" s="140" t="str">
        <f>IFERROR(IF(Y243=Tipologias!$O$6,"Ley_1",IF(Y243=Tipologias!$P$6,"Ley_2",IF(Y243=Tipologias!$Q$6,"Ley_3",IF(Y243=Tipologias!$R$6,"Ley_4",IF(Y243=Tipologias!$S$6,"Ley_5",IF(Y243=Tipologias!$T$6,"Ley_6", IF(Y243=Tipologias!$U$6,"Ley_7", IF(Y243=Tipologias!$V$6,"Ley_8", IF(Y243=Tipologias!$W$6,"Ley_9", IF(Y243=Tipologias!$X$6,"Ley_10", IF(Y243=Tipologias!$Y$6,"Ley_11", IF(Y243=Tipologias!$Z$6,"Ley_12",IF(Y243="No Aplica","NoAplica",""))))))))))))),"")</f>
        <v/>
      </c>
      <c r="AA243" s="117"/>
      <c r="AB243" s="117"/>
      <c r="AC243" s="123" t="str">
        <f>IF(OR(AB243=Tipologias!$F$51,AB243=Tipologias!$F$52,AB243=Tipologias!$F$53),Tipologias!$G$51,IF(AB243=Tipologias!$F$54,Tipologias!$G$54,IF(OR(AB243=Tipologias!$F$55,AB243=Tipologias!$F$56),Tipologias!$G$55,"")))</f>
        <v/>
      </c>
      <c r="AD243" s="117"/>
      <c r="AE243" s="123" t="str">
        <f>IF(OR(AD243=Tipologias!$F$51,AD243=Tipologias!$F$52,AD243=Tipologias!$F$53),Tipologias!$G$51,IF(AD243=Tipologias!$F$54,Tipologias!$G$54,IF(OR(AD243=Tipologias!$F$55,AD243=Tipologias!$F$56),Tipologias!$G$55,"")))</f>
        <v/>
      </c>
      <c r="AF243" s="117"/>
      <c r="AG243" s="123" t="str">
        <f>IF(OR(AF243=Tipologias!$F$51,AF243=Tipologias!$F$52,AF243=Tipologias!$F$53),Tipologias!$G$51,IF(AF243=Tipologias!$F$54,Tipologias!$G$54,IF(OR(AF243=Tipologias!$F$55,AF243=Tipologias!$F$56),Tipologias!$G$55,"")))</f>
        <v/>
      </c>
      <c r="AH243" s="117"/>
      <c r="AI243" s="124" t="str">
        <f>IF(OR(AC243="",AE243="",AG243=""),"",IF(OR(AND(AC243=Tipologias!$G$55,AE243=Tipologias!$G$55),AND(AC243=Tipologias!$G$55,AG243=Tipologias!$G$55),AND(AE243=Tipologias!$G$55,AG243=Tipologias!$G$55)),Tipologias!$G$55, IF(AND(AC243=Tipologias!$G$51,AE243=Tipologias!$G$51,AG243=Tipologias!$G$51),Tipologias!$G$51,Tipologias!$G$54)))</f>
        <v/>
      </c>
      <c r="AJ243" s="117"/>
      <c r="AK243" s="118"/>
      <c r="AL243" s="134"/>
    </row>
    <row r="244" spans="1:38" s="119" customFormat="1" ht="35.15" customHeight="1" x14ac:dyDescent="0.35">
      <c r="A244" s="141"/>
      <c r="B244" s="142"/>
      <c r="C244" s="117"/>
      <c r="D244" s="117"/>
      <c r="E244" s="117"/>
      <c r="F244" s="117"/>
      <c r="G244" s="117"/>
      <c r="H244" s="117"/>
      <c r="I244" s="117"/>
      <c r="J244" s="142"/>
      <c r="K244" s="117"/>
      <c r="L244" s="117"/>
      <c r="M244" s="117"/>
      <c r="N244" s="117"/>
      <c r="O244" s="117"/>
      <c r="P244" s="118"/>
      <c r="Q244" s="117"/>
      <c r="R244" s="117"/>
      <c r="S244" s="117"/>
      <c r="T244" s="117"/>
      <c r="U244" s="142"/>
      <c r="V24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44" s="117"/>
      <c r="X244" s="142"/>
      <c r="Y244" s="142"/>
      <c r="Z244" s="140" t="str">
        <f>IFERROR(IF(Y244=Tipologias!$O$6,"Ley_1",IF(Y244=Tipologias!$P$6,"Ley_2",IF(Y244=Tipologias!$Q$6,"Ley_3",IF(Y244=Tipologias!$R$6,"Ley_4",IF(Y244=Tipologias!$S$6,"Ley_5",IF(Y244=Tipologias!$T$6,"Ley_6", IF(Y244=Tipologias!$U$6,"Ley_7", IF(Y244=Tipologias!$V$6,"Ley_8", IF(Y244=Tipologias!$W$6,"Ley_9", IF(Y244=Tipologias!$X$6,"Ley_10", IF(Y244=Tipologias!$Y$6,"Ley_11", IF(Y244=Tipologias!$Z$6,"Ley_12",IF(Y244="No Aplica","NoAplica",""))))))))))))),"")</f>
        <v/>
      </c>
      <c r="AA244" s="117"/>
      <c r="AB244" s="117"/>
      <c r="AC244" s="123" t="str">
        <f>IF(OR(AB244=Tipologias!$F$51,AB244=Tipologias!$F$52,AB244=Tipologias!$F$53),Tipologias!$G$51,IF(AB244=Tipologias!$F$54,Tipologias!$G$54,IF(OR(AB244=Tipologias!$F$55,AB244=Tipologias!$F$56),Tipologias!$G$55,"")))</f>
        <v/>
      </c>
      <c r="AD244" s="117"/>
      <c r="AE244" s="123" t="str">
        <f>IF(OR(AD244=Tipologias!$F$51,AD244=Tipologias!$F$52,AD244=Tipologias!$F$53),Tipologias!$G$51,IF(AD244=Tipologias!$F$54,Tipologias!$G$54,IF(OR(AD244=Tipologias!$F$55,AD244=Tipologias!$F$56),Tipologias!$G$55,"")))</f>
        <v/>
      </c>
      <c r="AF244" s="117"/>
      <c r="AG244" s="123" t="str">
        <f>IF(OR(AF244=Tipologias!$F$51,AF244=Tipologias!$F$52,AF244=Tipologias!$F$53),Tipologias!$G$51,IF(AF244=Tipologias!$F$54,Tipologias!$G$54,IF(OR(AF244=Tipologias!$F$55,AF244=Tipologias!$F$56),Tipologias!$G$55,"")))</f>
        <v/>
      </c>
      <c r="AH244" s="117"/>
      <c r="AI244" s="124" t="str">
        <f>IF(OR(AC244="",AE244="",AG244=""),"",IF(OR(AND(AC244=Tipologias!$G$55,AE244=Tipologias!$G$55),AND(AC244=Tipologias!$G$55,AG244=Tipologias!$G$55),AND(AE244=Tipologias!$G$55,AG244=Tipologias!$G$55)),Tipologias!$G$55, IF(AND(AC244=Tipologias!$G$51,AE244=Tipologias!$G$51,AG244=Tipologias!$G$51),Tipologias!$G$51,Tipologias!$G$54)))</f>
        <v/>
      </c>
      <c r="AJ244" s="117"/>
      <c r="AK244" s="118"/>
      <c r="AL244" s="134"/>
    </row>
    <row r="245" spans="1:38" s="119" customFormat="1" ht="35.15" customHeight="1" x14ac:dyDescent="0.35">
      <c r="A245" s="141"/>
      <c r="B245" s="142"/>
      <c r="C245" s="117"/>
      <c r="D245" s="117"/>
      <c r="E245" s="117"/>
      <c r="F245" s="117"/>
      <c r="G245" s="117"/>
      <c r="H245" s="117"/>
      <c r="I245" s="117"/>
      <c r="J245" s="142"/>
      <c r="K245" s="117"/>
      <c r="L245" s="117"/>
      <c r="M245" s="117"/>
      <c r="N245" s="117"/>
      <c r="O245" s="117"/>
      <c r="P245" s="118"/>
      <c r="Q245" s="117"/>
      <c r="R245" s="117"/>
      <c r="S245" s="117"/>
      <c r="T245" s="117"/>
      <c r="U245" s="142"/>
      <c r="V24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45" s="117"/>
      <c r="X245" s="142"/>
      <c r="Y245" s="142"/>
      <c r="Z245" s="140" t="str">
        <f>IFERROR(IF(Y245=Tipologias!$O$6,"Ley_1",IF(Y245=Tipologias!$P$6,"Ley_2",IF(Y245=Tipologias!$Q$6,"Ley_3",IF(Y245=Tipologias!$R$6,"Ley_4",IF(Y245=Tipologias!$S$6,"Ley_5",IF(Y245=Tipologias!$T$6,"Ley_6", IF(Y245=Tipologias!$U$6,"Ley_7", IF(Y245=Tipologias!$V$6,"Ley_8", IF(Y245=Tipologias!$W$6,"Ley_9", IF(Y245=Tipologias!$X$6,"Ley_10", IF(Y245=Tipologias!$Y$6,"Ley_11", IF(Y245=Tipologias!$Z$6,"Ley_12",IF(Y245="No Aplica","NoAplica",""))))))))))))),"")</f>
        <v/>
      </c>
      <c r="AA245" s="117"/>
      <c r="AB245" s="117"/>
      <c r="AC245" s="123" t="str">
        <f>IF(OR(AB245=Tipologias!$F$51,AB245=Tipologias!$F$52,AB245=Tipologias!$F$53),Tipologias!$G$51,IF(AB245=Tipologias!$F$54,Tipologias!$G$54,IF(OR(AB245=Tipologias!$F$55,AB245=Tipologias!$F$56),Tipologias!$G$55,"")))</f>
        <v/>
      </c>
      <c r="AD245" s="117"/>
      <c r="AE245" s="123" t="str">
        <f>IF(OR(AD245=Tipologias!$F$51,AD245=Tipologias!$F$52,AD245=Tipologias!$F$53),Tipologias!$G$51,IF(AD245=Tipologias!$F$54,Tipologias!$G$54,IF(OR(AD245=Tipologias!$F$55,AD245=Tipologias!$F$56),Tipologias!$G$55,"")))</f>
        <v/>
      </c>
      <c r="AF245" s="117"/>
      <c r="AG245" s="123" t="str">
        <f>IF(OR(AF245=Tipologias!$F$51,AF245=Tipologias!$F$52,AF245=Tipologias!$F$53),Tipologias!$G$51,IF(AF245=Tipologias!$F$54,Tipologias!$G$54,IF(OR(AF245=Tipologias!$F$55,AF245=Tipologias!$F$56),Tipologias!$G$55,"")))</f>
        <v/>
      </c>
      <c r="AH245" s="117"/>
      <c r="AI245" s="124" t="str">
        <f>IF(OR(AC245="",AE245="",AG245=""),"",IF(OR(AND(AC245=Tipologias!$G$55,AE245=Tipologias!$G$55),AND(AC245=Tipologias!$G$55,AG245=Tipologias!$G$55),AND(AE245=Tipologias!$G$55,AG245=Tipologias!$G$55)),Tipologias!$G$55, IF(AND(AC245=Tipologias!$G$51,AE245=Tipologias!$G$51,AG245=Tipologias!$G$51),Tipologias!$G$51,Tipologias!$G$54)))</f>
        <v/>
      </c>
      <c r="AJ245" s="117"/>
      <c r="AK245" s="118"/>
      <c r="AL245" s="134"/>
    </row>
    <row r="246" spans="1:38" s="119" customFormat="1" ht="35.15" customHeight="1" x14ac:dyDescent="0.35">
      <c r="A246" s="141"/>
      <c r="B246" s="142"/>
      <c r="C246" s="117"/>
      <c r="D246" s="117"/>
      <c r="E246" s="117"/>
      <c r="F246" s="117"/>
      <c r="G246" s="117"/>
      <c r="H246" s="117"/>
      <c r="I246" s="117"/>
      <c r="J246" s="142"/>
      <c r="K246" s="117"/>
      <c r="L246" s="117"/>
      <c r="M246" s="117"/>
      <c r="N246" s="117"/>
      <c r="O246" s="117"/>
      <c r="P246" s="118"/>
      <c r="Q246" s="117"/>
      <c r="R246" s="117"/>
      <c r="S246" s="117"/>
      <c r="T246" s="117"/>
      <c r="U246" s="142"/>
      <c r="V24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46" s="117"/>
      <c r="X246" s="142"/>
      <c r="Y246" s="142"/>
      <c r="Z246" s="140" t="str">
        <f>IFERROR(IF(Y246=Tipologias!$O$6,"Ley_1",IF(Y246=Tipologias!$P$6,"Ley_2",IF(Y246=Tipologias!$Q$6,"Ley_3",IF(Y246=Tipologias!$R$6,"Ley_4",IF(Y246=Tipologias!$S$6,"Ley_5",IF(Y246=Tipologias!$T$6,"Ley_6", IF(Y246=Tipologias!$U$6,"Ley_7", IF(Y246=Tipologias!$V$6,"Ley_8", IF(Y246=Tipologias!$W$6,"Ley_9", IF(Y246=Tipologias!$X$6,"Ley_10", IF(Y246=Tipologias!$Y$6,"Ley_11", IF(Y246=Tipologias!$Z$6,"Ley_12",IF(Y246="No Aplica","NoAplica",""))))))))))))),"")</f>
        <v/>
      </c>
      <c r="AA246" s="117"/>
      <c r="AB246" s="117"/>
      <c r="AC246" s="123" t="str">
        <f>IF(OR(AB246=Tipologias!$F$51,AB246=Tipologias!$F$52,AB246=Tipologias!$F$53),Tipologias!$G$51,IF(AB246=Tipologias!$F$54,Tipologias!$G$54,IF(OR(AB246=Tipologias!$F$55,AB246=Tipologias!$F$56),Tipologias!$G$55,"")))</f>
        <v/>
      </c>
      <c r="AD246" s="117"/>
      <c r="AE246" s="123" t="str">
        <f>IF(OR(AD246=Tipologias!$F$51,AD246=Tipologias!$F$52,AD246=Tipologias!$F$53),Tipologias!$G$51,IF(AD246=Tipologias!$F$54,Tipologias!$G$54,IF(OR(AD246=Tipologias!$F$55,AD246=Tipologias!$F$56),Tipologias!$G$55,"")))</f>
        <v/>
      </c>
      <c r="AF246" s="117"/>
      <c r="AG246" s="123" t="str">
        <f>IF(OR(AF246=Tipologias!$F$51,AF246=Tipologias!$F$52,AF246=Tipologias!$F$53),Tipologias!$G$51,IF(AF246=Tipologias!$F$54,Tipologias!$G$54,IF(OR(AF246=Tipologias!$F$55,AF246=Tipologias!$F$56),Tipologias!$G$55,"")))</f>
        <v/>
      </c>
      <c r="AH246" s="117"/>
      <c r="AI246" s="124" t="str">
        <f>IF(OR(AC246="",AE246="",AG246=""),"",IF(OR(AND(AC246=Tipologias!$G$55,AE246=Tipologias!$G$55),AND(AC246=Tipologias!$G$55,AG246=Tipologias!$G$55),AND(AE246=Tipologias!$G$55,AG246=Tipologias!$G$55)),Tipologias!$G$55, IF(AND(AC246=Tipologias!$G$51,AE246=Tipologias!$G$51,AG246=Tipologias!$G$51),Tipologias!$G$51,Tipologias!$G$54)))</f>
        <v/>
      </c>
      <c r="AJ246" s="117"/>
      <c r="AK246" s="118"/>
      <c r="AL246" s="134"/>
    </row>
    <row r="247" spans="1:38" s="119" customFormat="1" ht="35.15" customHeight="1" x14ac:dyDescent="0.35">
      <c r="A247" s="141"/>
      <c r="B247" s="142"/>
      <c r="C247" s="117"/>
      <c r="D247" s="117"/>
      <c r="E247" s="117"/>
      <c r="F247" s="117"/>
      <c r="G247" s="117"/>
      <c r="H247" s="117"/>
      <c r="I247" s="117"/>
      <c r="J247" s="142"/>
      <c r="K247" s="117"/>
      <c r="L247" s="117"/>
      <c r="M247" s="117"/>
      <c r="N247" s="117"/>
      <c r="O247" s="117"/>
      <c r="P247" s="118"/>
      <c r="Q247" s="117"/>
      <c r="R247" s="117"/>
      <c r="S247" s="117"/>
      <c r="T247" s="117"/>
      <c r="U247" s="142"/>
      <c r="V24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47" s="117"/>
      <c r="X247" s="142"/>
      <c r="Y247" s="142"/>
      <c r="Z247" s="140" t="str">
        <f>IFERROR(IF(Y247=Tipologias!$O$6,"Ley_1",IF(Y247=Tipologias!$P$6,"Ley_2",IF(Y247=Tipologias!$Q$6,"Ley_3",IF(Y247=Tipologias!$R$6,"Ley_4",IF(Y247=Tipologias!$S$6,"Ley_5",IF(Y247=Tipologias!$T$6,"Ley_6", IF(Y247=Tipologias!$U$6,"Ley_7", IF(Y247=Tipologias!$V$6,"Ley_8", IF(Y247=Tipologias!$W$6,"Ley_9", IF(Y247=Tipologias!$X$6,"Ley_10", IF(Y247=Tipologias!$Y$6,"Ley_11", IF(Y247=Tipologias!$Z$6,"Ley_12",IF(Y247="No Aplica","NoAplica",""))))))))))))),"")</f>
        <v/>
      </c>
      <c r="AA247" s="117"/>
      <c r="AB247" s="117"/>
      <c r="AC247" s="123" t="str">
        <f>IF(OR(AB247=Tipologias!$F$51,AB247=Tipologias!$F$52,AB247=Tipologias!$F$53),Tipologias!$G$51,IF(AB247=Tipologias!$F$54,Tipologias!$G$54,IF(OR(AB247=Tipologias!$F$55,AB247=Tipologias!$F$56),Tipologias!$G$55,"")))</f>
        <v/>
      </c>
      <c r="AD247" s="117"/>
      <c r="AE247" s="123" t="str">
        <f>IF(OR(AD247=Tipologias!$F$51,AD247=Tipologias!$F$52,AD247=Tipologias!$F$53),Tipologias!$G$51,IF(AD247=Tipologias!$F$54,Tipologias!$G$54,IF(OR(AD247=Tipologias!$F$55,AD247=Tipologias!$F$56),Tipologias!$G$55,"")))</f>
        <v/>
      </c>
      <c r="AF247" s="117"/>
      <c r="AG247" s="123" t="str">
        <f>IF(OR(AF247=Tipologias!$F$51,AF247=Tipologias!$F$52,AF247=Tipologias!$F$53),Tipologias!$G$51,IF(AF247=Tipologias!$F$54,Tipologias!$G$54,IF(OR(AF247=Tipologias!$F$55,AF247=Tipologias!$F$56),Tipologias!$G$55,"")))</f>
        <v/>
      </c>
      <c r="AH247" s="117"/>
      <c r="AI247" s="124" t="str">
        <f>IF(OR(AC247="",AE247="",AG247=""),"",IF(OR(AND(AC247=Tipologias!$G$55,AE247=Tipologias!$G$55),AND(AC247=Tipologias!$G$55,AG247=Tipologias!$G$55),AND(AE247=Tipologias!$G$55,AG247=Tipologias!$G$55)),Tipologias!$G$55, IF(AND(AC247=Tipologias!$G$51,AE247=Tipologias!$G$51,AG247=Tipologias!$G$51),Tipologias!$G$51,Tipologias!$G$54)))</f>
        <v/>
      </c>
      <c r="AJ247" s="117"/>
      <c r="AK247" s="118"/>
      <c r="AL247" s="134"/>
    </row>
    <row r="248" spans="1:38" s="119" customFormat="1" ht="35.15" customHeight="1" x14ac:dyDescent="0.35">
      <c r="A248" s="141"/>
      <c r="B248" s="142"/>
      <c r="C248" s="117"/>
      <c r="D248" s="117"/>
      <c r="E248" s="117"/>
      <c r="F248" s="117"/>
      <c r="G248" s="117"/>
      <c r="H248" s="117"/>
      <c r="I248" s="117"/>
      <c r="J248" s="142"/>
      <c r="K248" s="117"/>
      <c r="L248" s="117"/>
      <c r="M248" s="117"/>
      <c r="N248" s="117"/>
      <c r="O248" s="117"/>
      <c r="P248" s="118"/>
      <c r="Q248" s="117"/>
      <c r="R248" s="117"/>
      <c r="S248" s="117"/>
      <c r="T248" s="117"/>
      <c r="U248" s="142"/>
      <c r="V24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48" s="117"/>
      <c r="X248" s="142"/>
      <c r="Y248" s="142"/>
      <c r="Z248" s="140" t="str">
        <f>IFERROR(IF(Y248=Tipologias!$O$6,"Ley_1",IF(Y248=Tipologias!$P$6,"Ley_2",IF(Y248=Tipologias!$Q$6,"Ley_3",IF(Y248=Tipologias!$R$6,"Ley_4",IF(Y248=Tipologias!$S$6,"Ley_5",IF(Y248=Tipologias!$T$6,"Ley_6", IF(Y248=Tipologias!$U$6,"Ley_7", IF(Y248=Tipologias!$V$6,"Ley_8", IF(Y248=Tipologias!$W$6,"Ley_9", IF(Y248=Tipologias!$X$6,"Ley_10", IF(Y248=Tipologias!$Y$6,"Ley_11", IF(Y248=Tipologias!$Z$6,"Ley_12",IF(Y248="No Aplica","NoAplica",""))))))))))))),"")</f>
        <v/>
      </c>
      <c r="AA248" s="117"/>
      <c r="AB248" s="117"/>
      <c r="AC248" s="123" t="str">
        <f>IF(OR(AB248=Tipologias!$F$51,AB248=Tipologias!$F$52,AB248=Tipologias!$F$53),Tipologias!$G$51,IF(AB248=Tipologias!$F$54,Tipologias!$G$54,IF(OR(AB248=Tipologias!$F$55,AB248=Tipologias!$F$56),Tipologias!$G$55,"")))</f>
        <v/>
      </c>
      <c r="AD248" s="117"/>
      <c r="AE248" s="123" t="str">
        <f>IF(OR(AD248=Tipologias!$F$51,AD248=Tipologias!$F$52,AD248=Tipologias!$F$53),Tipologias!$G$51,IF(AD248=Tipologias!$F$54,Tipologias!$G$54,IF(OR(AD248=Tipologias!$F$55,AD248=Tipologias!$F$56),Tipologias!$G$55,"")))</f>
        <v/>
      </c>
      <c r="AF248" s="117"/>
      <c r="AG248" s="123" t="str">
        <f>IF(OR(AF248=Tipologias!$F$51,AF248=Tipologias!$F$52,AF248=Tipologias!$F$53),Tipologias!$G$51,IF(AF248=Tipologias!$F$54,Tipologias!$G$54,IF(OR(AF248=Tipologias!$F$55,AF248=Tipologias!$F$56),Tipologias!$G$55,"")))</f>
        <v/>
      </c>
      <c r="AH248" s="117"/>
      <c r="AI248" s="124" t="str">
        <f>IF(OR(AC248="",AE248="",AG248=""),"",IF(OR(AND(AC248=Tipologias!$G$55,AE248=Tipologias!$G$55),AND(AC248=Tipologias!$G$55,AG248=Tipologias!$G$55),AND(AE248=Tipologias!$G$55,AG248=Tipologias!$G$55)),Tipologias!$G$55, IF(AND(AC248=Tipologias!$G$51,AE248=Tipologias!$G$51,AG248=Tipologias!$G$51),Tipologias!$G$51,Tipologias!$G$54)))</f>
        <v/>
      </c>
      <c r="AJ248" s="117"/>
      <c r="AK248" s="118"/>
      <c r="AL248" s="134"/>
    </row>
    <row r="249" spans="1:38" s="119" customFormat="1" ht="35.15" customHeight="1" x14ac:dyDescent="0.35">
      <c r="A249" s="141"/>
      <c r="B249" s="142"/>
      <c r="C249" s="117"/>
      <c r="D249" s="117"/>
      <c r="E249" s="117"/>
      <c r="F249" s="117"/>
      <c r="G249" s="117"/>
      <c r="H249" s="117"/>
      <c r="I249" s="117"/>
      <c r="J249" s="142"/>
      <c r="K249" s="117"/>
      <c r="L249" s="117"/>
      <c r="M249" s="117"/>
      <c r="N249" s="117"/>
      <c r="O249" s="117"/>
      <c r="P249" s="118"/>
      <c r="Q249" s="117"/>
      <c r="R249" s="117"/>
      <c r="S249" s="117"/>
      <c r="T249" s="117"/>
      <c r="U249" s="142"/>
      <c r="V24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49" s="117"/>
      <c r="X249" s="142"/>
      <c r="Y249" s="142"/>
      <c r="Z249" s="140" t="str">
        <f>IFERROR(IF(Y249=Tipologias!$O$6,"Ley_1",IF(Y249=Tipologias!$P$6,"Ley_2",IF(Y249=Tipologias!$Q$6,"Ley_3",IF(Y249=Tipologias!$R$6,"Ley_4",IF(Y249=Tipologias!$S$6,"Ley_5",IF(Y249=Tipologias!$T$6,"Ley_6", IF(Y249=Tipologias!$U$6,"Ley_7", IF(Y249=Tipologias!$V$6,"Ley_8", IF(Y249=Tipologias!$W$6,"Ley_9", IF(Y249=Tipologias!$X$6,"Ley_10", IF(Y249=Tipologias!$Y$6,"Ley_11", IF(Y249=Tipologias!$Z$6,"Ley_12",IF(Y249="No Aplica","NoAplica",""))))))))))))),"")</f>
        <v/>
      </c>
      <c r="AA249" s="117"/>
      <c r="AB249" s="117"/>
      <c r="AC249" s="123" t="str">
        <f>IF(OR(AB249=Tipologias!$F$51,AB249=Tipologias!$F$52,AB249=Tipologias!$F$53),Tipologias!$G$51,IF(AB249=Tipologias!$F$54,Tipologias!$G$54,IF(OR(AB249=Tipologias!$F$55,AB249=Tipologias!$F$56),Tipologias!$G$55,"")))</f>
        <v/>
      </c>
      <c r="AD249" s="117"/>
      <c r="AE249" s="123" t="str">
        <f>IF(OR(AD249=Tipologias!$F$51,AD249=Tipologias!$F$52,AD249=Tipologias!$F$53),Tipologias!$G$51,IF(AD249=Tipologias!$F$54,Tipologias!$G$54,IF(OR(AD249=Tipologias!$F$55,AD249=Tipologias!$F$56),Tipologias!$G$55,"")))</f>
        <v/>
      </c>
      <c r="AF249" s="117"/>
      <c r="AG249" s="123" t="str">
        <f>IF(OR(AF249=Tipologias!$F$51,AF249=Tipologias!$F$52,AF249=Tipologias!$F$53),Tipologias!$G$51,IF(AF249=Tipologias!$F$54,Tipologias!$G$54,IF(OR(AF249=Tipologias!$F$55,AF249=Tipologias!$F$56),Tipologias!$G$55,"")))</f>
        <v/>
      </c>
      <c r="AH249" s="117"/>
      <c r="AI249" s="124" t="str">
        <f>IF(OR(AC249="",AE249="",AG249=""),"",IF(OR(AND(AC249=Tipologias!$G$55,AE249=Tipologias!$G$55),AND(AC249=Tipologias!$G$55,AG249=Tipologias!$G$55),AND(AE249=Tipologias!$G$55,AG249=Tipologias!$G$55)),Tipologias!$G$55, IF(AND(AC249=Tipologias!$G$51,AE249=Tipologias!$G$51,AG249=Tipologias!$G$51),Tipologias!$G$51,Tipologias!$G$54)))</f>
        <v/>
      </c>
      <c r="AJ249" s="117"/>
      <c r="AK249" s="118"/>
      <c r="AL249" s="134"/>
    </row>
    <row r="250" spans="1:38" s="119" customFormat="1" ht="35.15" customHeight="1" x14ac:dyDescent="0.35">
      <c r="A250" s="141"/>
      <c r="B250" s="142"/>
      <c r="C250" s="117"/>
      <c r="D250" s="117"/>
      <c r="E250" s="117"/>
      <c r="F250" s="117"/>
      <c r="G250" s="117"/>
      <c r="H250" s="117"/>
      <c r="I250" s="117"/>
      <c r="J250" s="142"/>
      <c r="K250" s="117"/>
      <c r="L250" s="117"/>
      <c r="M250" s="117"/>
      <c r="N250" s="117"/>
      <c r="O250" s="117"/>
      <c r="P250" s="118"/>
      <c r="Q250" s="117"/>
      <c r="R250" s="117"/>
      <c r="S250" s="117"/>
      <c r="T250" s="117"/>
      <c r="U250" s="142"/>
      <c r="V25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50" s="117"/>
      <c r="X250" s="142"/>
      <c r="Y250" s="142"/>
      <c r="Z250" s="140" t="str">
        <f>IFERROR(IF(Y250=Tipologias!$O$6,"Ley_1",IF(Y250=Tipologias!$P$6,"Ley_2",IF(Y250=Tipologias!$Q$6,"Ley_3",IF(Y250=Tipologias!$R$6,"Ley_4",IF(Y250=Tipologias!$S$6,"Ley_5",IF(Y250=Tipologias!$T$6,"Ley_6", IF(Y250=Tipologias!$U$6,"Ley_7", IF(Y250=Tipologias!$V$6,"Ley_8", IF(Y250=Tipologias!$W$6,"Ley_9", IF(Y250=Tipologias!$X$6,"Ley_10", IF(Y250=Tipologias!$Y$6,"Ley_11", IF(Y250=Tipologias!$Z$6,"Ley_12",IF(Y250="No Aplica","NoAplica",""))))))))))))),"")</f>
        <v/>
      </c>
      <c r="AA250" s="117"/>
      <c r="AB250" s="117"/>
      <c r="AC250" s="123" t="str">
        <f>IF(OR(AB250=Tipologias!$F$51,AB250=Tipologias!$F$52,AB250=Tipologias!$F$53),Tipologias!$G$51,IF(AB250=Tipologias!$F$54,Tipologias!$G$54,IF(OR(AB250=Tipologias!$F$55,AB250=Tipologias!$F$56),Tipologias!$G$55,"")))</f>
        <v/>
      </c>
      <c r="AD250" s="117"/>
      <c r="AE250" s="123" t="str">
        <f>IF(OR(AD250=Tipologias!$F$51,AD250=Tipologias!$F$52,AD250=Tipologias!$F$53),Tipologias!$G$51,IF(AD250=Tipologias!$F$54,Tipologias!$G$54,IF(OR(AD250=Tipologias!$F$55,AD250=Tipologias!$F$56),Tipologias!$G$55,"")))</f>
        <v/>
      </c>
      <c r="AF250" s="117"/>
      <c r="AG250" s="123" t="str">
        <f>IF(OR(AF250=Tipologias!$F$51,AF250=Tipologias!$F$52,AF250=Tipologias!$F$53),Tipologias!$G$51,IF(AF250=Tipologias!$F$54,Tipologias!$G$54,IF(OR(AF250=Tipologias!$F$55,AF250=Tipologias!$F$56),Tipologias!$G$55,"")))</f>
        <v/>
      </c>
      <c r="AH250" s="117"/>
      <c r="AI250" s="124" t="str">
        <f>IF(OR(AC250="",AE250="",AG250=""),"",IF(OR(AND(AC250=Tipologias!$G$55,AE250=Tipologias!$G$55),AND(AC250=Tipologias!$G$55,AG250=Tipologias!$G$55),AND(AE250=Tipologias!$G$55,AG250=Tipologias!$G$55)),Tipologias!$G$55, IF(AND(AC250=Tipologias!$G$51,AE250=Tipologias!$G$51,AG250=Tipologias!$G$51),Tipologias!$G$51,Tipologias!$G$54)))</f>
        <v/>
      </c>
      <c r="AJ250" s="117"/>
      <c r="AK250" s="118"/>
      <c r="AL250" s="134"/>
    </row>
    <row r="251" spans="1:38" s="119" customFormat="1" ht="35.15" customHeight="1" x14ac:dyDescent="0.35">
      <c r="A251" s="141"/>
      <c r="B251" s="142"/>
      <c r="C251" s="117"/>
      <c r="D251" s="117"/>
      <c r="E251" s="117"/>
      <c r="F251" s="117"/>
      <c r="G251" s="117"/>
      <c r="H251" s="117"/>
      <c r="I251" s="117"/>
      <c r="J251" s="142"/>
      <c r="K251" s="117"/>
      <c r="L251" s="117"/>
      <c r="M251" s="117"/>
      <c r="N251" s="117"/>
      <c r="O251" s="117"/>
      <c r="P251" s="118"/>
      <c r="Q251" s="117"/>
      <c r="R251" s="117"/>
      <c r="S251" s="117"/>
      <c r="T251" s="117"/>
      <c r="U251" s="142"/>
      <c r="V25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51" s="117"/>
      <c r="X251" s="142"/>
      <c r="Y251" s="142"/>
      <c r="Z251" s="140" t="str">
        <f>IFERROR(IF(Y251=Tipologias!$O$6,"Ley_1",IF(Y251=Tipologias!$P$6,"Ley_2",IF(Y251=Tipologias!$Q$6,"Ley_3",IF(Y251=Tipologias!$R$6,"Ley_4",IF(Y251=Tipologias!$S$6,"Ley_5",IF(Y251=Tipologias!$T$6,"Ley_6", IF(Y251=Tipologias!$U$6,"Ley_7", IF(Y251=Tipologias!$V$6,"Ley_8", IF(Y251=Tipologias!$W$6,"Ley_9", IF(Y251=Tipologias!$X$6,"Ley_10", IF(Y251=Tipologias!$Y$6,"Ley_11", IF(Y251=Tipologias!$Z$6,"Ley_12",IF(Y251="No Aplica","NoAplica",""))))))))))))),"")</f>
        <v/>
      </c>
      <c r="AA251" s="117"/>
      <c r="AB251" s="117"/>
      <c r="AC251" s="123" t="str">
        <f>IF(OR(AB251=Tipologias!$F$51,AB251=Tipologias!$F$52,AB251=Tipologias!$F$53),Tipologias!$G$51,IF(AB251=Tipologias!$F$54,Tipologias!$G$54,IF(OR(AB251=Tipologias!$F$55,AB251=Tipologias!$F$56),Tipologias!$G$55,"")))</f>
        <v/>
      </c>
      <c r="AD251" s="117"/>
      <c r="AE251" s="123" t="str">
        <f>IF(OR(AD251=Tipologias!$F$51,AD251=Tipologias!$F$52,AD251=Tipologias!$F$53),Tipologias!$G$51,IF(AD251=Tipologias!$F$54,Tipologias!$G$54,IF(OR(AD251=Tipologias!$F$55,AD251=Tipologias!$F$56),Tipologias!$G$55,"")))</f>
        <v/>
      </c>
      <c r="AF251" s="117"/>
      <c r="AG251" s="123" t="str">
        <f>IF(OR(AF251=Tipologias!$F$51,AF251=Tipologias!$F$52,AF251=Tipologias!$F$53),Tipologias!$G$51,IF(AF251=Tipologias!$F$54,Tipologias!$G$54,IF(OR(AF251=Tipologias!$F$55,AF251=Tipologias!$F$56),Tipologias!$G$55,"")))</f>
        <v/>
      </c>
      <c r="AH251" s="117"/>
      <c r="AI251" s="124" t="str">
        <f>IF(OR(AC251="",AE251="",AG251=""),"",IF(OR(AND(AC251=Tipologias!$G$55,AE251=Tipologias!$G$55),AND(AC251=Tipologias!$G$55,AG251=Tipologias!$G$55),AND(AE251=Tipologias!$G$55,AG251=Tipologias!$G$55)),Tipologias!$G$55, IF(AND(AC251=Tipologias!$G$51,AE251=Tipologias!$G$51,AG251=Tipologias!$G$51),Tipologias!$G$51,Tipologias!$G$54)))</f>
        <v/>
      </c>
      <c r="AJ251" s="117"/>
      <c r="AK251" s="118"/>
      <c r="AL251" s="134"/>
    </row>
    <row r="252" spans="1:38" s="119" customFormat="1" ht="35.15" customHeight="1" x14ac:dyDescent="0.35">
      <c r="A252" s="141"/>
      <c r="B252" s="142"/>
      <c r="C252" s="117"/>
      <c r="D252" s="117"/>
      <c r="E252" s="117"/>
      <c r="F252" s="117"/>
      <c r="G252" s="117"/>
      <c r="H252" s="117"/>
      <c r="I252" s="117"/>
      <c r="J252" s="142"/>
      <c r="K252" s="117"/>
      <c r="L252" s="117"/>
      <c r="M252" s="117"/>
      <c r="N252" s="117"/>
      <c r="O252" s="117"/>
      <c r="P252" s="118"/>
      <c r="Q252" s="117"/>
      <c r="R252" s="117"/>
      <c r="S252" s="117"/>
      <c r="T252" s="117"/>
      <c r="U252" s="142"/>
      <c r="V25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52" s="117"/>
      <c r="X252" s="142"/>
      <c r="Y252" s="142"/>
      <c r="Z252" s="140" t="str">
        <f>IFERROR(IF(Y252=Tipologias!$O$6,"Ley_1",IF(Y252=Tipologias!$P$6,"Ley_2",IF(Y252=Tipologias!$Q$6,"Ley_3",IF(Y252=Tipologias!$R$6,"Ley_4",IF(Y252=Tipologias!$S$6,"Ley_5",IF(Y252=Tipologias!$T$6,"Ley_6", IF(Y252=Tipologias!$U$6,"Ley_7", IF(Y252=Tipologias!$V$6,"Ley_8", IF(Y252=Tipologias!$W$6,"Ley_9", IF(Y252=Tipologias!$X$6,"Ley_10", IF(Y252=Tipologias!$Y$6,"Ley_11", IF(Y252=Tipologias!$Z$6,"Ley_12",IF(Y252="No Aplica","NoAplica",""))))))))))))),"")</f>
        <v/>
      </c>
      <c r="AA252" s="117"/>
      <c r="AB252" s="117"/>
      <c r="AC252" s="123" t="str">
        <f>IF(OR(AB252=Tipologias!$F$51,AB252=Tipologias!$F$52,AB252=Tipologias!$F$53),Tipologias!$G$51,IF(AB252=Tipologias!$F$54,Tipologias!$G$54,IF(OR(AB252=Tipologias!$F$55,AB252=Tipologias!$F$56),Tipologias!$G$55,"")))</f>
        <v/>
      </c>
      <c r="AD252" s="117"/>
      <c r="AE252" s="123" t="str">
        <f>IF(OR(AD252=Tipologias!$F$51,AD252=Tipologias!$F$52,AD252=Tipologias!$F$53),Tipologias!$G$51,IF(AD252=Tipologias!$F$54,Tipologias!$G$54,IF(OR(AD252=Tipologias!$F$55,AD252=Tipologias!$F$56),Tipologias!$G$55,"")))</f>
        <v/>
      </c>
      <c r="AF252" s="117"/>
      <c r="AG252" s="123" t="str">
        <f>IF(OR(AF252=Tipologias!$F$51,AF252=Tipologias!$F$52,AF252=Tipologias!$F$53),Tipologias!$G$51,IF(AF252=Tipologias!$F$54,Tipologias!$G$54,IF(OR(AF252=Tipologias!$F$55,AF252=Tipologias!$F$56),Tipologias!$G$55,"")))</f>
        <v/>
      </c>
      <c r="AH252" s="117"/>
      <c r="AI252" s="124" t="str">
        <f>IF(OR(AC252="",AE252="",AG252=""),"",IF(OR(AND(AC252=Tipologias!$G$55,AE252=Tipologias!$G$55),AND(AC252=Tipologias!$G$55,AG252=Tipologias!$G$55),AND(AE252=Tipologias!$G$55,AG252=Tipologias!$G$55)),Tipologias!$G$55, IF(AND(AC252=Tipologias!$G$51,AE252=Tipologias!$G$51,AG252=Tipologias!$G$51),Tipologias!$G$51,Tipologias!$G$54)))</f>
        <v/>
      </c>
      <c r="AJ252" s="117"/>
      <c r="AK252" s="118"/>
      <c r="AL252" s="134"/>
    </row>
    <row r="253" spans="1:38" s="119" customFormat="1" ht="35.15" customHeight="1" x14ac:dyDescent="0.35">
      <c r="A253" s="141"/>
      <c r="B253" s="142"/>
      <c r="C253" s="117"/>
      <c r="D253" s="117"/>
      <c r="E253" s="117"/>
      <c r="F253" s="117"/>
      <c r="G253" s="117"/>
      <c r="H253" s="117"/>
      <c r="I253" s="117"/>
      <c r="J253" s="142"/>
      <c r="K253" s="117"/>
      <c r="L253" s="117"/>
      <c r="M253" s="117"/>
      <c r="N253" s="117"/>
      <c r="O253" s="117"/>
      <c r="P253" s="118"/>
      <c r="Q253" s="117"/>
      <c r="R253" s="117"/>
      <c r="S253" s="117"/>
      <c r="T253" s="117"/>
      <c r="U253" s="142"/>
      <c r="V25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53" s="117"/>
      <c r="X253" s="142"/>
      <c r="Y253" s="142"/>
      <c r="Z253" s="140" t="str">
        <f>IFERROR(IF(Y253=Tipologias!$O$6,"Ley_1",IF(Y253=Tipologias!$P$6,"Ley_2",IF(Y253=Tipologias!$Q$6,"Ley_3",IF(Y253=Tipologias!$R$6,"Ley_4",IF(Y253=Tipologias!$S$6,"Ley_5",IF(Y253=Tipologias!$T$6,"Ley_6", IF(Y253=Tipologias!$U$6,"Ley_7", IF(Y253=Tipologias!$V$6,"Ley_8", IF(Y253=Tipologias!$W$6,"Ley_9", IF(Y253=Tipologias!$X$6,"Ley_10", IF(Y253=Tipologias!$Y$6,"Ley_11", IF(Y253=Tipologias!$Z$6,"Ley_12",IF(Y253="No Aplica","NoAplica",""))))))))))))),"")</f>
        <v/>
      </c>
      <c r="AA253" s="117"/>
      <c r="AB253" s="117"/>
      <c r="AC253" s="123" t="str">
        <f>IF(OR(AB253=Tipologias!$F$51,AB253=Tipologias!$F$52,AB253=Tipologias!$F$53),Tipologias!$G$51,IF(AB253=Tipologias!$F$54,Tipologias!$G$54,IF(OR(AB253=Tipologias!$F$55,AB253=Tipologias!$F$56),Tipologias!$G$55,"")))</f>
        <v/>
      </c>
      <c r="AD253" s="117"/>
      <c r="AE253" s="123" t="str">
        <f>IF(OR(AD253=Tipologias!$F$51,AD253=Tipologias!$F$52,AD253=Tipologias!$F$53),Tipologias!$G$51,IF(AD253=Tipologias!$F$54,Tipologias!$G$54,IF(OR(AD253=Tipologias!$F$55,AD253=Tipologias!$F$56),Tipologias!$G$55,"")))</f>
        <v/>
      </c>
      <c r="AF253" s="117"/>
      <c r="AG253" s="123" t="str">
        <f>IF(OR(AF253=Tipologias!$F$51,AF253=Tipologias!$F$52,AF253=Tipologias!$F$53),Tipologias!$G$51,IF(AF253=Tipologias!$F$54,Tipologias!$G$54,IF(OR(AF253=Tipologias!$F$55,AF253=Tipologias!$F$56),Tipologias!$G$55,"")))</f>
        <v/>
      </c>
      <c r="AH253" s="117"/>
      <c r="AI253" s="124" t="str">
        <f>IF(OR(AC253="",AE253="",AG253=""),"",IF(OR(AND(AC253=Tipologias!$G$55,AE253=Tipologias!$G$55),AND(AC253=Tipologias!$G$55,AG253=Tipologias!$G$55),AND(AE253=Tipologias!$G$55,AG253=Tipologias!$G$55)),Tipologias!$G$55, IF(AND(AC253=Tipologias!$G$51,AE253=Tipologias!$G$51,AG253=Tipologias!$G$51),Tipologias!$G$51,Tipologias!$G$54)))</f>
        <v/>
      </c>
      <c r="AJ253" s="117"/>
      <c r="AK253" s="118"/>
      <c r="AL253" s="134"/>
    </row>
    <row r="254" spans="1:38" s="119" customFormat="1" ht="35.15" customHeight="1" x14ac:dyDescent="0.35">
      <c r="A254" s="141"/>
      <c r="B254" s="142"/>
      <c r="C254" s="117"/>
      <c r="D254" s="117"/>
      <c r="E254" s="117"/>
      <c r="F254" s="117"/>
      <c r="G254" s="117"/>
      <c r="H254" s="117"/>
      <c r="I254" s="117"/>
      <c r="J254" s="142"/>
      <c r="K254" s="117"/>
      <c r="L254" s="117"/>
      <c r="M254" s="117"/>
      <c r="N254" s="117"/>
      <c r="O254" s="117"/>
      <c r="P254" s="118"/>
      <c r="Q254" s="117"/>
      <c r="R254" s="117"/>
      <c r="S254" s="117"/>
      <c r="T254" s="117"/>
      <c r="U254" s="142"/>
      <c r="V25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54" s="117"/>
      <c r="X254" s="142"/>
      <c r="Y254" s="142"/>
      <c r="Z254" s="140" t="str">
        <f>IFERROR(IF(Y254=Tipologias!$O$6,"Ley_1",IF(Y254=Tipologias!$P$6,"Ley_2",IF(Y254=Tipologias!$Q$6,"Ley_3",IF(Y254=Tipologias!$R$6,"Ley_4",IF(Y254=Tipologias!$S$6,"Ley_5",IF(Y254=Tipologias!$T$6,"Ley_6", IF(Y254=Tipologias!$U$6,"Ley_7", IF(Y254=Tipologias!$V$6,"Ley_8", IF(Y254=Tipologias!$W$6,"Ley_9", IF(Y254=Tipologias!$X$6,"Ley_10", IF(Y254=Tipologias!$Y$6,"Ley_11", IF(Y254=Tipologias!$Z$6,"Ley_12",IF(Y254="No Aplica","NoAplica",""))))))))))))),"")</f>
        <v/>
      </c>
      <c r="AA254" s="117"/>
      <c r="AB254" s="117"/>
      <c r="AC254" s="123" t="str">
        <f>IF(OR(AB254=Tipologias!$F$51,AB254=Tipologias!$F$52,AB254=Tipologias!$F$53),Tipologias!$G$51,IF(AB254=Tipologias!$F$54,Tipologias!$G$54,IF(OR(AB254=Tipologias!$F$55,AB254=Tipologias!$F$56),Tipologias!$G$55,"")))</f>
        <v/>
      </c>
      <c r="AD254" s="117"/>
      <c r="AE254" s="123" t="str">
        <f>IF(OR(AD254=Tipologias!$F$51,AD254=Tipologias!$F$52,AD254=Tipologias!$F$53),Tipologias!$G$51,IF(AD254=Tipologias!$F$54,Tipologias!$G$54,IF(OR(AD254=Tipologias!$F$55,AD254=Tipologias!$F$56),Tipologias!$G$55,"")))</f>
        <v/>
      </c>
      <c r="AF254" s="117"/>
      <c r="AG254" s="123" t="str">
        <f>IF(OR(AF254=Tipologias!$F$51,AF254=Tipologias!$F$52,AF254=Tipologias!$F$53),Tipologias!$G$51,IF(AF254=Tipologias!$F$54,Tipologias!$G$54,IF(OR(AF254=Tipologias!$F$55,AF254=Tipologias!$F$56),Tipologias!$G$55,"")))</f>
        <v/>
      </c>
      <c r="AH254" s="117"/>
      <c r="AI254" s="124" t="str">
        <f>IF(OR(AC254="",AE254="",AG254=""),"",IF(OR(AND(AC254=Tipologias!$G$55,AE254=Tipologias!$G$55),AND(AC254=Tipologias!$G$55,AG254=Tipologias!$G$55),AND(AE254=Tipologias!$G$55,AG254=Tipologias!$G$55)),Tipologias!$G$55, IF(AND(AC254=Tipologias!$G$51,AE254=Tipologias!$G$51,AG254=Tipologias!$G$51),Tipologias!$G$51,Tipologias!$G$54)))</f>
        <v/>
      </c>
      <c r="AJ254" s="117"/>
      <c r="AK254" s="118"/>
      <c r="AL254" s="134"/>
    </row>
    <row r="255" spans="1:38" s="119" customFormat="1" ht="35.15" customHeight="1" x14ac:dyDescent="0.35">
      <c r="A255" s="141"/>
      <c r="B255" s="142"/>
      <c r="C255" s="117"/>
      <c r="D255" s="117"/>
      <c r="E255" s="117"/>
      <c r="F255" s="117"/>
      <c r="G255" s="117"/>
      <c r="H255" s="117"/>
      <c r="I255" s="117"/>
      <c r="J255" s="142"/>
      <c r="K255" s="117"/>
      <c r="L255" s="117"/>
      <c r="M255" s="117"/>
      <c r="N255" s="117"/>
      <c r="O255" s="117"/>
      <c r="P255" s="118"/>
      <c r="Q255" s="117"/>
      <c r="R255" s="117"/>
      <c r="S255" s="117"/>
      <c r="T255" s="117"/>
      <c r="U255" s="142"/>
      <c r="V25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55" s="117"/>
      <c r="X255" s="142"/>
      <c r="Y255" s="142"/>
      <c r="Z255" s="140" t="str">
        <f>IFERROR(IF(Y255=Tipologias!$O$6,"Ley_1",IF(Y255=Tipologias!$P$6,"Ley_2",IF(Y255=Tipologias!$Q$6,"Ley_3",IF(Y255=Tipologias!$R$6,"Ley_4",IF(Y255=Tipologias!$S$6,"Ley_5",IF(Y255=Tipologias!$T$6,"Ley_6", IF(Y255=Tipologias!$U$6,"Ley_7", IF(Y255=Tipologias!$V$6,"Ley_8", IF(Y255=Tipologias!$W$6,"Ley_9", IF(Y255=Tipologias!$X$6,"Ley_10", IF(Y255=Tipologias!$Y$6,"Ley_11", IF(Y255=Tipologias!$Z$6,"Ley_12",IF(Y255="No Aplica","NoAplica",""))))))))))))),"")</f>
        <v/>
      </c>
      <c r="AA255" s="117"/>
      <c r="AB255" s="117"/>
      <c r="AC255" s="123" t="str">
        <f>IF(OR(AB255=Tipologias!$F$51,AB255=Tipologias!$F$52,AB255=Tipologias!$F$53),Tipologias!$G$51,IF(AB255=Tipologias!$F$54,Tipologias!$G$54,IF(OR(AB255=Tipologias!$F$55,AB255=Tipologias!$F$56),Tipologias!$G$55,"")))</f>
        <v/>
      </c>
      <c r="AD255" s="117"/>
      <c r="AE255" s="123" t="str">
        <f>IF(OR(AD255=Tipologias!$F$51,AD255=Tipologias!$F$52,AD255=Tipologias!$F$53),Tipologias!$G$51,IF(AD255=Tipologias!$F$54,Tipologias!$G$54,IF(OR(AD255=Tipologias!$F$55,AD255=Tipologias!$F$56),Tipologias!$G$55,"")))</f>
        <v/>
      </c>
      <c r="AF255" s="117"/>
      <c r="AG255" s="123" t="str">
        <f>IF(OR(AF255=Tipologias!$F$51,AF255=Tipologias!$F$52,AF255=Tipologias!$F$53),Tipologias!$G$51,IF(AF255=Tipologias!$F$54,Tipologias!$G$54,IF(OR(AF255=Tipologias!$F$55,AF255=Tipologias!$F$56),Tipologias!$G$55,"")))</f>
        <v/>
      </c>
      <c r="AH255" s="117"/>
      <c r="AI255" s="124" t="str">
        <f>IF(OR(AC255="",AE255="",AG255=""),"",IF(OR(AND(AC255=Tipologias!$G$55,AE255=Tipologias!$G$55),AND(AC255=Tipologias!$G$55,AG255=Tipologias!$G$55),AND(AE255=Tipologias!$G$55,AG255=Tipologias!$G$55)),Tipologias!$G$55, IF(AND(AC255=Tipologias!$G$51,AE255=Tipologias!$G$51,AG255=Tipologias!$G$51),Tipologias!$G$51,Tipologias!$G$54)))</f>
        <v/>
      </c>
      <c r="AJ255" s="117"/>
      <c r="AK255" s="118"/>
      <c r="AL255" s="134"/>
    </row>
    <row r="256" spans="1:38" s="119" customFormat="1" ht="35.15" customHeight="1" x14ac:dyDescent="0.35">
      <c r="A256" s="141"/>
      <c r="B256" s="142"/>
      <c r="C256" s="117"/>
      <c r="D256" s="117"/>
      <c r="E256" s="117"/>
      <c r="F256" s="117"/>
      <c r="G256" s="117"/>
      <c r="H256" s="117"/>
      <c r="I256" s="117"/>
      <c r="J256" s="142"/>
      <c r="K256" s="117"/>
      <c r="L256" s="117"/>
      <c r="M256" s="117"/>
      <c r="N256" s="117"/>
      <c r="O256" s="117"/>
      <c r="P256" s="118"/>
      <c r="Q256" s="117"/>
      <c r="R256" s="117"/>
      <c r="S256" s="117"/>
      <c r="T256" s="117"/>
      <c r="U256" s="142"/>
      <c r="V25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56" s="117"/>
      <c r="X256" s="142"/>
      <c r="Y256" s="142"/>
      <c r="Z256" s="140" t="str">
        <f>IFERROR(IF(Y256=Tipologias!$O$6,"Ley_1",IF(Y256=Tipologias!$P$6,"Ley_2",IF(Y256=Tipologias!$Q$6,"Ley_3",IF(Y256=Tipologias!$R$6,"Ley_4",IF(Y256=Tipologias!$S$6,"Ley_5",IF(Y256=Tipologias!$T$6,"Ley_6", IF(Y256=Tipologias!$U$6,"Ley_7", IF(Y256=Tipologias!$V$6,"Ley_8", IF(Y256=Tipologias!$W$6,"Ley_9", IF(Y256=Tipologias!$X$6,"Ley_10", IF(Y256=Tipologias!$Y$6,"Ley_11", IF(Y256=Tipologias!$Z$6,"Ley_12",IF(Y256="No Aplica","NoAplica",""))))))))))))),"")</f>
        <v/>
      </c>
      <c r="AA256" s="117"/>
      <c r="AB256" s="117"/>
      <c r="AC256" s="123" t="str">
        <f>IF(OR(AB256=Tipologias!$F$51,AB256=Tipologias!$F$52,AB256=Tipologias!$F$53),Tipologias!$G$51,IF(AB256=Tipologias!$F$54,Tipologias!$G$54,IF(OR(AB256=Tipologias!$F$55,AB256=Tipologias!$F$56),Tipologias!$G$55,"")))</f>
        <v/>
      </c>
      <c r="AD256" s="117"/>
      <c r="AE256" s="123" t="str">
        <f>IF(OR(AD256=Tipologias!$F$51,AD256=Tipologias!$F$52,AD256=Tipologias!$F$53),Tipologias!$G$51,IF(AD256=Tipologias!$F$54,Tipologias!$G$54,IF(OR(AD256=Tipologias!$F$55,AD256=Tipologias!$F$56),Tipologias!$G$55,"")))</f>
        <v/>
      </c>
      <c r="AF256" s="117"/>
      <c r="AG256" s="123" t="str">
        <f>IF(OR(AF256=Tipologias!$F$51,AF256=Tipologias!$F$52,AF256=Tipologias!$F$53),Tipologias!$G$51,IF(AF256=Tipologias!$F$54,Tipologias!$G$54,IF(OR(AF256=Tipologias!$F$55,AF256=Tipologias!$F$56),Tipologias!$G$55,"")))</f>
        <v/>
      </c>
      <c r="AH256" s="117"/>
      <c r="AI256" s="124" t="str">
        <f>IF(OR(AC256="",AE256="",AG256=""),"",IF(OR(AND(AC256=Tipologias!$G$55,AE256=Tipologias!$G$55),AND(AC256=Tipologias!$G$55,AG256=Tipologias!$G$55),AND(AE256=Tipologias!$G$55,AG256=Tipologias!$G$55)),Tipologias!$G$55, IF(AND(AC256=Tipologias!$G$51,AE256=Tipologias!$G$51,AG256=Tipologias!$G$51),Tipologias!$G$51,Tipologias!$G$54)))</f>
        <v/>
      </c>
      <c r="AJ256" s="117"/>
      <c r="AK256" s="118"/>
      <c r="AL256" s="134"/>
    </row>
    <row r="257" spans="1:38" s="119" customFormat="1" ht="35.15" customHeight="1" x14ac:dyDescent="0.35">
      <c r="A257" s="141"/>
      <c r="B257" s="142"/>
      <c r="C257" s="117"/>
      <c r="D257" s="117"/>
      <c r="E257" s="117"/>
      <c r="F257" s="117"/>
      <c r="G257" s="117"/>
      <c r="H257" s="117"/>
      <c r="I257" s="117"/>
      <c r="J257" s="142"/>
      <c r="K257" s="117"/>
      <c r="L257" s="117"/>
      <c r="M257" s="117"/>
      <c r="N257" s="117"/>
      <c r="O257" s="117"/>
      <c r="P257" s="118"/>
      <c r="Q257" s="117"/>
      <c r="R257" s="117"/>
      <c r="S257" s="117"/>
      <c r="T257" s="117"/>
      <c r="U257" s="142"/>
      <c r="V25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57" s="117"/>
      <c r="X257" s="142"/>
      <c r="Y257" s="142"/>
      <c r="Z257" s="140" t="str">
        <f>IFERROR(IF(Y257=Tipologias!$O$6,"Ley_1",IF(Y257=Tipologias!$P$6,"Ley_2",IF(Y257=Tipologias!$Q$6,"Ley_3",IF(Y257=Tipologias!$R$6,"Ley_4",IF(Y257=Tipologias!$S$6,"Ley_5",IF(Y257=Tipologias!$T$6,"Ley_6", IF(Y257=Tipologias!$U$6,"Ley_7", IF(Y257=Tipologias!$V$6,"Ley_8", IF(Y257=Tipologias!$W$6,"Ley_9", IF(Y257=Tipologias!$X$6,"Ley_10", IF(Y257=Tipologias!$Y$6,"Ley_11", IF(Y257=Tipologias!$Z$6,"Ley_12",IF(Y257="No Aplica","NoAplica",""))))))))))))),"")</f>
        <v/>
      </c>
      <c r="AA257" s="117"/>
      <c r="AB257" s="117"/>
      <c r="AC257" s="123" t="str">
        <f>IF(OR(AB257=Tipologias!$F$51,AB257=Tipologias!$F$52,AB257=Tipologias!$F$53),Tipologias!$G$51,IF(AB257=Tipologias!$F$54,Tipologias!$G$54,IF(OR(AB257=Tipologias!$F$55,AB257=Tipologias!$F$56),Tipologias!$G$55,"")))</f>
        <v/>
      </c>
      <c r="AD257" s="117"/>
      <c r="AE257" s="123" t="str">
        <f>IF(OR(AD257=Tipologias!$F$51,AD257=Tipologias!$F$52,AD257=Tipologias!$F$53),Tipologias!$G$51,IF(AD257=Tipologias!$F$54,Tipologias!$G$54,IF(OR(AD257=Tipologias!$F$55,AD257=Tipologias!$F$56),Tipologias!$G$55,"")))</f>
        <v/>
      </c>
      <c r="AF257" s="117"/>
      <c r="AG257" s="123" t="str">
        <f>IF(OR(AF257=Tipologias!$F$51,AF257=Tipologias!$F$52,AF257=Tipologias!$F$53),Tipologias!$G$51,IF(AF257=Tipologias!$F$54,Tipologias!$G$54,IF(OR(AF257=Tipologias!$F$55,AF257=Tipologias!$F$56),Tipologias!$G$55,"")))</f>
        <v/>
      </c>
      <c r="AH257" s="117"/>
      <c r="AI257" s="124" t="str">
        <f>IF(OR(AC257="",AE257="",AG257=""),"",IF(OR(AND(AC257=Tipologias!$G$55,AE257=Tipologias!$G$55),AND(AC257=Tipologias!$G$55,AG257=Tipologias!$G$55),AND(AE257=Tipologias!$G$55,AG257=Tipologias!$G$55)),Tipologias!$G$55, IF(AND(AC257=Tipologias!$G$51,AE257=Tipologias!$G$51,AG257=Tipologias!$G$51),Tipologias!$G$51,Tipologias!$G$54)))</f>
        <v/>
      </c>
      <c r="AJ257" s="117"/>
      <c r="AK257" s="118"/>
      <c r="AL257" s="134"/>
    </row>
    <row r="258" spans="1:38" s="119" customFormat="1" ht="35.15" customHeight="1" x14ac:dyDescent="0.35">
      <c r="A258" s="141"/>
      <c r="B258" s="142"/>
      <c r="C258" s="117"/>
      <c r="D258" s="117"/>
      <c r="E258" s="117"/>
      <c r="F258" s="117"/>
      <c r="G258" s="117"/>
      <c r="H258" s="117"/>
      <c r="I258" s="117"/>
      <c r="J258" s="142"/>
      <c r="K258" s="117"/>
      <c r="L258" s="117"/>
      <c r="M258" s="117"/>
      <c r="N258" s="117"/>
      <c r="O258" s="117"/>
      <c r="P258" s="118"/>
      <c r="Q258" s="117"/>
      <c r="R258" s="117"/>
      <c r="S258" s="117"/>
      <c r="T258" s="117"/>
      <c r="U258" s="142"/>
      <c r="V25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58" s="117"/>
      <c r="X258" s="142"/>
      <c r="Y258" s="142"/>
      <c r="Z258" s="140" t="str">
        <f>IFERROR(IF(Y258=Tipologias!$O$6,"Ley_1",IF(Y258=Tipologias!$P$6,"Ley_2",IF(Y258=Tipologias!$Q$6,"Ley_3",IF(Y258=Tipologias!$R$6,"Ley_4",IF(Y258=Tipologias!$S$6,"Ley_5",IF(Y258=Tipologias!$T$6,"Ley_6", IF(Y258=Tipologias!$U$6,"Ley_7", IF(Y258=Tipologias!$V$6,"Ley_8", IF(Y258=Tipologias!$W$6,"Ley_9", IF(Y258=Tipologias!$X$6,"Ley_10", IF(Y258=Tipologias!$Y$6,"Ley_11", IF(Y258=Tipologias!$Z$6,"Ley_12",IF(Y258="No Aplica","NoAplica",""))))))))))))),"")</f>
        <v/>
      </c>
      <c r="AA258" s="117"/>
      <c r="AB258" s="117"/>
      <c r="AC258" s="123" t="str">
        <f>IF(OR(AB258=Tipologias!$F$51,AB258=Tipologias!$F$52,AB258=Tipologias!$F$53),Tipologias!$G$51,IF(AB258=Tipologias!$F$54,Tipologias!$G$54,IF(OR(AB258=Tipologias!$F$55,AB258=Tipologias!$F$56),Tipologias!$G$55,"")))</f>
        <v/>
      </c>
      <c r="AD258" s="117"/>
      <c r="AE258" s="123" t="str">
        <f>IF(OR(AD258=Tipologias!$F$51,AD258=Tipologias!$F$52,AD258=Tipologias!$F$53),Tipologias!$G$51,IF(AD258=Tipologias!$F$54,Tipologias!$G$54,IF(OR(AD258=Tipologias!$F$55,AD258=Tipologias!$F$56),Tipologias!$G$55,"")))</f>
        <v/>
      </c>
      <c r="AF258" s="117"/>
      <c r="AG258" s="123" t="str">
        <f>IF(OR(AF258=Tipologias!$F$51,AF258=Tipologias!$F$52,AF258=Tipologias!$F$53),Tipologias!$G$51,IF(AF258=Tipologias!$F$54,Tipologias!$G$54,IF(OR(AF258=Tipologias!$F$55,AF258=Tipologias!$F$56),Tipologias!$G$55,"")))</f>
        <v/>
      </c>
      <c r="AH258" s="117"/>
      <c r="AI258" s="124" t="str">
        <f>IF(OR(AC258="",AE258="",AG258=""),"",IF(OR(AND(AC258=Tipologias!$G$55,AE258=Tipologias!$G$55),AND(AC258=Tipologias!$G$55,AG258=Tipologias!$G$55),AND(AE258=Tipologias!$G$55,AG258=Tipologias!$G$55)),Tipologias!$G$55, IF(AND(AC258=Tipologias!$G$51,AE258=Tipologias!$G$51,AG258=Tipologias!$G$51),Tipologias!$G$51,Tipologias!$G$54)))</f>
        <v/>
      </c>
      <c r="AJ258" s="117"/>
      <c r="AK258" s="118"/>
      <c r="AL258" s="134"/>
    </row>
    <row r="259" spans="1:38" s="119" customFormat="1" ht="35.15" customHeight="1" x14ac:dyDescent="0.35">
      <c r="A259" s="141"/>
      <c r="B259" s="142"/>
      <c r="C259" s="117"/>
      <c r="D259" s="117"/>
      <c r="E259" s="117"/>
      <c r="F259" s="117"/>
      <c r="G259" s="117"/>
      <c r="H259" s="117"/>
      <c r="I259" s="117"/>
      <c r="J259" s="142"/>
      <c r="K259" s="117"/>
      <c r="L259" s="117"/>
      <c r="M259" s="117"/>
      <c r="N259" s="117"/>
      <c r="O259" s="117"/>
      <c r="P259" s="118"/>
      <c r="Q259" s="117"/>
      <c r="R259" s="117"/>
      <c r="S259" s="117"/>
      <c r="T259" s="117"/>
      <c r="U259" s="142"/>
      <c r="V25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59" s="117"/>
      <c r="X259" s="142"/>
      <c r="Y259" s="142"/>
      <c r="Z259" s="140" t="str">
        <f>IFERROR(IF(Y259=Tipologias!$O$6,"Ley_1",IF(Y259=Tipologias!$P$6,"Ley_2",IF(Y259=Tipologias!$Q$6,"Ley_3",IF(Y259=Tipologias!$R$6,"Ley_4",IF(Y259=Tipologias!$S$6,"Ley_5",IF(Y259=Tipologias!$T$6,"Ley_6", IF(Y259=Tipologias!$U$6,"Ley_7", IF(Y259=Tipologias!$V$6,"Ley_8", IF(Y259=Tipologias!$W$6,"Ley_9", IF(Y259=Tipologias!$X$6,"Ley_10", IF(Y259=Tipologias!$Y$6,"Ley_11", IF(Y259=Tipologias!$Z$6,"Ley_12",IF(Y259="No Aplica","NoAplica",""))))))))))))),"")</f>
        <v/>
      </c>
      <c r="AA259" s="117"/>
      <c r="AB259" s="117"/>
      <c r="AC259" s="123" t="str">
        <f>IF(OR(AB259=Tipologias!$F$51,AB259=Tipologias!$F$52,AB259=Tipologias!$F$53),Tipologias!$G$51,IF(AB259=Tipologias!$F$54,Tipologias!$G$54,IF(OR(AB259=Tipologias!$F$55,AB259=Tipologias!$F$56),Tipologias!$G$55,"")))</f>
        <v/>
      </c>
      <c r="AD259" s="117"/>
      <c r="AE259" s="123" t="str">
        <f>IF(OR(AD259=Tipologias!$F$51,AD259=Tipologias!$F$52,AD259=Tipologias!$F$53),Tipologias!$G$51,IF(AD259=Tipologias!$F$54,Tipologias!$G$54,IF(OR(AD259=Tipologias!$F$55,AD259=Tipologias!$F$56),Tipologias!$G$55,"")))</f>
        <v/>
      </c>
      <c r="AF259" s="117"/>
      <c r="AG259" s="123" t="str">
        <f>IF(OR(AF259=Tipologias!$F$51,AF259=Tipologias!$F$52,AF259=Tipologias!$F$53),Tipologias!$G$51,IF(AF259=Tipologias!$F$54,Tipologias!$G$54,IF(OR(AF259=Tipologias!$F$55,AF259=Tipologias!$F$56),Tipologias!$G$55,"")))</f>
        <v/>
      </c>
      <c r="AH259" s="117"/>
      <c r="AI259" s="124" t="str">
        <f>IF(OR(AC259="",AE259="",AG259=""),"",IF(OR(AND(AC259=Tipologias!$G$55,AE259=Tipologias!$G$55),AND(AC259=Tipologias!$G$55,AG259=Tipologias!$G$55),AND(AE259=Tipologias!$G$55,AG259=Tipologias!$G$55)),Tipologias!$G$55, IF(AND(AC259=Tipologias!$G$51,AE259=Tipologias!$G$51,AG259=Tipologias!$G$51),Tipologias!$G$51,Tipologias!$G$54)))</f>
        <v/>
      </c>
      <c r="AJ259" s="117"/>
      <c r="AK259" s="118"/>
      <c r="AL259" s="134"/>
    </row>
    <row r="260" spans="1:38" s="119" customFormat="1" ht="35.15" customHeight="1" x14ac:dyDescent="0.35">
      <c r="A260" s="141"/>
      <c r="B260" s="142"/>
      <c r="C260" s="117"/>
      <c r="D260" s="117"/>
      <c r="E260" s="117"/>
      <c r="F260" s="117"/>
      <c r="G260" s="117"/>
      <c r="H260" s="117"/>
      <c r="I260" s="117"/>
      <c r="J260" s="142"/>
      <c r="K260" s="117"/>
      <c r="L260" s="117"/>
      <c r="M260" s="117"/>
      <c r="N260" s="117"/>
      <c r="O260" s="117"/>
      <c r="P260" s="118"/>
      <c r="Q260" s="117"/>
      <c r="R260" s="117"/>
      <c r="S260" s="117"/>
      <c r="T260" s="117"/>
      <c r="U260" s="142"/>
      <c r="V26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60" s="117"/>
      <c r="X260" s="142"/>
      <c r="Y260" s="142"/>
      <c r="Z260" s="140" t="str">
        <f>IFERROR(IF(Y260=Tipologias!$O$6,"Ley_1",IF(Y260=Tipologias!$P$6,"Ley_2",IF(Y260=Tipologias!$Q$6,"Ley_3",IF(Y260=Tipologias!$R$6,"Ley_4",IF(Y260=Tipologias!$S$6,"Ley_5",IF(Y260=Tipologias!$T$6,"Ley_6", IF(Y260=Tipologias!$U$6,"Ley_7", IF(Y260=Tipologias!$V$6,"Ley_8", IF(Y260=Tipologias!$W$6,"Ley_9", IF(Y260=Tipologias!$X$6,"Ley_10", IF(Y260=Tipologias!$Y$6,"Ley_11", IF(Y260=Tipologias!$Z$6,"Ley_12",IF(Y260="No Aplica","NoAplica",""))))))))))))),"")</f>
        <v/>
      </c>
      <c r="AA260" s="117"/>
      <c r="AB260" s="117"/>
      <c r="AC260" s="123" t="str">
        <f>IF(OR(AB260=Tipologias!$F$51,AB260=Tipologias!$F$52,AB260=Tipologias!$F$53),Tipologias!$G$51,IF(AB260=Tipologias!$F$54,Tipologias!$G$54,IF(OR(AB260=Tipologias!$F$55,AB260=Tipologias!$F$56),Tipologias!$G$55,"")))</f>
        <v/>
      </c>
      <c r="AD260" s="117"/>
      <c r="AE260" s="123" t="str">
        <f>IF(OR(AD260=Tipologias!$F$51,AD260=Tipologias!$F$52,AD260=Tipologias!$F$53),Tipologias!$G$51,IF(AD260=Tipologias!$F$54,Tipologias!$G$54,IF(OR(AD260=Tipologias!$F$55,AD260=Tipologias!$F$56),Tipologias!$G$55,"")))</f>
        <v/>
      </c>
      <c r="AF260" s="117"/>
      <c r="AG260" s="123" t="str">
        <f>IF(OR(AF260=Tipologias!$F$51,AF260=Tipologias!$F$52,AF260=Tipologias!$F$53),Tipologias!$G$51,IF(AF260=Tipologias!$F$54,Tipologias!$G$54,IF(OR(AF260=Tipologias!$F$55,AF260=Tipologias!$F$56),Tipologias!$G$55,"")))</f>
        <v/>
      </c>
      <c r="AH260" s="117"/>
      <c r="AI260" s="124" t="str">
        <f>IF(OR(AC260="",AE260="",AG260=""),"",IF(OR(AND(AC260=Tipologias!$G$55,AE260=Tipologias!$G$55),AND(AC260=Tipologias!$G$55,AG260=Tipologias!$G$55),AND(AE260=Tipologias!$G$55,AG260=Tipologias!$G$55)),Tipologias!$G$55, IF(AND(AC260=Tipologias!$G$51,AE260=Tipologias!$G$51,AG260=Tipologias!$G$51),Tipologias!$G$51,Tipologias!$G$54)))</f>
        <v/>
      </c>
      <c r="AJ260" s="117"/>
      <c r="AK260" s="118"/>
      <c r="AL260" s="134"/>
    </row>
    <row r="261" spans="1:38" s="119" customFormat="1" ht="35.15" customHeight="1" x14ac:dyDescent="0.35">
      <c r="A261" s="141"/>
      <c r="B261" s="142"/>
      <c r="C261" s="117"/>
      <c r="D261" s="117"/>
      <c r="E261" s="117"/>
      <c r="F261" s="117"/>
      <c r="G261" s="117"/>
      <c r="H261" s="117"/>
      <c r="I261" s="117"/>
      <c r="J261" s="142"/>
      <c r="K261" s="117"/>
      <c r="L261" s="117"/>
      <c r="M261" s="117"/>
      <c r="N261" s="117"/>
      <c r="O261" s="117"/>
      <c r="P261" s="118"/>
      <c r="Q261" s="117"/>
      <c r="R261" s="117"/>
      <c r="S261" s="117"/>
      <c r="T261" s="117"/>
      <c r="U261" s="142"/>
      <c r="V26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61" s="117"/>
      <c r="X261" s="142"/>
      <c r="Y261" s="142"/>
      <c r="Z261" s="140" t="str">
        <f>IFERROR(IF(Y261=Tipologias!$O$6,"Ley_1",IF(Y261=Tipologias!$P$6,"Ley_2",IF(Y261=Tipologias!$Q$6,"Ley_3",IF(Y261=Tipologias!$R$6,"Ley_4",IF(Y261=Tipologias!$S$6,"Ley_5",IF(Y261=Tipologias!$T$6,"Ley_6", IF(Y261=Tipologias!$U$6,"Ley_7", IF(Y261=Tipologias!$V$6,"Ley_8", IF(Y261=Tipologias!$W$6,"Ley_9", IF(Y261=Tipologias!$X$6,"Ley_10", IF(Y261=Tipologias!$Y$6,"Ley_11", IF(Y261=Tipologias!$Z$6,"Ley_12",IF(Y261="No Aplica","NoAplica",""))))))))))))),"")</f>
        <v/>
      </c>
      <c r="AA261" s="117"/>
      <c r="AB261" s="117"/>
      <c r="AC261" s="123" t="str">
        <f>IF(OR(AB261=Tipologias!$F$51,AB261=Tipologias!$F$52,AB261=Tipologias!$F$53),Tipologias!$G$51,IF(AB261=Tipologias!$F$54,Tipologias!$G$54,IF(OR(AB261=Tipologias!$F$55,AB261=Tipologias!$F$56),Tipologias!$G$55,"")))</f>
        <v/>
      </c>
      <c r="AD261" s="117"/>
      <c r="AE261" s="123" t="str">
        <f>IF(OR(AD261=Tipologias!$F$51,AD261=Tipologias!$F$52,AD261=Tipologias!$F$53),Tipologias!$G$51,IF(AD261=Tipologias!$F$54,Tipologias!$G$54,IF(OR(AD261=Tipologias!$F$55,AD261=Tipologias!$F$56),Tipologias!$G$55,"")))</f>
        <v/>
      </c>
      <c r="AF261" s="117"/>
      <c r="AG261" s="123" t="str">
        <f>IF(OR(AF261=Tipologias!$F$51,AF261=Tipologias!$F$52,AF261=Tipologias!$F$53),Tipologias!$G$51,IF(AF261=Tipologias!$F$54,Tipologias!$G$54,IF(OR(AF261=Tipologias!$F$55,AF261=Tipologias!$F$56),Tipologias!$G$55,"")))</f>
        <v/>
      </c>
      <c r="AH261" s="117"/>
      <c r="AI261" s="124" t="str">
        <f>IF(OR(AC261="",AE261="",AG261=""),"",IF(OR(AND(AC261=Tipologias!$G$55,AE261=Tipologias!$G$55),AND(AC261=Tipologias!$G$55,AG261=Tipologias!$G$55),AND(AE261=Tipologias!$G$55,AG261=Tipologias!$G$55)),Tipologias!$G$55, IF(AND(AC261=Tipologias!$G$51,AE261=Tipologias!$G$51,AG261=Tipologias!$G$51),Tipologias!$G$51,Tipologias!$G$54)))</f>
        <v/>
      </c>
      <c r="AJ261" s="117"/>
      <c r="AK261" s="118"/>
      <c r="AL261" s="134"/>
    </row>
    <row r="262" spans="1:38" s="119" customFormat="1" ht="35.15" customHeight="1" x14ac:dyDescent="0.35">
      <c r="A262" s="141"/>
      <c r="B262" s="142"/>
      <c r="C262" s="117"/>
      <c r="D262" s="117"/>
      <c r="E262" s="117"/>
      <c r="F262" s="117"/>
      <c r="G262" s="117"/>
      <c r="H262" s="117"/>
      <c r="I262" s="117"/>
      <c r="J262" s="142"/>
      <c r="K262" s="117"/>
      <c r="L262" s="117"/>
      <c r="M262" s="117"/>
      <c r="N262" s="117"/>
      <c r="O262" s="117"/>
      <c r="P262" s="118"/>
      <c r="Q262" s="117"/>
      <c r="R262" s="117"/>
      <c r="S262" s="117"/>
      <c r="T262" s="117"/>
      <c r="U262" s="142"/>
      <c r="V26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62" s="117"/>
      <c r="X262" s="142"/>
      <c r="Y262" s="142"/>
      <c r="Z262" s="140" t="str">
        <f>IFERROR(IF(Y262=Tipologias!$O$6,"Ley_1",IF(Y262=Tipologias!$P$6,"Ley_2",IF(Y262=Tipologias!$Q$6,"Ley_3",IF(Y262=Tipologias!$R$6,"Ley_4",IF(Y262=Tipologias!$S$6,"Ley_5",IF(Y262=Tipologias!$T$6,"Ley_6", IF(Y262=Tipologias!$U$6,"Ley_7", IF(Y262=Tipologias!$V$6,"Ley_8", IF(Y262=Tipologias!$W$6,"Ley_9", IF(Y262=Tipologias!$X$6,"Ley_10", IF(Y262=Tipologias!$Y$6,"Ley_11", IF(Y262=Tipologias!$Z$6,"Ley_12",IF(Y262="No Aplica","NoAplica",""))))))))))))),"")</f>
        <v/>
      </c>
      <c r="AA262" s="117"/>
      <c r="AB262" s="117"/>
      <c r="AC262" s="123" t="str">
        <f>IF(OR(AB262=Tipologias!$F$51,AB262=Tipologias!$F$52,AB262=Tipologias!$F$53),Tipologias!$G$51,IF(AB262=Tipologias!$F$54,Tipologias!$G$54,IF(OR(AB262=Tipologias!$F$55,AB262=Tipologias!$F$56),Tipologias!$G$55,"")))</f>
        <v/>
      </c>
      <c r="AD262" s="117"/>
      <c r="AE262" s="123" t="str">
        <f>IF(OR(AD262=Tipologias!$F$51,AD262=Tipologias!$F$52,AD262=Tipologias!$F$53),Tipologias!$G$51,IF(AD262=Tipologias!$F$54,Tipologias!$G$54,IF(OR(AD262=Tipologias!$F$55,AD262=Tipologias!$F$56),Tipologias!$G$55,"")))</f>
        <v/>
      </c>
      <c r="AF262" s="117"/>
      <c r="AG262" s="123" t="str">
        <f>IF(OR(AF262=Tipologias!$F$51,AF262=Tipologias!$F$52,AF262=Tipologias!$F$53),Tipologias!$G$51,IF(AF262=Tipologias!$F$54,Tipologias!$G$54,IF(OR(AF262=Tipologias!$F$55,AF262=Tipologias!$F$56),Tipologias!$G$55,"")))</f>
        <v/>
      </c>
      <c r="AH262" s="117"/>
      <c r="AI262" s="124" t="str">
        <f>IF(OR(AC262="",AE262="",AG262=""),"",IF(OR(AND(AC262=Tipologias!$G$55,AE262=Tipologias!$G$55),AND(AC262=Tipologias!$G$55,AG262=Tipologias!$G$55),AND(AE262=Tipologias!$G$55,AG262=Tipologias!$G$55)),Tipologias!$G$55, IF(AND(AC262=Tipologias!$G$51,AE262=Tipologias!$G$51,AG262=Tipologias!$G$51),Tipologias!$G$51,Tipologias!$G$54)))</f>
        <v/>
      </c>
      <c r="AJ262" s="117"/>
      <c r="AK262" s="118"/>
      <c r="AL262" s="134"/>
    </row>
    <row r="263" spans="1:38" s="119" customFormat="1" ht="35.15" customHeight="1" x14ac:dyDescent="0.35">
      <c r="A263" s="141"/>
      <c r="B263" s="142"/>
      <c r="C263" s="117"/>
      <c r="D263" s="117"/>
      <c r="E263" s="117"/>
      <c r="F263" s="117"/>
      <c r="G263" s="117"/>
      <c r="H263" s="117"/>
      <c r="I263" s="117"/>
      <c r="J263" s="142"/>
      <c r="K263" s="117"/>
      <c r="L263" s="117"/>
      <c r="M263" s="117"/>
      <c r="N263" s="117"/>
      <c r="O263" s="117"/>
      <c r="P263" s="118"/>
      <c r="Q263" s="117"/>
      <c r="R263" s="117"/>
      <c r="S263" s="117"/>
      <c r="T263" s="117"/>
      <c r="U263" s="142"/>
      <c r="V26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63" s="117"/>
      <c r="X263" s="142"/>
      <c r="Y263" s="142"/>
      <c r="Z263" s="140" t="str">
        <f>IFERROR(IF(Y263=Tipologias!$O$6,"Ley_1",IF(Y263=Tipologias!$P$6,"Ley_2",IF(Y263=Tipologias!$Q$6,"Ley_3",IF(Y263=Tipologias!$R$6,"Ley_4",IF(Y263=Tipologias!$S$6,"Ley_5",IF(Y263=Tipologias!$T$6,"Ley_6", IF(Y263=Tipologias!$U$6,"Ley_7", IF(Y263=Tipologias!$V$6,"Ley_8", IF(Y263=Tipologias!$W$6,"Ley_9", IF(Y263=Tipologias!$X$6,"Ley_10", IF(Y263=Tipologias!$Y$6,"Ley_11", IF(Y263=Tipologias!$Z$6,"Ley_12",IF(Y263="No Aplica","NoAplica",""))))))))))))),"")</f>
        <v/>
      </c>
      <c r="AA263" s="117"/>
      <c r="AB263" s="117"/>
      <c r="AC263" s="123" t="str">
        <f>IF(OR(AB263=Tipologias!$F$51,AB263=Tipologias!$F$52,AB263=Tipologias!$F$53),Tipologias!$G$51,IF(AB263=Tipologias!$F$54,Tipologias!$G$54,IF(OR(AB263=Tipologias!$F$55,AB263=Tipologias!$F$56),Tipologias!$G$55,"")))</f>
        <v/>
      </c>
      <c r="AD263" s="117"/>
      <c r="AE263" s="123" t="str">
        <f>IF(OR(AD263=Tipologias!$F$51,AD263=Tipologias!$F$52,AD263=Tipologias!$F$53),Tipologias!$G$51,IF(AD263=Tipologias!$F$54,Tipologias!$G$54,IF(OR(AD263=Tipologias!$F$55,AD263=Tipologias!$F$56),Tipologias!$G$55,"")))</f>
        <v/>
      </c>
      <c r="AF263" s="117"/>
      <c r="AG263" s="123" t="str">
        <f>IF(OR(AF263=Tipologias!$F$51,AF263=Tipologias!$F$52,AF263=Tipologias!$F$53),Tipologias!$G$51,IF(AF263=Tipologias!$F$54,Tipologias!$G$54,IF(OR(AF263=Tipologias!$F$55,AF263=Tipologias!$F$56),Tipologias!$G$55,"")))</f>
        <v/>
      </c>
      <c r="AH263" s="117"/>
      <c r="AI263" s="124" t="str">
        <f>IF(OR(AC263="",AE263="",AG263=""),"",IF(OR(AND(AC263=Tipologias!$G$55,AE263=Tipologias!$G$55),AND(AC263=Tipologias!$G$55,AG263=Tipologias!$G$55),AND(AE263=Tipologias!$G$55,AG263=Tipologias!$G$55)),Tipologias!$G$55, IF(AND(AC263=Tipologias!$G$51,AE263=Tipologias!$G$51,AG263=Tipologias!$G$51),Tipologias!$G$51,Tipologias!$G$54)))</f>
        <v/>
      </c>
      <c r="AJ263" s="117"/>
      <c r="AK263" s="118"/>
      <c r="AL263" s="134"/>
    </row>
    <row r="264" spans="1:38" s="119" customFormat="1" ht="35.15" customHeight="1" x14ac:dyDescent="0.35">
      <c r="A264" s="141"/>
      <c r="B264" s="142"/>
      <c r="C264" s="117"/>
      <c r="D264" s="117"/>
      <c r="E264" s="117"/>
      <c r="F264" s="117"/>
      <c r="G264" s="117"/>
      <c r="H264" s="117"/>
      <c r="I264" s="117"/>
      <c r="J264" s="142"/>
      <c r="K264" s="117"/>
      <c r="L264" s="117"/>
      <c r="M264" s="117"/>
      <c r="N264" s="117"/>
      <c r="O264" s="117"/>
      <c r="P264" s="118"/>
      <c r="Q264" s="117"/>
      <c r="R264" s="117"/>
      <c r="S264" s="117"/>
      <c r="T264" s="117"/>
      <c r="U264" s="142"/>
      <c r="V26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64" s="117"/>
      <c r="X264" s="142"/>
      <c r="Y264" s="142"/>
      <c r="Z264" s="140" t="str">
        <f>IFERROR(IF(Y264=Tipologias!$O$6,"Ley_1",IF(Y264=Tipologias!$P$6,"Ley_2",IF(Y264=Tipologias!$Q$6,"Ley_3",IF(Y264=Tipologias!$R$6,"Ley_4",IF(Y264=Tipologias!$S$6,"Ley_5",IF(Y264=Tipologias!$T$6,"Ley_6", IF(Y264=Tipologias!$U$6,"Ley_7", IF(Y264=Tipologias!$V$6,"Ley_8", IF(Y264=Tipologias!$W$6,"Ley_9", IF(Y264=Tipologias!$X$6,"Ley_10", IF(Y264=Tipologias!$Y$6,"Ley_11", IF(Y264=Tipologias!$Z$6,"Ley_12",IF(Y264="No Aplica","NoAplica",""))))))))))))),"")</f>
        <v/>
      </c>
      <c r="AA264" s="117"/>
      <c r="AB264" s="117"/>
      <c r="AC264" s="123" t="str">
        <f>IF(OR(AB264=Tipologias!$F$51,AB264=Tipologias!$F$52,AB264=Tipologias!$F$53),Tipologias!$G$51,IF(AB264=Tipologias!$F$54,Tipologias!$G$54,IF(OR(AB264=Tipologias!$F$55,AB264=Tipologias!$F$56),Tipologias!$G$55,"")))</f>
        <v/>
      </c>
      <c r="AD264" s="117"/>
      <c r="AE264" s="123" t="str">
        <f>IF(OR(AD264=Tipologias!$F$51,AD264=Tipologias!$F$52,AD264=Tipologias!$F$53),Tipologias!$G$51,IF(AD264=Tipologias!$F$54,Tipologias!$G$54,IF(OR(AD264=Tipologias!$F$55,AD264=Tipologias!$F$56),Tipologias!$G$55,"")))</f>
        <v/>
      </c>
      <c r="AF264" s="117"/>
      <c r="AG264" s="123" t="str">
        <f>IF(OR(AF264=Tipologias!$F$51,AF264=Tipologias!$F$52,AF264=Tipologias!$F$53),Tipologias!$G$51,IF(AF264=Tipologias!$F$54,Tipologias!$G$54,IF(OR(AF264=Tipologias!$F$55,AF264=Tipologias!$F$56),Tipologias!$G$55,"")))</f>
        <v/>
      </c>
      <c r="AH264" s="117"/>
      <c r="AI264" s="124" t="str">
        <f>IF(OR(AC264="",AE264="",AG264=""),"",IF(OR(AND(AC264=Tipologias!$G$55,AE264=Tipologias!$G$55),AND(AC264=Tipologias!$G$55,AG264=Tipologias!$G$55),AND(AE264=Tipologias!$G$55,AG264=Tipologias!$G$55)),Tipologias!$G$55, IF(AND(AC264=Tipologias!$G$51,AE264=Tipologias!$G$51,AG264=Tipologias!$G$51),Tipologias!$G$51,Tipologias!$G$54)))</f>
        <v/>
      </c>
      <c r="AJ264" s="117"/>
      <c r="AK264" s="118"/>
      <c r="AL264" s="134"/>
    </row>
    <row r="265" spans="1:38" s="119" customFormat="1" ht="35.15" customHeight="1" x14ac:dyDescent="0.35">
      <c r="A265" s="141"/>
      <c r="B265" s="142"/>
      <c r="C265" s="117"/>
      <c r="D265" s="117"/>
      <c r="E265" s="117"/>
      <c r="F265" s="117"/>
      <c r="G265" s="117"/>
      <c r="H265" s="117"/>
      <c r="I265" s="117"/>
      <c r="J265" s="142"/>
      <c r="K265" s="117"/>
      <c r="L265" s="117"/>
      <c r="M265" s="117"/>
      <c r="N265" s="117"/>
      <c r="O265" s="117"/>
      <c r="P265" s="118"/>
      <c r="Q265" s="117"/>
      <c r="R265" s="117"/>
      <c r="S265" s="117"/>
      <c r="T265" s="117"/>
      <c r="U265" s="142"/>
      <c r="V26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65" s="117"/>
      <c r="X265" s="142"/>
      <c r="Y265" s="142"/>
      <c r="Z265" s="140" t="str">
        <f>IFERROR(IF(Y265=Tipologias!$O$6,"Ley_1",IF(Y265=Tipologias!$P$6,"Ley_2",IF(Y265=Tipologias!$Q$6,"Ley_3",IF(Y265=Tipologias!$R$6,"Ley_4",IF(Y265=Tipologias!$S$6,"Ley_5",IF(Y265=Tipologias!$T$6,"Ley_6", IF(Y265=Tipologias!$U$6,"Ley_7", IF(Y265=Tipologias!$V$6,"Ley_8", IF(Y265=Tipologias!$W$6,"Ley_9", IF(Y265=Tipologias!$X$6,"Ley_10", IF(Y265=Tipologias!$Y$6,"Ley_11", IF(Y265=Tipologias!$Z$6,"Ley_12",IF(Y265="No Aplica","NoAplica",""))))))))))))),"")</f>
        <v/>
      </c>
      <c r="AA265" s="117"/>
      <c r="AB265" s="117"/>
      <c r="AC265" s="123" t="str">
        <f>IF(OR(AB265=Tipologias!$F$51,AB265=Tipologias!$F$52,AB265=Tipologias!$F$53),Tipologias!$G$51,IF(AB265=Tipologias!$F$54,Tipologias!$G$54,IF(OR(AB265=Tipologias!$F$55,AB265=Tipologias!$F$56),Tipologias!$G$55,"")))</f>
        <v/>
      </c>
      <c r="AD265" s="117"/>
      <c r="AE265" s="123" t="str">
        <f>IF(OR(AD265=Tipologias!$F$51,AD265=Tipologias!$F$52,AD265=Tipologias!$F$53),Tipologias!$G$51,IF(AD265=Tipologias!$F$54,Tipologias!$G$54,IF(OR(AD265=Tipologias!$F$55,AD265=Tipologias!$F$56),Tipologias!$G$55,"")))</f>
        <v/>
      </c>
      <c r="AF265" s="117"/>
      <c r="AG265" s="123" t="str">
        <f>IF(OR(AF265=Tipologias!$F$51,AF265=Tipologias!$F$52,AF265=Tipologias!$F$53),Tipologias!$G$51,IF(AF265=Tipologias!$F$54,Tipologias!$G$54,IF(OR(AF265=Tipologias!$F$55,AF265=Tipologias!$F$56),Tipologias!$G$55,"")))</f>
        <v/>
      </c>
      <c r="AH265" s="117"/>
      <c r="AI265" s="124" t="str">
        <f>IF(OR(AC265="",AE265="",AG265=""),"",IF(OR(AND(AC265=Tipologias!$G$55,AE265=Tipologias!$G$55),AND(AC265=Tipologias!$G$55,AG265=Tipologias!$G$55),AND(AE265=Tipologias!$G$55,AG265=Tipologias!$G$55)),Tipologias!$G$55, IF(AND(AC265=Tipologias!$G$51,AE265=Tipologias!$G$51,AG265=Tipologias!$G$51),Tipologias!$G$51,Tipologias!$G$54)))</f>
        <v/>
      </c>
      <c r="AJ265" s="117"/>
      <c r="AK265" s="118"/>
      <c r="AL265" s="134"/>
    </row>
    <row r="266" spans="1:38" s="119" customFormat="1" ht="35.15" customHeight="1" x14ac:dyDescent="0.35">
      <c r="A266" s="141"/>
      <c r="B266" s="142"/>
      <c r="C266" s="117"/>
      <c r="D266" s="117"/>
      <c r="E266" s="117"/>
      <c r="F266" s="117"/>
      <c r="G266" s="117"/>
      <c r="H266" s="117"/>
      <c r="I266" s="117"/>
      <c r="J266" s="142"/>
      <c r="K266" s="117"/>
      <c r="L266" s="117"/>
      <c r="M266" s="117"/>
      <c r="N266" s="117"/>
      <c r="O266" s="117"/>
      <c r="P266" s="118"/>
      <c r="Q266" s="117"/>
      <c r="R266" s="117"/>
      <c r="S266" s="117"/>
      <c r="T266" s="117"/>
      <c r="U266" s="142"/>
      <c r="V26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66" s="117"/>
      <c r="X266" s="142"/>
      <c r="Y266" s="142"/>
      <c r="Z266" s="140" t="str">
        <f>IFERROR(IF(Y266=Tipologias!$O$6,"Ley_1",IF(Y266=Tipologias!$P$6,"Ley_2",IF(Y266=Tipologias!$Q$6,"Ley_3",IF(Y266=Tipologias!$R$6,"Ley_4",IF(Y266=Tipologias!$S$6,"Ley_5",IF(Y266=Tipologias!$T$6,"Ley_6", IF(Y266=Tipologias!$U$6,"Ley_7", IF(Y266=Tipologias!$V$6,"Ley_8", IF(Y266=Tipologias!$W$6,"Ley_9", IF(Y266=Tipologias!$X$6,"Ley_10", IF(Y266=Tipologias!$Y$6,"Ley_11", IF(Y266=Tipologias!$Z$6,"Ley_12",IF(Y266="No Aplica","NoAplica",""))))))))))))),"")</f>
        <v/>
      </c>
      <c r="AA266" s="117"/>
      <c r="AB266" s="117"/>
      <c r="AC266" s="123" t="str">
        <f>IF(OR(AB266=Tipologias!$F$51,AB266=Tipologias!$F$52,AB266=Tipologias!$F$53),Tipologias!$G$51,IF(AB266=Tipologias!$F$54,Tipologias!$G$54,IF(OR(AB266=Tipologias!$F$55,AB266=Tipologias!$F$56),Tipologias!$G$55,"")))</f>
        <v/>
      </c>
      <c r="AD266" s="117"/>
      <c r="AE266" s="123" t="str">
        <f>IF(OR(AD266=Tipologias!$F$51,AD266=Tipologias!$F$52,AD266=Tipologias!$F$53),Tipologias!$G$51,IF(AD266=Tipologias!$F$54,Tipologias!$G$54,IF(OR(AD266=Tipologias!$F$55,AD266=Tipologias!$F$56),Tipologias!$G$55,"")))</f>
        <v/>
      </c>
      <c r="AF266" s="117"/>
      <c r="AG266" s="123" t="str">
        <f>IF(OR(AF266=Tipologias!$F$51,AF266=Tipologias!$F$52,AF266=Tipologias!$F$53),Tipologias!$G$51,IF(AF266=Tipologias!$F$54,Tipologias!$G$54,IF(OR(AF266=Tipologias!$F$55,AF266=Tipologias!$F$56),Tipologias!$G$55,"")))</f>
        <v/>
      </c>
      <c r="AH266" s="117"/>
      <c r="AI266" s="124" t="str">
        <f>IF(OR(AC266="",AE266="",AG266=""),"",IF(OR(AND(AC266=Tipologias!$G$55,AE266=Tipologias!$G$55),AND(AC266=Tipologias!$G$55,AG266=Tipologias!$G$55),AND(AE266=Tipologias!$G$55,AG266=Tipologias!$G$55)),Tipologias!$G$55, IF(AND(AC266=Tipologias!$G$51,AE266=Tipologias!$G$51,AG266=Tipologias!$G$51),Tipologias!$G$51,Tipologias!$G$54)))</f>
        <v/>
      </c>
      <c r="AJ266" s="117"/>
      <c r="AK266" s="118"/>
      <c r="AL266" s="134"/>
    </row>
    <row r="267" spans="1:38" s="119" customFormat="1" ht="35.15" customHeight="1" x14ac:dyDescent="0.35">
      <c r="A267" s="141"/>
      <c r="B267" s="142"/>
      <c r="C267" s="117"/>
      <c r="D267" s="117"/>
      <c r="E267" s="117"/>
      <c r="F267" s="117"/>
      <c r="G267" s="117"/>
      <c r="H267" s="117"/>
      <c r="I267" s="117"/>
      <c r="J267" s="142"/>
      <c r="K267" s="117"/>
      <c r="L267" s="117"/>
      <c r="M267" s="117"/>
      <c r="N267" s="117"/>
      <c r="O267" s="117"/>
      <c r="P267" s="118"/>
      <c r="Q267" s="117"/>
      <c r="R267" s="117"/>
      <c r="S267" s="117"/>
      <c r="T267" s="117"/>
      <c r="U267" s="142"/>
      <c r="V26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67" s="117"/>
      <c r="X267" s="142"/>
      <c r="Y267" s="142"/>
      <c r="Z267" s="140" t="str">
        <f>IFERROR(IF(Y267=Tipologias!$O$6,"Ley_1",IF(Y267=Tipologias!$P$6,"Ley_2",IF(Y267=Tipologias!$Q$6,"Ley_3",IF(Y267=Tipologias!$R$6,"Ley_4",IF(Y267=Tipologias!$S$6,"Ley_5",IF(Y267=Tipologias!$T$6,"Ley_6", IF(Y267=Tipologias!$U$6,"Ley_7", IF(Y267=Tipologias!$V$6,"Ley_8", IF(Y267=Tipologias!$W$6,"Ley_9", IF(Y267=Tipologias!$X$6,"Ley_10", IF(Y267=Tipologias!$Y$6,"Ley_11", IF(Y267=Tipologias!$Z$6,"Ley_12",IF(Y267="No Aplica","NoAplica",""))))))))))))),"")</f>
        <v/>
      </c>
      <c r="AA267" s="117"/>
      <c r="AB267" s="117"/>
      <c r="AC267" s="123" t="str">
        <f>IF(OR(AB267=Tipologias!$F$51,AB267=Tipologias!$F$52,AB267=Tipologias!$F$53),Tipologias!$G$51,IF(AB267=Tipologias!$F$54,Tipologias!$G$54,IF(OR(AB267=Tipologias!$F$55,AB267=Tipologias!$F$56),Tipologias!$G$55,"")))</f>
        <v/>
      </c>
      <c r="AD267" s="117"/>
      <c r="AE267" s="123" t="str">
        <f>IF(OR(AD267=Tipologias!$F$51,AD267=Tipologias!$F$52,AD267=Tipologias!$F$53),Tipologias!$G$51,IF(AD267=Tipologias!$F$54,Tipologias!$G$54,IF(OR(AD267=Tipologias!$F$55,AD267=Tipologias!$F$56),Tipologias!$G$55,"")))</f>
        <v/>
      </c>
      <c r="AF267" s="117"/>
      <c r="AG267" s="123" t="str">
        <f>IF(OR(AF267=Tipologias!$F$51,AF267=Tipologias!$F$52,AF267=Tipologias!$F$53),Tipologias!$G$51,IF(AF267=Tipologias!$F$54,Tipologias!$G$54,IF(OR(AF267=Tipologias!$F$55,AF267=Tipologias!$F$56),Tipologias!$G$55,"")))</f>
        <v/>
      </c>
      <c r="AH267" s="117"/>
      <c r="AI267" s="124" t="str">
        <f>IF(OR(AC267="",AE267="",AG267=""),"",IF(OR(AND(AC267=Tipologias!$G$55,AE267=Tipologias!$G$55),AND(AC267=Tipologias!$G$55,AG267=Tipologias!$G$55),AND(AE267=Tipologias!$G$55,AG267=Tipologias!$G$55)),Tipologias!$G$55, IF(AND(AC267=Tipologias!$G$51,AE267=Tipologias!$G$51,AG267=Tipologias!$G$51),Tipologias!$G$51,Tipologias!$G$54)))</f>
        <v/>
      </c>
      <c r="AJ267" s="117"/>
      <c r="AK267" s="118"/>
      <c r="AL267" s="134"/>
    </row>
    <row r="268" spans="1:38" s="119" customFormat="1" ht="35.15" customHeight="1" x14ac:dyDescent="0.35">
      <c r="A268" s="141"/>
      <c r="B268" s="142"/>
      <c r="C268" s="117"/>
      <c r="D268" s="117"/>
      <c r="E268" s="117"/>
      <c r="F268" s="117"/>
      <c r="G268" s="117"/>
      <c r="H268" s="117"/>
      <c r="I268" s="117"/>
      <c r="J268" s="142"/>
      <c r="K268" s="117"/>
      <c r="L268" s="117"/>
      <c r="M268" s="117"/>
      <c r="N268" s="117"/>
      <c r="O268" s="117"/>
      <c r="P268" s="118"/>
      <c r="Q268" s="117"/>
      <c r="R268" s="117"/>
      <c r="S268" s="117"/>
      <c r="T268" s="117"/>
      <c r="U268" s="142"/>
      <c r="V26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68" s="117"/>
      <c r="X268" s="142"/>
      <c r="Y268" s="142"/>
      <c r="Z268" s="140" t="str">
        <f>IFERROR(IF(Y268=Tipologias!$O$6,"Ley_1",IF(Y268=Tipologias!$P$6,"Ley_2",IF(Y268=Tipologias!$Q$6,"Ley_3",IF(Y268=Tipologias!$R$6,"Ley_4",IF(Y268=Tipologias!$S$6,"Ley_5",IF(Y268=Tipologias!$T$6,"Ley_6", IF(Y268=Tipologias!$U$6,"Ley_7", IF(Y268=Tipologias!$V$6,"Ley_8", IF(Y268=Tipologias!$W$6,"Ley_9", IF(Y268=Tipologias!$X$6,"Ley_10", IF(Y268=Tipologias!$Y$6,"Ley_11", IF(Y268=Tipologias!$Z$6,"Ley_12",IF(Y268="No Aplica","NoAplica",""))))))))))))),"")</f>
        <v/>
      </c>
      <c r="AA268" s="117"/>
      <c r="AB268" s="117"/>
      <c r="AC268" s="123" t="str">
        <f>IF(OR(AB268=Tipologias!$F$51,AB268=Tipologias!$F$52,AB268=Tipologias!$F$53),Tipologias!$G$51,IF(AB268=Tipologias!$F$54,Tipologias!$G$54,IF(OR(AB268=Tipologias!$F$55,AB268=Tipologias!$F$56),Tipologias!$G$55,"")))</f>
        <v/>
      </c>
      <c r="AD268" s="117"/>
      <c r="AE268" s="123" t="str">
        <f>IF(OR(AD268=Tipologias!$F$51,AD268=Tipologias!$F$52,AD268=Tipologias!$F$53),Tipologias!$G$51,IF(AD268=Tipologias!$F$54,Tipologias!$G$54,IF(OR(AD268=Tipologias!$F$55,AD268=Tipologias!$F$56),Tipologias!$G$55,"")))</f>
        <v/>
      </c>
      <c r="AF268" s="117"/>
      <c r="AG268" s="123" t="str">
        <f>IF(OR(AF268=Tipologias!$F$51,AF268=Tipologias!$F$52,AF268=Tipologias!$F$53),Tipologias!$G$51,IF(AF268=Tipologias!$F$54,Tipologias!$G$54,IF(OR(AF268=Tipologias!$F$55,AF268=Tipologias!$F$56),Tipologias!$G$55,"")))</f>
        <v/>
      </c>
      <c r="AH268" s="117"/>
      <c r="AI268" s="124" t="str">
        <f>IF(OR(AC268="",AE268="",AG268=""),"",IF(OR(AND(AC268=Tipologias!$G$55,AE268=Tipologias!$G$55),AND(AC268=Tipologias!$G$55,AG268=Tipologias!$G$55),AND(AE268=Tipologias!$G$55,AG268=Tipologias!$G$55)),Tipologias!$G$55, IF(AND(AC268=Tipologias!$G$51,AE268=Tipologias!$G$51,AG268=Tipologias!$G$51),Tipologias!$G$51,Tipologias!$G$54)))</f>
        <v/>
      </c>
      <c r="AJ268" s="117"/>
      <c r="AK268" s="118"/>
      <c r="AL268" s="134"/>
    </row>
    <row r="269" spans="1:38" s="119" customFormat="1" ht="35.15" customHeight="1" x14ac:dyDescent="0.35">
      <c r="A269" s="141"/>
      <c r="B269" s="142"/>
      <c r="C269" s="117"/>
      <c r="D269" s="117"/>
      <c r="E269" s="117"/>
      <c r="F269" s="117"/>
      <c r="G269" s="117"/>
      <c r="H269" s="117"/>
      <c r="I269" s="117"/>
      <c r="J269" s="142"/>
      <c r="K269" s="117"/>
      <c r="L269" s="117"/>
      <c r="M269" s="117"/>
      <c r="N269" s="117"/>
      <c r="O269" s="117"/>
      <c r="P269" s="118"/>
      <c r="Q269" s="117"/>
      <c r="R269" s="117"/>
      <c r="S269" s="117"/>
      <c r="T269" s="117"/>
      <c r="U269" s="142"/>
      <c r="V26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69" s="117"/>
      <c r="X269" s="142"/>
      <c r="Y269" s="142"/>
      <c r="Z269" s="140" t="str">
        <f>IFERROR(IF(Y269=Tipologias!$O$6,"Ley_1",IF(Y269=Tipologias!$P$6,"Ley_2",IF(Y269=Tipologias!$Q$6,"Ley_3",IF(Y269=Tipologias!$R$6,"Ley_4",IF(Y269=Tipologias!$S$6,"Ley_5",IF(Y269=Tipologias!$T$6,"Ley_6", IF(Y269=Tipologias!$U$6,"Ley_7", IF(Y269=Tipologias!$V$6,"Ley_8", IF(Y269=Tipologias!$W$6,"Ley_9", IF(Y269=Tipologias!$X$6,"Ley_10", IF(Y269=Tipologias!$Y$6,"Ley_11", IF(Y269=Tipologias!$Z$6,"Ley_12",IF(Y269="No Aplica","NoAplica",""))))))))))))),"")</f>
        <v/>
      </c>
      <c r="AA269" s="117"/>
      <c r="AB269" s="117"/>
      <c r="AC269" s="123" t="str">
        <f>IF(OR(AB269=Tipologias!$F$51,AB269=Tipologias!$F$52,AB269=Tipologias!$F$53),Tipologias!$G$51,IF(AB269=Tipologias!$F$54,Tipologias!$G$54,IF(OR(AB269=Tipologias!$F$55,AB269=Tipologias!$F$56),Tipologias!$G$55,"")))</f>
        <v/>
      </c>
      <c r="AD269" s="117"/>
      <c r="AE269" s="123" t="str">
        <f>IF(OR(AD269=Tipologias!$F$51,AD269=Tipologias!$F$52,AD269=Tipologias!$F$53),Tipologias!$G$51,IF(AD269=Tipologias!$F$54,Tipologias!$G$54,IF(OR(AD269=Tipologias!$F$55,AD269=Tipologias!$F$56),Tipologias!$G$55,"")))</f>
        <v/>
      </c>
      <c r="AF269" s="117"/>
      <c r="AG269" s="123" t="str">
        <f>IF(OR(AF269=Tipologias!$F$51,AF269=Tipologias!$F$52,AF269=Tipologias!$F$53),Tipologias!$G$51,IF(AF269=Tipologias!$F$54,Tipologias!$G$54,IF(OR(AF269=Tipologias!$F$55,AF269=Tipologias!$F$56),Tipologias!$G$55,"")))</f>
        <v/>
      </c>
      <c r="AH269" s="117"/>
      <c r="AI269" s="124" t="str">
        <f>IF(OR(AC269="",AE269="",AG269=""),"",IF(OR(AND(AC269=Tipologias!$G$55,AE269=Tipologias!$G$55),AND(AC269=Tipologias!$G$55,AG269=Tipologias!$G$55),AND(AE269=Tipologias!$G$55,AG269=Tipologias!$G$55)),Tipologias!$G$55, IF(AND(AC269=Tipologias!$G$51,AE269=Tipologias!$G$51,AG269=Tipologias!$G$51),Tipologias!$G$51,Tipologias!$G$54)))</f>
        <v/>
      </c>
      <c r="AJ269" s="117"/>
      <c r="AK269" s="118"/>
      <c r="AL269" s="134"/>
    </row>
    <row r="270" spans="1:38" s="119" customFormat="1" ht="35.15" customHeight="1" x14ac:dyDescent="0.35">
      <c r="A270" s="141"/>
      <c r="B270" s="142"/>
      <c r="C270" s="117"/>
      <c r="D270" s="117"/>
      <c r="E270" s="117"/>
      <c r="F270" s="117"/>
      <c r="G270" s="117"/>
      <c r="H270" s="117"/>
      <c r="I270" s="117"/>
      <c r="J270" s="142"/>
      <c r="K270" s="117"/>
      <c r="L270" s="117"/>
      <c r="M270" s="117"/>
      <c r="N270" s="117"/>
      <c r="O270" s="117"/>
      <c r="P270" s="118"/>
      <c r="Q270" s="117"/>
      <c r="R270" s="117"/>
      <c r="S270" s="117"/>
      <c r="T270" s="117"/>
      <c r="U270" s="142"/>
      <c r="V27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70" s="117"/>
      <c r="X270" s="142"/>
      <c r="Y270" s="142"/>
      <c r="Z270" s="140" t="str">
        <f>IFERROR(IF(Y270=Tipologias!$O$6,"Ley_1",IF(Y270=Tipologias!$P$6,"Ley_2",IF(Y270=Tipologias!$Q$6,"Ley_3",IF(Y270=Tipologias!$R$6,"Ley_4",IF(Y270=Tipologias!$S$6,"Ley_5",IF(Y270=Tipologias!$T$6,"Ley_6", IF(Y270=Tipologias!$U$6,"Ley_7", IF(Y270=Tipologias!$V$6,"Ley_8", IF(Y270=Tipologias!$W$6,"Ley_9", IF(Y270=Tipologias!$X$6,"Ley_10", IF(Y270=Tipologias!$Y$6,"Ley_11", IF(Y270=Tipologias!$Z$6,"Ley_12",IF(Y270="No Aplica","NoAplica",""))))))))))))),"")</f>
        <v/>
      </c>
      <c r="AA270" s="117"/>
      <c r="AB270" s="117"/>
      <c r="AC270" s="123" t="str">
        <f>IF(OR(AB270=Tipologias!$F$51,AB270=Tipologias!$F$52,AB270=Tipologias!$F$53),Tipologias!$G$51,IF(AB270=Tipologias!$F$54,Tipologias!$G$54,IF(OR(AB270=Tipologias!$F$55,AB270=Tipologias!$F$56),Tipologias!$G$55,"")))</f>
        <v/>
      </c>
      <c r="AD270" s="117"/>
      <c r="AE270" s="123" t="str">
        <f>IF(OR(AD270=Tipologias!$F$51,AD270=Tipologias!$F$52,AD270=Tipologias!$F$53),Tipologias!$G$51,IF(AD270=Tipologias!$F$54,Tipologias!$G$54,IF(OR(AD270=Tipologias!$F$55,AD270=Tipologias!$F$56),Tipologias!$G$55,"")))</f>
        <v/>
      </c>
      <c r="AF270" s="117"/>
      <c r="AG270" s="123" t="str">
        <f>IF(OR(AF270=Tipologias!$F$51,AF270=Tipologias!$F$52,AF270=Tipologias!$F$53),Tipologias!$G$51,IF(AF270=Tipologias!$F$54,Tipologias!$G$54,IF(OR(AF270=Tipologias!$F$55,AF270=Tipologias!$F$56),Tipologias!$G$55,"")))</f>
        <v/>
      </c>
      <c r="AH270" s="117"/>
      <c r="AI270" s="124" t="str">
        <f>IF(OR(AC270="",AE270="",AG270=""),"",IF(OR(AND(AC270=Tipologias!$G$55,AE270=Tipologias!$G$55),AND(AC270=Tipologias!$G$55,AG270=Tipologias!$G$55),AND(AE270=Tipologias!$G$55,AG270=Tipologias!$G$55)),Tipologias!$G$55, IF(AND(AC270=Tipologias!$G$51,AE270=Tipologias!$G$51,AG270=Tipologias!$G$51),Tipologias!$G$51,Tipologias!$G$54)))</f>
        <v/>
      </c>
      <c r="AJ270" s="117"/>
      <c r="AK270" s="118"/>
      <c r="AL270" s="134"/>
    </row>
    <row r="271" spans="1:38" s="119" customFormat="1" ht="35.15" customHeight="1" x14ac:dyDescent="0.35">
      <c r="A271" s="141"/>
      <c r="B271" s="142"/>
      <c r="C271" s="117"/>
      <c r="D271" s="117"/>
      <c r="E271" s="117"/>
      <c r="F271" s="117"/>
      <c r="G271" s="117"/>
      <c r="H271" s="117"/>
      <c r="I271" s="117"/>
      <c r="J271" s="142"/>
      <c r="K271" s="117"/>
      <c r="L271" s="117"/>
      <c r="M271" s="117"/>
      <c r="N271" s="117"/>
      <c r="O271" s="117"/>
      <c r="P271" s="118"/>
      <c r="Q271" s="117"/>
      <c r="R271" s="117"/>
      <c r="S271" s="117"/>
      <c r="T271" s="117"/>
      <c r="U271" s="142"/>
      <c r="V27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71" s="117"/>
      <c r="X271" s="142"/>
      <c r="Y271" s="142"/>
      <c r="Z271" s="140" t="str">
        <f>IFERROR(IF(Y271=Tipologias!$O$6,"Ley_1",IF(Y271=Tipologias!$P$6,"Ley_2",IF(Y271=Tipologias!$Q$6,"Ley_3",IF(Y271=Tipologias!$R$6,"Ley_4",IF(Y271=Tipologias!$S$6,"Ley_5",IF(Y271=Tipologias!$T$6,"Ley_6", IF(Y271=Tipologias!$U$6,"Ley_7", IF(Y271=Tipologias!$V$6,"Ley_8", IF(Y271=Tipologias!$W$6,"Ley_9", IF(Y271=Tipologias!$X$6,"Ley_10", IF(Y271=Tipologias!$Y$6,"Ley_11", IF(Y271=Tipologias!$Z$6,"Ley_12",IF(Y271="No Aplica","NoAplica",""))))))))))))),"")</f>
        <v/>
      </c>
      <c r="AA271" s="117"/>
      <c r="AB271" s="117"/>
      <c r="AC271" s="123" t="str">
        <f>IF(OR(AB271=Tipologias!$F$51,AB271=Tipologias!$F$52,AB271=Tipologias!$F$53),Tipologias!$G$51,IF(AB271=Tipologias!$F$54,Tipologias!$G$54,IF(OR(AB271=Tipologias!$F$55,AB271=Tipologias!$F$56),Tipologias!$G$55,"")))</f>
        <v/>
      </c>
      <c r="AD271" s="117"/>
      <c r="AE271" s="123" t="str">
        <f>IF(OR(AD271=Tipologias!$F$51,AD271=Tipologias!$F$52,AD271=Tipologias!$F$53),Tipologias!$G$51,IF(AD271=Tipologias!$F$54,Tipologias!$G$54,IF(OR(AD271=Tipologias!$F$55,AD271=Tipologias!$F$56),Tipologias!$G$55,"")))</f>
        <v/>
      </c>
      <c r="AF271" s="117"/>
      <c r="AG271" s="123" t="str">
        <f>IF(OR(AF271=Tipologias!$F$51,AF271=Tipologias!$F$52,AF271=Tipologias!$F$53),Tipologias!$G$51,IF(AF271=Tipologias!$F$54,Tipologias!$G$54,IF(OR(AF271=Tipologias!$F$55,AF271=Tipologias!$F$56),Tipologias!$G$55,"")))</f>
        <v/>
      </c>
      <c r="AH271" s="117"/>
      <c r="AI271" s="124" t="str">
        <f>IF(OR(AC271="",AE271="",AG271=""),"",IF(OR(AND(AC271=Tipologias!$G$55,AE271=Tipologias!$G$55),AND(AC271=Tipologias!$G$55,AG271=Tipologias!$G$55),AND(AE271=Tipologias!$G$55,AG271=Tipologias!$G$55)),Tipologias!$G$55, IF(AND(AC271=Tipologias!$G$51,AE271=Tipologias!$G$51,AG271=Tipologias!$G$51),Tipologias!$G$51,Tipologias!$G$54)))</f>
        <v/>
      </c>
      <c r="AJ271" s="117"/>
      <c r="AK271" s="118"/>
      <c r="AL271" s="134"/>
    </row>
    <row r="272" spans="1:38" s="119" customFormat="1" ht="35.15" customHeight="1" x14ac:dyDescent="0.35">
      <c r="A272" s="141"/>
      <c r="B272" s="142"/>
      <c r="C272" s="117"/>
      <c r="D272" s="117"/>
      <c r="E272" s="117"/>
      <c r="F272" s="117"/>
      <c r="G272" s="117"/>
      <c r="H272" s="117"/>
      <c r="I272" s="117"/>
      <c r="J272" s="142"/>
      <c r="K272" s="117"/>
      <c r="L272" s="117"/>
      <c r="M272" s="117"/>
      <c r="N272" s="117"/>
      <c r="O272" s="117"/>
      <c r="P272" s="118"/>
      <c r="Q272" s="117"/>
      <c r="R272" s="117"/>
      <c r="S272" s="117"/>
      <c r="T272" s="117"/>
      <c r="U272" s="142"/>
      <c r="V27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72" s="117"/>
      <c r="X272" s="142"/>
      <c r="Y272" s="142"/>
      <c r="Z272" s="140" t="str">
        <f>IFERROR(IF(Y272=Tipologias!$O$6,"Ley_1",IF(Y272=Tipologias!$P$6,"Ley_2",IF(Y272=Tipologias!$Q$6,"Ley_3",IF(Y272=Tipologias!$R$6,"Ley_4",IF(Y272=Tipologias!$S$6,"Ley_5",IF(Y272=Tipologias!$T$6,"Ley_6", IF(Y272=Tipologias!$U$6,"Ley_7", IF(Y272=Tipologias!$V$6,"Ley_8", IF(Y272=Tipologias!$W$6,"Ley_9", IF(Y272=Tipologias!$X$6,"Ley_10", IF(Y272=Tipologias!$Y$6,"Ley_11", IF(Y272=Tipologias!$Z$6,"Ley_12",IF(Y272="No Aplica","NoAplica",""))))))))))))),"")</f>
        <v/>
      </c>
      <c r="AA272" s="117"/>
      <c r="AB272" s="117"/>
      <c r="AC272" s="123" t="str">
        <f>IF(OR(AB272=Tipologias!$F$51,AB272=Tipologias!$F$52,AB272=Tipologias!$F$53),Tipologias!$G$51,IF(AB272=Tipologias!$F$54,Tipologias!$G$54,IF(OR(AB272=Tipologias!$F$55,AB272=Tipologias!$F$56),Tipologias!$G$55,"")))</f>
        <v/>
      </c>
      <c r="AD272" s="117"/>
      <c r="AE272" s="123" t="str">
        <f>IF(OR(AD272=Tipologias!$F$51,AD272=Tipologias!$F$52,AD272=Tipologias!$F$53),Tipologias!$G$51,IF(AD272=Tipologias!$F$54,Tipologias!$G$54,IF(OR(AD272=Tipologias!$F$55,AD272=Tipologias!$F$56),Tipologias!$G$55,"")))</f>
        <v/>
      </c>
      <c r="AF272" s="117"/>
      <c r="AG272" s="123" t="str">
        <f>IF(OR(AF272=Tipologias!$F$51,AF272=Tipologias!$F$52,AF272=Tipologias!$F$53),Tipologias!$G$51,IF(AF272=Tipologias!$F$54,Tipologias!$G$54,IF(OR(AF272=Tipologias!$F$55,AF272=Tipologias!$F$56),Tipologias!$G$55,"")))</f>
        <v/>
      </c>
      <c r="AH272" s="117"/>
      <c r="AI272" s="124" t="str">
        <f>IF(OR(AC272="",AE272="",AG272=""),"",IF(OR(AND(AC272=Tipologias!$G$55,AE272=Tipologias!$G$55),AND(AC272=Tipologias!$G$55,AG272=Tipologias!$G$55),AND(AE272=Tipologias!$G$55,AG272=Tipologias!$G$55)),Tipologias!$G$55, IF(AND(AC272=Tipologias!$G$51,AE272=Tipologias!$G$51,AG272=Tipologias!$G$51),Tipologias!$G$51,Tipologias!$G$54)))</f>
        <v/>
      </c>
      <c r="AJ272" s="117"/>
      <c r="AK272" s="118"/>
      <c r="AL272" s="134"/>
    </row>
    <row r="273" spans="1:38" s="119" customFormat="1" ht="35.15" customHeight="1" x14ac:dyDescent="0.35">
      <c r="A273" s="141"/>
      <c r="B273" s="142"/>
      <c r="C273" s="117"/>
      <c r="D273" s="117"/>
      <c r="E273" s="117"/>
      <c r="F273" s="117"/>
      <c r="G273" s="117"/>
      <c r="H273" s="117"/>
      <c r="I273" s="117"/>
      <c r="J273" s="142"/>
      <c r="K273" s="117"/>
      <c r="L273" s="117"/>
      <c r="M273" s="117"/>
      <c r="N273" s="117"/>
      <c r="O273" s="117"/>
      <c r="P273" s="118"/>
      <c r="Q273" s="117"/>
      <c r="R273" s="117"/>
      <c r="S273" s="117"/>
      <c r="T273" s="117"/>
      <c r="U273" s="142"/>
      <c r="V27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73" s="117"/>
      <c r="X273" s="142"/>
      <c r="Y273" s="142"/>
      <c r="Z273" s="140" t="str">
        <f>IFERROR(IF(Y273=Tipologias!$O$6,"Ley_1",IF(Y273=Tipologias!$P$6,"Ley_2",IF(Y273=Tipologias!$Q$6,"Ley_3",IF(Y273=Tipologias!$R$6,"Ley_4",IF(Y273=Tipologias!$S$6,"Ley_5",IF(Y273=Tipologias!$T$6,"Ley_6", IF(Y273=Tipologias!$U$6,"Ley_7", IF(Y273=Tipologias!$V$6,"Ley_8", IF(Y273=Tipologias!$W$6,"Ley_9", IF(Y273=Tipologias!$X$6,"Ley_10", IF(Y273=Tipologias!$Y$6,"Ley_11", IF(Y273=Tipologias!$Z$6,"Ley_12",IF(Y273="No Aplica","NoAplica",""))))))))))))),"")</f>
        <v/>
      </c>
      <c r="AA273" s="117"/>
      <c r="AB273" s="117"/>
      <c r="AC273" s="123" t="str">
        <f>IF(OR(AB273=Tipologias!$F$51,AB273=Tipologias!$F$52,AB273=Tipologias!$F$53),Tipologias!$G$51,IF(AB273=Tipologias!$F$54,Tipologias!$G$54,IF(OR(AB273=Tipologias!$F$55,AB273=Tipologias!$F$56),Tipologias!$G$55,"")))</f>
        <v/>
      </c>
      <c r="AD273" s="117"/>
      <c r="AE273" s="123" t="str">
        <f>IF(OR(AD273=Tipologias!$F$51,AD273=Tipologias!$F$52,AD273=Tipologias!$F$53),Tipologias!$G$51,IF(AD273=Tipologias!$F$54,Tipologias!$G$54,IF(OR(AD273=Tipologias!$F$55,AD273=Tipologias!$F$56),Tipologias!$G$55,"")))</f>
        <v/>
      </c>
      <c r="AF273" s="117"/>
      <c r="AG273" s="123" t="str">
        <f>IF(OR(AF273=Tipologias!$F$51,AF273=Tipologias!$F$52,AF273=Tipologias!$F$53),Tipologias!$G$51,IF(AF273=Tipologias!$F$54,Tipologias!$G$54,IF(OR(AF273=Tipologias!$F$55,AF273=Tipologias!$F$56),Tipologias!$G$55,"")))</f>
        <v/>
      </c>
      <c r="AH273" s="117"/>
      <c r="AI273" s="124" t="str">
        <f>IF(OR(AC273="",AE273="",AG273=""),"",IF(OR(AND(AC273=Tipologias!$G$55,AE273=Tipologias!$G$55),AND(AC273=Tipologias!$G$55,AG273=Tipologias!$G$55),AND(AE273=Tipologias!$G$55,AG273=Tipologias!$G$55)),Tipologias!$G$55, IF(AND(AC273=Tipologias!$G$51,AE273=Tipologias!$G$51,AG273=Tipologias!$G$51),Tipologias!$G$51,Tipologias!$G$54)))</f>
        <v/>
      </c>
      <c r="AJ273" s="117"/>
      <c r="AK273" s="118"/>
      <c r="AL273" s="134"/>
    </row>
    <row r="274" spans="1:38" s="119" customFormat="1" ht="35.15" customHeight="1" x14ac:dyDescent="0.35">
      <c r="A274" s="141"/>
      <c r="B274" s="142"/>
      <c r="C274" s="117"/>
      <c r="D274" s="117"/>
      <c r="E274" s="117"/>
      <c r="F274" s="117"/>
      <c r="G274" s="117"/>
      <c r="H274" s="117"/>
      <c r="I274" s="117"/>
      <c r="J274" s="142"/>
      <c r="K274" s="117"/>
      <c r="L274" s="117"/>
      <c r="M274" s="117"/>
      <c r="N274" s="117"/>
      <c r="O274" s="117"/>
      <c r="P274" s="118"/>
      <c r="Q274" s="117"/>
      <c r="R274" s="117"/>
      <c r="S274" s="117"/>
      <c r="T274" s="117"/>
      <c r="U274" s="142"/>
      <c r="V27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74" s="117"/>
      <c r="X274" s="142"/>
      <c r="Y274" s="142"/>
      <c r="Z274" s="140" t="str">
        <f>IFERROR(IF(Y274=Tipologias!$O$6,"Ley_1",IF(Y274=Tipologias!$P$6,"Ley_2",IF(Y274=Tipologias!$Q$6,"Ley_3",IF(Y274=Tipologias!$R$6,"Ley_4",IF(Y274=Tipologias!$S$6,"Ley_5",IF(Y274=Tipologias!$T$6,"Ley_6", IF(Y274=Tipologias!$U$6,"Ley_7", IF(Y274=Tipologias!$V$6,"Ley_8", IF(Y274=Tipologias!$W$6,"Ley_9", IF(Y274=Tipologias!$X$6,"Ley_10", IF(Y274=Tipologias!$Y$6,"Ley_11", IF(Y274=Tipologias!$Z$6,"Ley_12",IF(Y274="No Aplica","NoAplica",""))))))))))))),"")</f>
        <v/>
      </c>
      <c r="AA274" s="117"/>
      <c r="AB274" s="117"/>
      <c r="AC274" s="123" t="str">
        <f>IF(OR(AB274=Tipologias!$F$51,AB274=Tipologias!$F$52,AB274=Tipologias!$F$53),Tipologias!$G$51,IF(AB274=Tipologias!$F$54,Tipologias!$G$54,IF(OR(AB274=Tipologias!$F$55,AB274=Tipologias!$F$56),Tipologias!$G$55,"")))</f>
        <v/>
      </c>
      <c r="AD274" s="117"/>
      <c r="AE274" s="123" t="str">
        <f>IF(OR(AD274=Tipologias!$F$51,AD274=Tipologias!$F$52,AD274=Tipologias!$F$53),Tipologias!$G$51,IF(AD274=Tipologias!$F$54,Tipologias!$G$54,IF(OR(AD274=Tipologias!$F$55,AD274=Tipologias!$F$56),Tipologias!$G$55,"")))</f>
        <v/>
      </c>
      <c r="AF274" s="117"/>
      <c r="AG274" s="123" t="str">
        <f>IF(OR(AF274=Tipologias!$F$51,AF274=Tipologias!$F$52,AF274=Tipologias!$F$53),Tipologias!$G$51,IF(AF274=Tipologias!$F$54,Tipologias!$G$54,IF(OR(AF274=Tipologias!$F$55,AF274=Tipologias!$F$56),Tipologias!$G$55,"")))</f>
        <v/>
      </c>
      <c r="AH274" s="117"/>
      <c r="AI274" s="124" t="str">
        <f>IF(OR(AC274="",AE274="",AG274=""),"",IF(OR(AND(AC274=Tipologias!$G$55,AE274=Tipologias!$G$55),AND(AC274=Tipologias!$G$55,AG274=Tipologias!$G$55),AND(AE274=Tipologias!$G$55,AG274=Tipologias!$G$55)),Tipologias!$G$55, IF(AND(AC274=Tipologias!$G$51,AE274=Tipologias!$G$51,AG274=Tipologias!$G$51),Tipologias!$G$51,Tipologias!$G$54)))</f>
        <v/>
      </c>
      <c r="AJ274" s="117"/>
      <c r="AK274" s="118"/>
      <c r="AL274" s="134"/>
    </row>
    <row r="275" spans="1:38" s="119" customFormat="1" ht="35.15" customHeight="1" x14ac:dyDescent="0.35">
      <c r="A275" s="141"/>
      <c r="B275" s="142"/>
      <c r="C275" s="117"/>
      <c r="D275" s="117"/>
      <c r="E275" s="117"/>
      <c r="F275" s="117"/>
      <c r="G275" s="117"/>
      <c r="H275" s="117"/>
      <c r="I275" s="117"/>
      <c r="J275" s="142"/>
      <c r="K275" s="117"/>
      <c r="L275" s="117"/>
      <c r="M275" s="117"/>
      <c r="N275" s="117"/>
      <c r="O275" s="117"/>
      <c r="P275" s="118"/>
      <c r="Q275" s="117"/>
      <c r="R275" s="117"/>
      <c r="S275" s="117"/>
      <c r="T275" s="117"/>
      <c r="U275" s="142"/>
      <c r="V27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75" s="117"/>
      <c r="X275" s="142"/>
      <c r="Y275" s="142"/>
      <c r="Z275" s="140" t="str">
        <f>IFERROR(IF(Y275=Tipologias!$O$6,"Ley_1",IF(Y275=Tipologias!$P$6,"Ley_2",IF(Y275=Tipologias!$Q$6,"Ley_3",IF(Y275=Tipologias!$R$6,"Ley_4",IF(Y275=Tipologias!$S$6,"Ley_5",IF(Y275=Tipologias!$T$6,"Ley_6", IF(Y275=Tipologias!$U$6,"Ley_7", IF(Y275=Tipologias!$V$6,"Ley_8", IF(Y275=Tipologias!$W$6,"Ley_9", IF(Y275=Tipologias!$X$6,"Ley_10", IF(Y275=Tipologias!$Y$6,"Ley_11", IF(Y275=Tipologias!$Z$6,"Ley_12",IF(Y275="No Aplica","NoAplica",""))))))))))))),"")</f>
        <v/>
      </c>
      <c r="AA275" s="117"/>
      <c r="AB275" s="117"/>
      <c r="AC275" s="123" t="str">
        <f>IF(OR(AB275=Tipologias!$F$51,AB275=Tipologias!$F$52,AB275=Tipologias!$F$53),Tipologias!$G$51,IF(AB275=Tipologias!$F$54,Tipologias!$G$54,IF(OR(AB275=Tipologias!$F$55,AB275=Tipologias!$F$56),Tipologias!$G$55,"")))</f>
        <v/>
      </c>
      <c r="AD275" s="117"/>
      <c r="AE275" s="123" t="str">
        <f>IF(OR(AD275=Tipologias!$F$51,AD275=Tipologias!$F$52,AD275=Tipologias!$F$53),Tipologias!$G$51,IF(AD275=Tipologias!$F$54,Tipologias!$G$54,IF(OR(AD275=Tipologias!$F$55,AD275=Tipologias!$F$56),Tipologias!$G$55,"")))</f>
        <v/>
      </c>
      <c r="AF275" s="117"/>
      <c r="AG275" s="123" t="str">
        <f>IF(OR(AF275=Tipologias!$F$51,AF275=Tipologias!$F$52,AF275=Tipologias!$F$53),Tipologias!$G$51,IF(AF275=Tipologias!$F$54,Tipologias!$G$54,IF(OR(AF275=Tipologias!$F$55,AF275=Tipologias!$F$56),Tipologias!$G$55,"")))</f>
        <v/>
      </c>
      <c r="AH275" s="117"/>
      <c r="AI275" s="124" t="str">
        <f>IF(OR(AC275="",AE275="",AG275=""),"",IF(OR(AND(AC275=Tipologias!$G$55,AE275=Tipologias!$G$55),AND(AC275=Tipologias!$G$55,AG275=Tipologias!$G$55),AND(AE275=Tipologias!$G$55,AG275=Tipologias!$G$55)),Tipologias!$G$55, IF(AND(AC275=Tipologias!$G$51,AE275=Tipologias!$G$51,AG275=Tipologias!$G$51),Tipologias!$G$51,Tipologias!$G$54)))</f>
        <v/>
      </c>
      <c r="AJ275" s="117"/>
      <c r="AK275" s="118"/>
      <c r="AL275" s="134"/>
    </row>
    <row r="276" spans="1:38" s="119" customFormat="1" ht="35.15" customHeight="1" x14ac:dyDescent="0.35">
      <c r="A276" s="141"/>
      <c r="B276" s="142"/>
      <c r="C276" s="117"/>
      <c r="D276" s="117"/>
      <c r="E276" s="117"/>
      <c r="F276" s="117"/>
      <c r="G276" s="117"/>
      <c r="H276" s="117"/>
      <c r="I276" s="117"/>
      <c r="J276" s="142"/>
      <c r="K276" s="117"/>
      <c r="L276" s="117"/>
      <c r="M276" s="117"/>
      <c r="N276" s="117"/>
      <c r="O276" s="117"/>
      <c r="P276" s="118"/>
      <c r="Q276" s="117"/>
      <c r="R276" s="117"/>
      <c r="S276" s="117"/>
      <c r="T276" s="117"/>
      <c r="U276" s="142"/>
      <c r="V27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76" s="117"/>
      <c r="X276" s="142"/>
      <c r="Y276" s="142"/>
      <c r="Z276" s="140" t="str">
        <f>IFERROR(IF(Y276=Tipologias!$O$6,"Ley_1",IF(Y276=Tipologias!$P$6,"Ley_2",IF(Y276=Tipologias!$Q$6,"Ley_3",IF(Y276=Tipologias!$R$6,"Ley_4",IF(Y276=Tipologias!$S$6,"Ley_5",IF(Y276=Tipologias!$T$6,"Ley_6", IF(Y276=Tipologias!$U$6,"Ley_7", IF(Y276=Tipologias!$V$6,"Ley_8", IF(Y276=Tipologias!$W$6,"Ley_9", IF(Y276=Tipologias!$X$6,"Ley_10", IF(Y276=Tipologias!$Y$6,"Ley_11", IF(Y276=Tipologias!$Z$6,"Ley_12",IF(Y276="No Aplica","NoAplica",""))))))))))))),"")</f>
        <v/>
      </c>
      <c r="AA276" s="117"/>
      <c r="AB276" s="117"/>
      <c r="AC276" s="123" t="str">
        <f>IF(OR(AB276=Tipologias!$F$51,AB276=Tipologias!$F$52,AB276=Tipologias!$F$53),Tipologias!$G$51,IF(AB276=Tipologias!$F$54,Tipologias!$G$54,IF(OR(AB276=Tipologias!$F$55,AB276=Tipologias!$F$56),Tipologias!$G$55,"")))</f>
        <v/>
      </c>
      <c r="AD276" s="117"/>
      <c r="AE276" s="123" t="str">
        <f>IF(OR(AD276=Tipologias!$F$51,AD276=Tipologias!$F$52,AD276=Tipologias!$F$53),Tipologias!$G$51,IF(AD276=Tipologias!$F$54,Tipologias!$G$54,IF(OR(AD276=Tipologias!$F$55,AD276=Tipologias!$F$56),Tipologias!$G$55,"")))</f>
        <v/>
      </c>
      <c r="AF276" s="117"/>
      <c r="AG276" s="123" t="str">
        <f>IF(OR(AF276=Tipologias!$F$51,AF276=Tipologias!$F$52,AF276=Tipologias!$F$53),Tipologias!$G$51,IF(AF276=Tipologias!$F$54,Tipologias!$G$54,IF(OR(AF276=Tipologias!$F$55,AF276=Tipologias!$F$56),Tipologias!$G$55,"")))</f>
        <v/>
      </c>
      <c r="AH276" s="117"/>
      <c r="AI276" s="124" t="str">
        <f>IF(OR(AC276="",AE276="",AG276=""),"",IF(OR(AND(AC276=Tipologias!$G$55,AE276=Tipologias!$G$55),AND(AC276=Tipologias!$G$55,AG276=Tipologias!$G$55),AND(AE276=Tipologias!$G$55,AG276=Tipologias!$G$55)),Tipologias!$G$55, IF(AND(AC276=Tipologias!$G$51,AE276=Tipologias!$G$51,AG276=Tipologias!$G$51),Tipologias!$G$51,Tipologias!$G$54)))</f>
        <v/>
      </c>
      <c r="AJ276" s="117"/>
      <c r="AK276" s="118"/>
      <c r="AL276" s="134"/>
    </row>
    <row r="277" spans="1:38" s="119" customFormat="1" ht="35.15" customHeight="1" x14ac:dyDescent="0.35">
      <c r="A277" s="141"/>
      <c r="B277" s="142"/>
      <c r="C277" s="117"/>
      <c r="D277" s="117"/>
      <c r="E277" s="117"/>
      <c r="F277" s="117"/>
      <c r="G277" s="117"/>
      <c r="H277" s="117"/>
      <c r="I277" s="117"/>
      <c r="J277" s="142"/>
      <c r="K277" s="117"/>
      <c r="L277" s="117"/>
      <c r="M277" s="117"/>
      <c r="N277" s="117"/>
      <c r="O277" s="117"/>
      <c r="P277" s="118"/>
      <c r="Q277" s="117"/>
      <c r="R277" s="117"/>
      <c r="S277" s="117"/>
      <c r="T277" s="117"/>
      <c r="U277" s="142"/>
      <c r="V27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77" s="117"/>
      <c r="X277" s="142"/>
      <c r="Y277" s="142"/>
      <c r="Z277" s="140" t="str">
        <f>IFERROR(IF(Y277=Tipologias!$O$6,"Ley_1",IF(Y277=Tipologias!$P$6,"Ley_2",IF(Y277=Tipologias!$Q$6,"Ley_3",IF(Y277=Tipologias!$R$6,"Ley_4",IF(Y277=Tipologias!$S$6,"Ley_5",IF(Y277=Tipologias!$T$6,"Ley_6", IF(Y277=Tipologias!$U$6,"Ley_7", IF(Y277=Tipologias!$V$6,"Ley_8", IF(Y277=Tipologias!$W$6,"Ley_9", IF(Y277=Tipologias!$X$6,"Ley_10", IF(Y277=Tipologias!$Y$6,"Ley_11", IF(Y277=Tipologias!$Z$6,"Ley_12",IF(Y277="No Aplica","NoAplica",""))))))))))))),"")</f>
        <v/>
      </c>
      <c r="AA277" s="117"/>
      <c r="AB277" s="117"/>
      <c r="AC277" s="123" t="str">
        <f>IF(OR(AB277=Tipologias!$F$51,AB277=Tipologias!$F$52,AB277=Tipologias!$F$53),Tipologias!$G$51,IF(AB277=Tipologias!$F$54,Tipologias!$G$54,IF(OR(AB277=Tipologias!$F$55,AB277=Tipologias!$F$56),Tipologias!$G$55,"")))</f>
        <v/>
      </c>
      <c r="AD277" s="117"/>
      <c r="AE277" s="123" t="str">
        <f>IF(OR(AD277=Tipologias!$F$51,AD277=Tipologias!$F$52,AD277=Tipologias!$F$53),Tipologias!$G$51,IF(AD277=Tipologias!$F$54,Tipologias!$G$54,IF(OR(AD277=Tipologias!$F$55,AD277=Tipologias!$F$56),Tipologias!$G$55,"")))</f>
        <v/>
      </c>
      <c r="AF277" s="117"/>
      <c r="AG277" s="123" t="str">
        <f>IF(OR(AF277=Tipologias!$F$51,AF277=Tipologias!$F$52,AF277=Tipologias!$F$53),Tipologias!$G$51,IF(AF277=Tipologias!$F$54,Tipologias!$G$54,IF(OR(AF277=Tipologias!$F$55,AF277=Tipologias!$F$56),Tipologias!$G$55,"")))</f>
        <v/>
      </c>
      <c r="AH277" s="117"/>
      <c r="AI277" s="124" t="str">
        <f>IF(OR(AC277="",AE277="",AG277=""),"",IF(OR(AND(AC277=Tipologias!$G$55,AE277=Tipologias!$G$55),AND(AC277=Tipologias!$G$55,AG277=Tipologias!$G$55),AND(AE277=Tipologias!$G$55,AG277=Tipologias!$G$55)),Tipologias!$G$55, IF(AND(AC277=Tipologias!$G$51,AE277=Tipologias!$G$51,AG277=Tipologias!$G$51),Tipologias!$G$51,Tipologias!$G$54)))</f>
        <v/>
      </c>
      <c r="AJ277" s="117"/>
      <c r="AK277" s="118"/>
      <c r="AL277" s="134"/>
    </row>
    <row r="278" spans="1:38" s="119" customFormat="1" ht="35.15" customHeight="1" x14ac:dyDescent="0.35">
      <c r="A278" s="141"/>
      <c r="B278" s="142"/>
      <c r="C278" s="117"/>
      <c r="D278" s="117"/>
      <c r="E278" s="117"/>
      <c r="F278" s="117"/>
      <c r="G278" s="117"/>
      <c r="H278" s="117"/>
      <c r="I278" s="117"/>
      <c r="J278" s="142"/>
      <c r="K278" s="117"/>
      <c r="L278" s="117"/>
      <c r="M278" s="117"/>
      <c r="N278" s="117"/>
      <c r="O278" s="117"/>
      <c r="P278" s="118"/>
      <c r="Q278" s="117"/>
      <c r="R278" s="117"/>
      <c r="S278" s="117"/>
      <c r="T278" s="117"/>
      <c r="U278" s="142"/>
      <c r="V27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78" s="117"/>
      <c r="X278" s="142"/>
      <c r="Y278" s="142"/>
      <c r="Z278" s="140" t="str">
        <f>IFERROR(IF(Y278=Tipologias!$O$6,"Ley_1",IF(Y278=Tipologias!$P$6,"Ley_2",IF(Y278=Tipologias!$Q$6,"Ley_3",IF(Y278=Tipologias!$R$6,"Ley_4",IF(Y278=Tipologias!$S$6,"Ley_5",IF(Y278=Tipologias!$T$6,"Ley_6", IF(Y278=Tipologias!$U$6,"Ley_7", IF(Y278=Tipologias!$V$6,"Ley_8", IF(Y278=Tipologias!$W$6,"Ley_9", IF(Y278=Tipologias!$X$6,"Ley_10", IF(Y278=Tipologias!$Y$6,"Ley_11", IF(Y278=Tipologias!$Z$6,"Ley_12",IF(Y278="No Aplica","NoAplica",""))))))))))))),"")</f>
        <v/>
      </c>
      <c r="AA278" s="117"/>
      <c r="AB278" s="117"/>
      <c r="AC278" s="123" t="str">
        <f>IF(OR(AB278=Tipologias!$F$51,AB278=Tipologias!$F$52,AB278=Tipologias!$F$53),Tipologias!$G$51,IF(AB278=Tipologias!$F$54,Tipologias!$G$54,IF(OR(AB278=Tipologias!$F$55,AB278=Tipologias!$F$56),Tipologias!$G$55,"")))</f>
        <v/>
      </c>
      <c r="AD278" s="117"/>
      <c r="AE278" s="123" t="str">
        <f>IF(OR(AD278=Tipologias!$F$51,AD278=Tipologias!$F$52,AD278=Tipologias!$F$53),Tipologias!$G$51,IF(AD278=Tipologias!$F$54,Tipologias!$G$54,IF(OR(AD278=Tipologias!$F$55,AD278=Tipologias!$F$56),Tipologias!$G$55,"")))</f>
        <v/>
      </c>
      <c r="AF278" s="117"/>
      <c r="AG278" s="123" t="str">
        <f>IF(OR(AF278=Tipologias!$F$51,AF278=Tipologias!$F$52,AF278=Tipologias!$F$53),Tipologias!$G$51,IF(AF278=Tipologias!$F$54,Tipologias!$G$54,IF(OR(AF278=Tipologias!$F$55,AF278=Tipologias!$F$56),Tipologias!$G$55,"")))</f>
        <v/>
      </c>
      <c r="AH278" s="117"/>
      <c r="AI278" s="124" t="str">
        <f>IF(OR(AC278="",AE278="",AG278=""),"",IF(OR(AND(AC278=Tipologias!$G$55,AE278=Tipologias!$G$55),AND(AC278=Tipologias!$G$55,AG278=Tipologias!$G$55),AND(AE278=Tipologias!$G$55,AG278=Tipologias!$G$55)),Tipologias!$G$55, IF(AND(AC278=Tipologias!$G$51,AE278=Tipologias!$G$51,AG278=Tipologias!$G$51),Tipologias!$G$51,Tipologias!$G$54)))</f>
        <v/>
      </c>
      <c r="AJ278" s="117"/>
      <c r="AK278" s="118"/>
      <c r="AL278" s="134"/>
    </row>
    <row r="279" spans="1:38" s="119" customFormat="1" ht="35.15" customHeight="1" x14ac:dyDescent="0.35">
      <c r="A279" s="141"/>
      <c r="B279" s="142"/>
      <c r="C279" s="117"/>
      <c r="D279" s="117"/>
      <c r="E279" s="117"/>
      <c r="F279" s="117"/>
      <c r="G279" s="117"/>
      <c r="H279" s="117"/>
      <c r="I279" s="117"/>
      <c r="J279" s="142"/>
      <c r="K279" s="117"/>
      <c r="L279" s="117"/>
      <c r="M279" s="117"/>
      <c r="N279" s="117"/>
      <c r="O279" s="117"/>
      <c r="P279" s="118"/>
      <c r="Q279" s="117"/>
      <c r="R279" s="117"/>
      <c r="S279" s="117"/>
      <c r="T279" s="117"/>
      <c r="U279" s="142"/>
      <c r="V27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79" s="117"/>
      <c r="X279" s="142"/>
      <c r="Y279" s="142"/>
      <c r="Z279" s="140" t="str">
        <f>IFERROR(IF(Y279=Tipologias!$O$6,"Ley_1",IF(Y279=Tipologias!$P$6,"Ley_2",IF(Y279=Tipologias!$Q$6,"Ley_3",IF(Y279=Tipologias!$R$6,"Ley_4",IF(Y279=Tipologias!$S$6,"Ley_5",IF(Y279=Tipologias!$T$6,"Ley_6", IF(Y279=Tipologias!$U$6,"Ley_7", IF(Y279=Tipologias!$V$6,"Ley_8", IF(Y279=Tipologias!$W$6,"Ley_9", IF(Y279=Tipologias!$X$6,"Ley_10", IF(Y279=Tipologias!$Y$6,"Ley_11", IF(Y279=Tipologias!$Z$6,"Ley_12",IF(Y279="No Aplica","NoAplica",""))))))))))))),"")</f>
        <v/>
      </c>
      <c r="AA279" s="117"/>
      <c r="AB279" s="117"/>
      <c r="AC279" s="123" t="str">
        <f>IF(OR(AB279=Tipologias!$F$51,AB279=Tipologias!$F$52,AB279=Tipologias!$F$53),Tipologias!$G$51,IF(AB279=Tipologias!$F$54,Tipologias!$G$54,IF(OR(AB279=Tipologias!$F$55,AB279=Tipologias!$F$56),Tipologias!$G$55,"")))</f>
        <v/>
      </c>
      <c r="AD279" s="117"/>
      <c r="AE279" s="123" t="str">
        <f>IF(OR(AD279=Tipologias!$F$51,AD279=Tipologias!$F$52,AD279=Tipologias!$F$53),Tipologias!$G$51,IF(AD279=Tipologias!$F$54,Tipologias!$G$54,IF(OR(AD279=Tipologias!$F$55,AD279=Tipologias!$F$56),Tipologias!$G$55,"")))</f>
        <v/>
      </c>
      <c r="AF279" s="117"/>
      <c r="AG279" s="123" t="str">
        <f>IF(OR(AF279=Tipologias!$F$51,AF279=Tipologias!$F$52,AF279=Tipologias!$F$53),Tipologias!$G$51,IF(AF279=Tipologias!$F$54,Tipologias!$G$54,IF(OR(AF279=Tipologias!$F$55,AF279=Tipologias!$F$56),Tipologias!$G$55,"")))</f>
        <v/>
      </c>
      <c r="AH279" s="117"/>
      <c r="AI279" s="124" t="str">
        <f>IF(OR(AC279="",AE279="",AG279=""),"",IF(OR(AND(AC279=Tipologias!$G$55,AE279=Tipologias!$G$55),AND(AC279=Tipologias!$G$55,AG279=Tipologias!$G$55),AND(AE279=Tipologias!$G$55,AG279=Tipologias!$G$55)),Tipologias!$G$55, IF(AND(AC279=Tipologias!$G$51,AE279=Tipologias!$G$51,AG279=Tipologias!$G$51),Tipologias!$G$51,Tipologias!$G$54)))</f>
        <v/>
      </c>
      <c r="AJ279" s="117"/>
      <c r="AK279" s="118"/>
      <c r="AL279" s="134"/>
    </row>
    <row r="280" spans="1:38" s="119" customFormat="1" ht="35.15" customHeight="1" x14ac:dyDescent="0.35">
      <c r="A280" s="141"/>
      <c r="B280" s="142"/>
      <c r="C280" s="117"/>
      <c r="D280" s="117"/>
      <c r="E280" s="117"/>
      <c r="F280" s="117"/>
      <c r="G280" s="117"/>
      <c r="H280" s="117"/>
      <c r="I280" s="117"/>
      <c r="J280" s="142"/>
      <c r="K280" s="117"/>
      <c r="L280" s="117"/>
      <c r="M280" s="117"/>
      <c r="N280" s="117"/>
      <c r="O280" s="117"/>
      <c r="P280" s="118"/>
      <c r="Q280" s="117"/>
      <c r="R280" s="117"/>
      <c r="S280" s="117"/>
      <c r="T280" s="117"/>
      <c r="U280" s="142"/>
      <c r="V28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80" s="117"/>
      <c r="X280" s="142"/>
      <c r="Y280" s="142"/>
      <c r="Z280" s="140" t="str">
        <f>IFERROR(IF(Y280=Tipologias!$O$6,"Ley_1",IF(Y280=Tipologias!$P$6,"Ley_2",IF(Y280=Tipologias!$Q$6,"Ley_3",IF(Y280=Tipologias!$R$6,"Ley_4",IF(Y280=Tipologias!$S$6,"Ley_5",IF(Y280=Tipologias!$T$6,"Ley_6", IF(Y280=Tipologias!$U$6,"Ley_7", IF(Y280=Tipologias!$V$6,"Ley_8", IF(Y280=Tipologias!$W$6,"Ley_9", IF(Y280=Tipologias!$X$6,"Ley_10", IF(Y280=Tipologias!$Y$6,"Ley_11", IF(Y280=Tipologias!$Z$6,"Ley_12",IF(Y280="No Aplica","NoAplica",""))))))))))))),"")</f>
        <v/>
      </c>
      <c r="AA280" s="117"/>
      <c r="AB280" s="117"/>
      <c r="AC280" s="123" t="str">
        <f>IF(OR(AB280=Tipologias!$F$51,AB280=Tipologias!$F$52,AB280=Tipologias!$F$53),Tipologias!$G$51,IF(AB280=Tipologias!$F$54,Tipologias!$G$54,IF(OR(AB280=Tipologias!$F$55,AB280=Tipologias!$F$56),Tipologias!$G$55,"")))</f>
        <v/>
      </c>
      <c r="AD280" s="117"/>
      <c r="AE280" s="123" t="str">
        <f>IF(OR(AD280=Tipologias!$F$51,AD280=Tipologias!$F$52,AD280=Tipologias!$F$53),Tipologias!$G$51,IF(AD280=Tipologias!$F$54,Tipologias!$G$54,IF(OR(AD280=Tipologias!$F$55,AD280=Tipologias!$F$56),Tipologias!$G$55,"")))</f>
        <v/>
      </c>
      <c r="AF280" s="117"/>
      <c r="AG280" s="123" t="str">
        <f>IF(OR(AF280=Tipologias!$F$51,AF280=Tipologias!$F$52,AF280=Tipologias!$F$53),Tipologias!$G$51,IF(AF280=Tipologias!$F$54,Tipologias!$G$54,IF(OR(AF280=Tipologias!$F$55,AF280=Tipologias!$F$56),Tipologias!$G$55,"")))</f>
        <v/>
      </c>
      <c r="AH280" s="117"/>
      <c r="AI280" s="124" t="str">
        <f>IF(OR(AC280="",AE280="",AG280=""),"",IF(OR(AND(AC280=Tipologias!$G$55,AE280=Tipologias!$G$55),AND(AC280=Tipologias!$G$55,AG280=Tipologias!$G$55),AND(AE280=Tipologias!$G$55,AG280=Tipologias!$G$55)),Tipologias!$G$55, IF(AND(AC280=Tipologias!$G$51,AE280=Tipologias!$G$51,AG280=Tipologias!$G$51),Tipologias!$G$51,Tipologias!$G$54)))</f>
        <v/>
      </c>
      <c r="AJ280" s="117"/>
      <c r="AK280" s="118"/>
      <c r="AL280" s="134"/>
    </row>
    <row r="281" spans="1:38" s="119" customFormat="1" ht="35.15" customHeight="1" x14ac:dyDescent="0.35">
      <c r="A281" s="141"/>
      <c r="B281" s="142"/>
      <c r="C281" s="117"/>
      <c r="D281" s="117"/>
      <c r="E281" s="117"/>
      <c r="F281" s="117"/>
      <c r="G281" s="117"/>
      <c r="H281" s="117"/>
      <c r="I281" s="117"/>
      <c r="J281" s="142"/>
      <c r="K281" s="117"/>
      <c r="L281" s="117"/>
      <c r="M281" s="117"/>
      <c r="N281" s="117"/>
      <c r="O281" s="117"/>
      <c r="P281" s="118"/>
      <c r="Q281" s="117"/>
      <c r="R281" s="117"/>
      <c r="S281" s="117"/>
      <c r="T281" s="117"/>
      <c r="U281" s="142"/>
      <c r="V28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81" s="117"/>
      <c r="X281" s="142"/>
      <c r="Y281" s="142"/>
      <c r="Z281" s="140" t="str">
        <f>IFERROR(IF(Y281=Tipologias!$O$6,"Ley_1",IF(Y281=Tipologias!$P$6,"Ley_2",IF(Y281=Tipologias!$Q$6,"Ley_3",IF(Y281=Tipologias!$R$6,"Ley_4",IF(Y281=Tipologias!$S$6,"Ley_5",IF(Y281=Tipologias!$T$6,"Ley_6", IF(Y281=Tipologias!$U$6,"Ley_7", IF(Y281=Tipologias!$V$6,"Ley_8", IF(Y281=Tipologias!$W$6,"Ley_9", IF(Y281=Tipologias!$X$6,"Ley_10", IF(Y281=Tipologias!$Y$6,"Ley_11", IF(Y281=Tipologias!$Z$6,"Ley_12",IF(Y281="No Aplica","NoAplica",""))))))))))))),"")</f>
        <v/>
      </c>
      <c r="AA281" s="117"/>
      <c r="AB281" s="117"/>
      <c r="AC281" s="123" t="str">
        <f>IF(OR(AB281=Tipologias!$F$51,AB281=Tipologias!$F$52,AB281=Tipologias!$F$53),Tipologias!$G$51,IF(AB281=Tipologias!$F$54,Tipologias!$G$54,IF(OR(AB281=Tipologias!$F$55,AB281=Tipologias!$F$56),Tipologias!$G$55,"")))</f>
        <v/>
      </c>
      <c r="AD281" s="117"/>
      <c r="AE281" s="123" t="str">
        <f>IF(OR(AD281=Tipologias!$F$51,AD281=Tipologias!$F$52,AD281=Tipologias!$F$53),Tipologias!$G$51,IF(AD281=Tipologias!$F$54,Tipologias!$G$54,IF(OR(AD281=Tipologias!$F$55,AD281=Tipologias!$F$56),Tipologias!$G$55,"")))</f>
        <v/>
      </c>
      <c r="AF281" s="117"/>
      <c r="AG281" s="123" t="str">
        <f>IF(OR(AF281=Tipologias!$F$51,AF281=Tipologias!$F$52,AF281=Tipologias!$F$53),Tipologias!$G$51,IF(AF281=Tipologias!$F$54,Tipologias!$G$54,IF(OR(AF281=Tipologias!$F$55,AF281=Tipologias!$F$56),Tipologias!$G$55,"")))</f>
        <v/>
      </c>
      <c r="AH281" s="117"/>
      <c r="AI281" s="124" t="str">
        <f>IF(OR(AC281="",AE281="",AG281=""),"",IF(OR(AND(AC281=Tipologias!$G$55,AE281=Tipologias!$G$55),AND(AC281=Tipologias!$G$55,AG281=Tipologias!$G$55),AND(AE281=Tipologias!$G$55,AG281=Tipologias!$G$55)),Tipologias!$G$55, IF(AND(AC281=Tipologias!$G$51,AE281=Tipologias!$G$51,AG281=Tipologias!$G$51),Tipologias!$G$51,Tipologias!$G$54)))</f>
        <v/>
      </c>
      <c r="AJ281" s="117"/>
      <c r="AK281" s="118"/>
      <c r="AL281" s="134"/>
    </row>
    <row r="282" spans="1:38" s="119" customFormat="1" ht="35.15" customHeight="1" x14ac:dyDescent="0.35">
      <c r="A282" s="141"/>
      <c r="B282" s="142"/>
      <c r="C282" s="117"/>
      <c r="D282" s="117"/>
      <c r="E282" s="117"/>
      <c r="F282" s="117"/>
      <c r="G282" s="117"/>
      <c r="H282" s="117"/>
      <c r="I282" s="117"/>
      <c r="J282" s="142"/>
      <c r="K282" s="117"/>
      <c r="L282" s="117"/>
      <c r="M282" s="117"/>
      <c r="N282" s="117"/>
      <c r="O282" s="117"/>
      <c r="P282" s="118"/>
      <c r="Q282" s="117"/>
      <c r="R282" s="117"/>
      <c r="S282" s="117"/>
      <c r="T282" s="117"/>
      <c r="U282" s="142"/>
      <c r="V28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82" s="117"/>
      <c r="X282" s="142"/>
      <c r="Y282" s="142"/>
      <c r="Z282" s="140" t="str">
        <f>IFERROR(IF(Y282=Tipologias!$O$6,"Ley_1",IF(Y282=Tipologias!$P$6,"Ley_2",IF(Y282=Tipologias!$Q$6,"Ley_3",IF(Y282=Tipologias!$R$6,"Ley_4",IF(Y282=Tipologias!$S$6,"Ley_5",IF(Y282=Tipologias!$T$6,"Ley_6", IF(Y282=Tipologias!$U$6,"Ley_7", IF(Y282=Tipologias!$V$6,"Ley_8", IF(Y282=Tipologias!$W$6,"Ley_9", IF(Y282=Tipologias!$X$6,"Ley_10", IF(Y282=Tipologias!$Y$6,"Ley_11", IF(Y282=Tipologias!$Z$6,"Ley_12",IF(Y282="No Aplica","NoAplica",""))))))))))))),"")</f>
        <v/>
      </c>
      <c r="AA282" s="117"/>
      <c r="AB282" s="117"/>
      <c r="AC282" s="123" t="str">
        <f>IF(OR(AB282=Tipologias!$F$51,AB282=Tipologias!$F$52,AB282=Tipologias!$F$53),Tipologias!$G$51,IF(AB282=Tipologias!$F$54,Tipologias!$G$54,IF(OR(AB282=Tipologias!$F$55,AB282=Tipologias!$F$56),Tipologias!$G$55,"")))</f>
        <v/>
      </c>
      <c r="AD282" s="117"/>
      <c r="AE282" s="123" t="str">
        <f>IF(OR(AD282=Tipologias!$F$51,AD282=Tipologias!$F$52,AD282=Tipologias!$F$53),Tipologias!$G$51,IF(AD282=Tipologias!$F$54,Tipologias!$G$54,IF(OR(AD282=Tipologias!$F$55,AD282=Tipologias!$F$56),Tipologias!$G$55,"")))</f>
        <v/>
      </c>
      <c r="AF282" s="117"/>
      <c r="AG282" s="123" t="str">
        <f>IF(OR(AF282=Tipologias!$F$51,AF282=Tipologias!$F$52,AF282=Tipologias!$F$53),Tipologias!$G$51,IF(AF282=Tipologias!$F$54,Tipologias!$G$54,IF(OR(AF282=Tipologias!$F$55,AF282=Tipologias!$F$56),Tipologias!$G$55,"")))</f>
        <v/>
      </c>
      <c r="AH282" s="117"/>
      <c r="AI282" s="124" t="str">
        <f>IF(OR(AC282="",AE282="",AG282=""),"",IF(OR(AND(AC282=Tipologias!$G$55,AE282=Tipologias!$G$55),AND(AC282=Tipologias!$G$55,AG282=Tipologias!$G$55),AND(AE282=Tipologias!$G$55,AG282=Tipologias!$G$55)),Tipologias!$G$55, IF(AND(AC282=Tipologias!$G$51,AE282=Tipologias!$G$51,AG282=Tipologias!$G$51),Tipologias!$G$51,Tipologias!$G$54)))</f>
        <v/>
      </c>
      <c r="AJ282" s="117"/>
      <c r="AK282" s="118"/>
      <c r="AL282" s="134"/>
    </row>
    <row r="283" spans="1:38" s="119" customFormat="1" ht="35.15" customHeight="1" x14ac:dyDescent="0.35">
      <c r="A283" s="141"/>
      <c r="B283" s="142"/>
      <c r="C283" s="117"/>
      <c r="D283" s="117"/>
      <c r="E283" s="117"/>
      <c r="F283" s="117"/>
      <c r="G283" s="117"/>
      <c r="H283" s="117"/>
      <c r="I283" s="117"/>
      <c r="J283" s="142"/>
      <c r="K283" s="117"/>
      <c r="L283" s="117"/>
      <c r="M283" s="117"/>
      <c r="N283" s="117"/>
      <c r="O283" s="117"/>
      <c r="P283" s="118"/>
      <c r="Q283" s="117"/>
      <c r="R283" s="117"/>
      <c r="S283" s="117"/>
      <c r="T283" s="117"/>
      <c r="U283" s="142"/>
      <c r="V28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83" s="117"/>
      <c r="X283" s="142"/>
      <c r="Y283" s="142"/>
      <c r="Z283" s="140" t="str">
        <f>IFERROR(IF(Y283=Tipologias!$O$6,"Ley_1",IF(Y283=Tipologias!$P$6,"Ley_2",IF(Y283=Tipologias!$Q$6,"Ley_3",IF(Y283=Tipologias!$R$6,"Ley_4",IF(Y283=Tipologias!$S$6,"Ley_5",IF(Y283=Tipologias!$T$6,"Ley_6", IF(Y283=Tipologias!$U$6,"Ley_7", IF(Y283=Tipologias!$V$6,"Ley_8", IF(Y283=Tipologias!$W$6,"Ley_9", IF(Y283=Tipologias!$X$6,"Ley_10", IF(Y283=Tipologias!$Y$6,"Ley_11", IF(Y283=Tipologias!$Z$6,"Ley_12",IF(Y283="No Aplica","NoAplica",""))))))))))))),"")</f>
        <v/>
      </c>
      <c r="AA283" s="117"/>
      <c r="AB283" s="117"/>
      <c r="AC283" s="123" t="str">
        <f>IF(OR(AB283=Tipologias!$F$51,AB283=Tipologias!$F$52,AB283=Tipologias!$F$53),Tipologias!$G$51,IF(AB283=Tipologias!$F$54,Tipologias!$G$54,IF(OR(AB283=Tipologias!$F$55,AB283=Tipologias!$F$56),Tipologias!$G$55,"")))</f>
        <v/>
      </c>
      <c r="AD283" s="117"/>
      <c r="AE283" s="123" t="str">
        <f>IF(OR(AD283=Tipologias!$F$51,AD283=Tipologias!$F$52,AD283=Tipologias!$F$53),Tipologias!$G$51,IF(AD283=Tipologias!$F$54,Tipologias!$G$54,IF(OR(AD283=Tipologias!$F$55,AD283=Tipologias!$F$56),Tipologias!$G$55,"")))</f>
        <v/>
      </c>
      <c r="AF283" s="117"/>
      <c r="AG283" s="123" t="str">
        <f>IF(OR(AF283=Tipologias!$F$51,AF283=Tipologias!$F$52,AF283=Tipologias!$F$53),Tipologias!$G$51,IF(AF283=Tipologias!$F$54,Tipologias!$G$54,IF(OR(AF283=Tipologias!$F$55,AF283=Tipologias!$F$56),Tipologias!$G$55,"")))</f>
        <v/>
      </c>
      <c r="AH283" s="117"/>
      <c r="AI283" s="124" t="str">
        <f>IF(OR(AC283="",AE283="",AG283=""),"",IF(OR(AND(AC283=Tipologias!$G$55,AE283=Tipologias!$G$55),AND(AC283=Tipologias!$G$55,AG283=Tipologias!$G$55),AND(AE283=Tipologias!$G$55,AG283=Tipologias!$G$55)),Tipologias!$G$55, IF(AND(AC283=Tipologias!$G$51,AE283=Tipologias!$G$51,AG283=Tipologias!$G$51),Tipologias!$G$51,Tipologias!$G$54)))</f>
        <v/>
      </c>
      <c r="AJ283" s="117"/>
      <c r="AK283" s="118"/>
      <c r="AL283" s="134"/>
    </row>
    <row r="284" spans="1:38" s="119" customFormat="1" ht="35.15" customHeight="1" x14ac:dyDescent="0.35">
      <c r="A284" s="141"/>
      <c r="B284" s="142"/>
      <c r="C284" s="117"/>
      <c r="D284" s="117"/>
      <c r="E284" s="117"/>
      <c r="F284" s="117"/>
      <c r="G284" s="117"/>
      <c r="H284" s="117"/>
      <c r="I284" s="117"/>
      <c r="J284" s="142"/>
      <c r="K284" s="117"/>
      <c r="L284" s="117"/>
      <c r="M284" s="117"/>
      <c r="N284" s="117"/>
      <c r="O284" s="117"/>
      <c r="P284" s="118"/>
      <c r="Q284" s="117"/>
      <c r="R284" s="117"/>
      <c r="S284" s="117"/>
      <c r="T284" s="117"/>
      <c r="U284" s="142"/>
      <c r="V28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84" s="117"/>
      <c r="X284" s="142"/>
      <c r="Y284" s="142"/>
      <c r="Z284" s="140" t="str">
        <f>IFERROR(IF(Y284=Tipologias!$O$6,"Ley_1",IF(Y284=Tipologias!$P$6,"Ley_2",IF(Y284=Tipologias!$Q$6,"Ley_3",IF(Y284=Tipologias!$R$6,"Ley_4",IF(Y284=Tipologias!$S$6,"Ley_5",IF(Y284=Tipologias!$T$6,"Ley_6", IF(Y284=Tipologias!$U$6,"Ley_7", IF(Y284=Tipologias!$V$6,"Ley_8", IF(Y284=Tipologias!$W$6,"Ley_9", IF(Y284=Tipologias!$X$6,"Ley_10", IF(Y284=Tipologias!$Y$6,"Ley_11", IF(Y284=Tipologias!$Z$6,"Ley_12",IF(Y284="No Aplica","NoAplica",""))))))))))))),"")</f>
        <v/>
      </c>
      <c r="AA284" s="117"/>
      <c r="AB284" s="117"/>
      <c r="AC284" s="123" t="str">
        <f>IF(OR(AB284=Tipologias!$F$51,AB284=Tipologias!$F$52,AB284=Tipologias!$F$53),Tipologias!$G$51,IF(AB284=Tipologias!$F$54,Tipologias!$G$54,IF(OR(AB284=Tipologias!$F$55,AB284=Tipologias!$F$56),Tipologias!$G$55,"")))</f>
        <v/>
      </c>
      <c r="AD284" s="117"/>
      <c r="AE284" s="123" t="str">
        <f>IF(OR(AD284=Tipologias!$F$51,AD284=Tipologias!$F$52,AD284=Tipologias!$F$53),Tipologias!$G$51,IF(AD284=Tipologias!$F$54,Tipologias!$G$54,IF(OR(AD284=Tipologias!$F$55,AD284=Tipologias!$F$56),Tipologias!$G$55,"")))</f>
        <v/>
      </c>
      <c r="AF284" s="117"/>
      <c r="AG284" s="123" t="str">
        <f>IF(OR(AF284=Tipologias!$F$51,AF284=Tipologias!$F$52,AF284=Tipologias!$F$53),Tipologias!$G$51,IF(AF284=Tipologias!$F$54,Tipologias!$G$54,IF(OR(AF284=Tipologias!$F$55,AF284=Tipologias!$F$56),Tipologias!$G$55,"")))</f>
        <v/>
      </c>
      <c r="AH284" s="117"/>
      <c r="AI284" s="124" t="str">
        <f>IF(OR(AC284="",AE284="",AG284=""),"",IF(OR(AND(AC284=Tipologias!$G$55,AE284=Tipologias!$G$55),AND(AC284=Tipologias!$G$55,AG284=Tipologias!$G$55),AND(AE284=Tipologias!$G$55,AG284=Tipologias!$G$55)),Tipologias!$G$55, IF(AND(AC284=Tipologias!$G$51,AE284=Tipologias!$G$51,AG284=Tipologias!$G$51),Tipologias!$G$51,Tipologias!$G$54)))</f>
        <v/>
      </c>
      <c r="AJ284" s="117"/>
      <c r="AK284" s="118"/>
      <c r="AL284" s="134"/>
    </row>
    <row r="285" spans="1:38" s="119" customFormat="1" ht="35.15" customHeight="1" x14ac:dyDescent="0.35">
      <c r="A285" s="141"/>
      <c r="B285" s="142"/>
      <c r="C285" s="117"/>
      <c r="D285" s="117"/>
      <c r="E285" s="117"/>
      <c r="F285" s="117"/>
      <c r="G285" s="117"/>
      <c r="H285" s="117"/>
      <c r="I285" s="117"/>
      <c r="J285" s="142"/>
      <c r="K285" s="117"/>
      <c r="L285" s="117"/>
      <c r="M285" s="117"/>
      <c r="N285" s="117"/>
      <c r="O285" s="117"/>
      <c r="P285" s="118"/>
      <c r="Q285" s="117"/>
      <c r="R285" s="117"/>
      <c r="S285" s="117"/>
      <c r="T285" s="117"/>
      <c r="U285" s="142"/>
      <c r="V28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85" s="117"/>
      <c r="X285" s="142"/>
      <c r="Y285" s="142"/>
      <c r="Z285" s="140" t="str">
        <f>IFERROR(IF(Y285=Tipologias!$O$6,"Ley_1",IF(Y285=Tipologias!$P$6,"Ley_2",IF(Y285=Tipologias!$Q$6,"Ley_3",IF(Y285=Tipologias!$R$6,"Ley_4",IF(Y285=Tipologias!$S$6,"Ley_5",IF(Y285=Tipologias!$T$6,"Ley_6", IF(Y285=Tipologias!$U$6,"Ley_7", IF(Y285=Tipologias!$V$6,"Ley_8", IF(Y285=Tipologias!$W$6,"Ley_9", IF(Y285=Tipologias!$X$6,"Ley_10", IF(Y285=Tipologias!$Y$6,"Ley_11", IF(Y285=Tipologias!$Z$6,"Ley_12",IF(Y285="No Aplica","NoAplica",""))))))))))))),"")</f>
        <v/>
      </c>
      <c r="AA285" s="117"/>
      <c r="AB285" s="117"/>
      <c r="AC285" s="123" t="str">
        <f>IF(OR(AB285=Tipologias!$F$51,AB285=Tipologias!$F$52,AB285=Tipologias!$F$53),Tipologias!$G$51,IF(AB285=Tipologias!$F$54,Tipologias!$G$54,IF(OR(AB285=Tipologias!$F$55,AB285=Tipologias!$F$56),Tipologias!$G$55,"")))</f>
        <v/>
      </c>
      <c r="AD285" s="117"/>
      <c r="AE285" s="123" t="str">
        <f>IF(OR(AD285=Tipologias!$F$51,AD285=Tipologias!$F$52,AD285=Tipologias!$F$53),Tipologias!$G$51,IF(AD285=Tipologias!$F$54,Tipologias!$G$54,IF(OR(AD285=Tipologias!$F$55,AD285=Tipologias!$F$56),Tipologias!$G$55,"")))</f>
        <v/>
      </c>
      <c r="AF285" s="117"/>
      <c r="AG285" s="123" t="str">
        <f>IF(OR(AF285=Tipologias!$F$51,AF285=Tipologias!$F$52,AF285=Tipologias!$F$53),Tipologias!$G$51,IF(AF285=Tipologias!$F$54,Tipologias!$G$54,IF(OR(AF285=Tipologias!$F$55,AF285=Tipologias!$F$56),Tipologias!$G$55,"")))</f>
        <v/>
      </c>
      <c r="AH285" s="117"/>
      <c r="AI285" s="124" t="str">
        <f>IF(OR(AC285="",AE285="",AG285=""),"",IF(OR(AND(AC285=Tipologias!$G$55,AE285=Tipologias!$G$55),AND(AC285=Tipologias!$G$55,AG285=Tipologias!$G$55),AND(AE285=Tipologias!$G$55,AG285=Tipologias!$G$55)),Tipologias!$G$55, IF(AND(AC285=Tipologias!$G$51,AE285=Tipologias!$G$51,AG285=Tipologias!$G$51),Tipologias!$G$51,Tipologias!$G$54)))</f>
        <v/>
      </c>
      <c r="AJ285" s="117"/>
      <c r="AK285" s="118"/>
      <c r="AL285" s="134"/>
    </row>
    <row r="286" spans="1:38" s="119" customFormat="1" ht="35.15" customHeight="1" x14ac:dyDescent="0.35">
      <c r="A286" s="141"/>
      <c r="B286" s="142"/>
      <c r="C286" s="117"/>
      <c r="D286" s="117"/>
      <c r="E286" s="117"/>
      <c r="F286" s="117"/>
      <c r="G286" s="117"/>
      <c r="H286" s="117"/>
      <c r="I286" s="117"/>
      <c r="J286" s="142"/>
      <c r="K286" s="117"/>
      <c r="L286" s="117"/>
      <c r="M286" s="117"/>
      <c r="N286" s="117"/>
      <c r="O286" s="117"/>
      <c r="P286" s="118"/>
      <c r="Q286" s="117"/>
      <c r="R286" s="117"/>
      <c r="S286" s="117"/>
      <c r="T286" s="117"/>
      <c r="U286" s="142"/>
      <c r="V28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86" s="117"/>
      <c r="X286" s="142"/>
      <c r="Y286" s="142"/>
      <c r="Z286" s="140" t="str">
        <f>IFERROR(IF(Y286=Tipologias!$O$6,"Ley_1",IF(Y286=Tipologias!$P$6,"Ley_2",IF(Y286=Tipologias!$Q$6,"Ley_3",IF(Y286=Tipologias!$R$6,"Ley_4",IF(Y286=Tipologias!$S$6,"Ley_5",IF(Y286=Tipologias!$T$6,"Ley_6", IF(Y286=Tipologias!$U$6,"Ley_7", IF(Y286=Tipologias!$V$6,"Ley_8", IF(Y286=Tipologias!$W$6,"Ley_9", IF(Y286=Tipologias!$X$6,"Ley_10", IF(Y286=Tipologias!$Y$6,"Ley_11", IF(Y286=Tipologias!$Z$6,"Ley_12",IF(Y286="No Aplica","NoAplica",""))))))))))))),"")</f>
        <v/>
      </c>
      <c r="AA286" s="117"/>
      <c r="AB286" s="117"/>
      <c r="AC286" s="123" t="str">
        <f>IF(OR(AB286=Tipologias!$F$51,AB286=Tipologias!$F$52,AB286=Tipologias!$F$53),Tipologias!$G$51,IF(AB286=Tipologias!$F$54,Tipologias!$G$54,IF(OR(AB286=Tipologias!$F$55,AB286=Tipologias!$F$56),Tipologias!$G$55,"")))</f>
        <v/>
      </c>
      <c r="AD286" s="117"/>
      <c r="AE286" s="123" t="str">
        <f>IF(OR(AD286=Tipologias!$F$51,AD286=Tipologias!$F$52,AD286=Tipologias!$F$53),Tipologias!$G$51,IF(AD286=Tipologias!$F$54,Tipologias!$G$54,IF(OR(AD286=Tipologias!$F$55,AD286=Tipologias!$F$56),Tipologias!$G$55,"")))</f>
        <v/>
      </c>
      <c r="AF286" s="117"/>
      <c r="AG286" s="123" t="str">
        <f>IF(OR(AF286=Tipologias!$F$51,AF286=Tipologias!$F$52,AF286=Tipologias!$F$53),Tipologias!$G$51,IF(AF286=Tipologias!$F$54,Tipologias!$G$54,IF(OR(AF286=Tipologias!$F$55,AF286=Tipologias!$F$56),Tipologias!$G$55,"")))</f>
        <v/>
      </c>
      <c r="AH286" s="117"/>
      <c r="AI286" s="124" t="str">
        <f>IF(OR(AC286="",AE286="",AG286=""),"",IF(OR(AND(AC286=Tipologias!$G$55,AE286=Tipologias!$G$55),AND(AC286=Tipologias!$G$55,AG286=Tipologias!$G$55),AND(AE286=Tipologias!$G$55,AG286=Tipologias!$G$55)),Tipologias!$G$55, IF(AND(AC286=Tipologias!$G$51,AE286=Tipologias!$G$51,AG286=Tipologias!$G$51),Tipologias!$G$51,Tipologias!$G$54)))</f>
        <v/>
      </c>
      <c r="AJ286" s="117"/>
      <c r="AK286" s="118"/>
      <c r="AL286" s="134"/>
    </row>
    <row r="287" spans="1:38" s="119" customFormat="1" ht="35.15" customHeight="1" x14ac:dyDescent="0.35">
      <c r="A287" s="141"/>
      <c r="B287" s="142"/>
      <c r="C287" s="117"/>
      <c r="D287" s="117"/>
      <c r="E287" s="117"/>
      <c r="F287" s="117"/>
      <c r="G287" s="117"/>
      <c r="H287" s="117"/>
      <c r="I287" s="117"/>
      <c r="J287" s="142"/>
      <c r="K287" s="117"/>
      <c r="L287" s="117"/>
      <c r="M287" s="117"/>
      <c r="N287" s="117"/>
      <c r="O287" s="117"/>
      <c r="P287" s="118"/>
      <c r="Q287" s="117"/>
      <c r="R287" s="117"/>
      <c r="S287" s="117"/>
      <c r="T287" s="117"/>
      <c r="U287" s="142"/>
      <c r="V28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87" s="117"/>
      <c r="X287" s="142"/>
      <c r="Y287" s="142"/>
      <c r="Z287" s="140" t="str">
        <f>IFERROR(IF(Y287=Tipologias!$O$6,"Ley_1",IF(Y287=Tipologias!$P$6,"Ley_2",IF(Y287=Tipologias!$Q$6,"Ley_3",IF(Y287=Tipologias!$R$6,"Ley_4",IF(Y287=Tipologias!$S$6,"Ley_5",IF(Y287=Tipologias!$T$6,"Ley_6", IF(Y287=Tipologias!$U$6,"Ley_7", IF(Y287=Tipologias!$V$6,"Ley_8", IF(Y287=Tipologias!$W$6,"Ley_9", IF(Y287=Tipologias!$X$6,"Ley_10", IF(Y287=Tipologias!$Y$6,"Ley_11", IF(Y287=Tipologias!$Z$6,"Ley_12",IF(Y287="No Aplica","NoAplica",""))))))))))))),"")</f>
        <v/>
      </c>
      <c r="AA287" s="117"/>
      <c r="AB287" s="117"/>
      <c r="AC287" s="123" t="str">
        <f>IF(OR(AB287=Tipologias!$F$51,AB287=Tipologias!$F$52,AB287=Tipologias!$F$53),Tipologias!$G$51,IF(AB287=Tipologias!$F$54,Tipologias!$G$54,IF(OR(AB287=Tipologias!$F$55,AB287=Tipologias!$F$56),Tipologias!$G$55,"")))</f>
        <v/>
      </c>
      <c r="AD287" s="117"/>
      <c r="AE287" s="123" t="str">
        <f>IF(OR(AD287=Tipologias!$F$51,AD287=Tipologias!$F$52,AD287=Tipologias!$F$53),Tipologias!$G$51,IF(AD287=Tipologias!$F$54,Tipologias!$G$54,IF(OR(AD287=Tipologias!$F$55,AD287=Tipologias!$F$56),Tipologias!$G$55,"")))</f>
        <v/>
      </c>
      <c r="AF287" s="117"/>
      <c r="AG287" s="123" t="str">
        <f>IF(OR(AF287=Tipologias!$F$51,AF287=Tipologias!$F$52,AF287=Tipologias!$F$53),Tipologias!$G$51,IF(AF287=Tipologias!$F$54,Tipologias!$G$54,IF(OR(AF287=Tipologias!$F$55,AF287=Tipologias!$F$56),Tipologias!$G$55,"")))</f>
        <v/>
      </c>
      <c r="AH287" s="117"/>
      <c r="AI287" s="124" t="str">
        <f>IF(OR(AC287="",AE287="",AG287=""),"",IF(OR(AND(AC287=Tipologias!$G$55,AE287=Tipologias!$G$55),AND(AC287=Tipologias!$G$55,AG287=Tipologias!$G$55),AND(AE287=Tipologias!$G$55,AG287=Tipologias!$G$55)),Tipologias!$G$55, IF(AND(AC287=Tipologias!$G$51,AE287=Tipologias!$G$51,AG287=Tipologias!$G$51),Tipologias!$G$51,Tipologias!$G$54)))</f>
        <v/>
      </c>
      <c r="AJ287" s="117"/>
      <c r="AK287" s="118"/>
      <c r="AL287" s="134"/>
    </row>
    <row r="288" spans="1:38" s="119" customFormat="1" ht="35.15" customHeight="1" x14ac:dyDescent="0.35">
      <c r="A288" s="141"/>
      <c r="B288" s="142"/>
      <c r="C288" s="117"/>
      <c r="D288" s="117"/>
      <c r="E288" s="117"/>
      <c r="F288" s="117"/>
      <c r="G288" s="117"/>
      <c r="H288" s="117"/>
      <c r="I288" s="117"/>
      <c r="J288" s="142"/>
      <c r="K288" s="117"/>
      <c r="L288" s="117"/>
      <c r="M288" s="117"/>
      <c r="N288" s="117"/>
      <c r="O288" s="117"/>
      <c r="P288" s="118"/>
      <c r="Q288" s="117"/>
      <c r="R288" s="117"/>
      <c r="S288" s="117"/>
      <c r="T288" s="117"/>
      <c r="U288" s="142"/>
      <c r="V28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88" s="117"/>
      <c r="X288" s="142"/>
      <c r="Y288" s="142"/>
      <c r="Z288" s="140" t="str">
        <f>IFERROR(IF(Y288=Tipologias!$O$6,"Ley_1",IF(Y288=Tipologias!$P$6,"Ley_2",IF(Y288=Tipologias!$Q$6,"Ley_3",IF(Y288=Tipologias!$R$6,"Ley_4",IF(Y288=Tipologias!$S$6,"Ley_5",IF(Y288=Tipologias!$T$6,"Ley_6", IF(Y288=Tipologias!$U$6,"Ley_7", IF(Y288=Tipologias!$V$6,"Ley_8", IF(Y288=Tipologias!$W$6,"Ley_9", IF(Y288=Tipologias!$X$6,"Ley_10", IF(Y288=Tipologias!$Y$6,"Ley_11", IF(Y288=Tipologias!$Z$6,"Ley_12",IF(Y288="No Aplica","NoAplica",""))))))))))))),"")</f>
        <v/>
      </c>
      <c r="AA288" s="117"/>
      <c r="AB288" s="117"/>
      <c r="AC288" s="123" t="str">
        <f>IF(OR(AB288=Tipologias!$F$51,AB288=Tipologias!$F$52,AB288=Tipologias!$F$53),Tipologias!$G$51,IF(AB288=Tipologias!$F$54,Tipologias!$G$54,IF(OR(AB288=Tipologias!$F$55,AB288=Tipologias!$F$56),Tipologias!$G$55,"")))</f>
        <v/>
      </c>
      <c r="AD288" s="117"/>
      <c r="AE288" s="123" t="str">
        <f>IF(OR(AD288=Tipologias!$F$51,AD288=Tipologias!$F$52,AD288=Tipologias!$F$53),Tipologias!$G$51,IF(AD288=Tipologias!$F$54,Tipologias!$G$54,IF(OR(AD288=Tipologias!$F$55,AD288=Tipologias!$F$56),Tipologias!$G$55,"")))</f>
        <v/>
      </c>
      <c r="AF288" s="117"/>
      <c r="AG288" s="123" t="str">
        <f>IF(OR(AF288=Tipologias!$F$51,AF288=Tipologias!$F$52,AF288=Tipologias!$F$53),Tipologias!$G$51,IF(AF288=Tipologias!$F$54,Tipologias!$G$54,IF(OR(AF288=Tipologias!$F$55,AF288=Tipologias!$F$56),Tipologias!$G$55,"")))</f>
        <v/>
      </c>
      <c r="AH288" s="117"/>
      <c r="AI288" s="124" t="str">
        <f>IF(OR(AC288="",AE288="",AG288=""),"",IF(OR(AND(AC288=Tipologias!$G$55,AE288=Tipologias!$G$55),AND(AC288=Tipologias!$G$55,AG288=Tipologias!$G$55),AND(AE288=Tipologias!$G$55,AG288=Tipologias!$G$55)),Tipologias!$G$55, IF(AND(AC288=Tipologias!$G$51,AE288=Tipologias!$G$51,AG288=Tipologias!$G$51),Tipologias!$G$51,Tipologias!$G$54)))</f>
        <v/>
      </c>
      <c r="AJ288" s="117"/>
      <c r="AK288" s="118"/>
      <c r="AL288" s="134"/>
    </row>
    <row r="289" spans="1:38" s="119" customFormat="1" ht="35.15" customHeight="1" x14ac:dyDescent="0.35">
      <c r="A289" s="141"/>
      <c r="B289" s="142"/>
      <c r="C289" s="117"/>
      <c r="D289" s="117"/>
      <c r="E289" s="117"/>
      <c r="F289" s="117"/>
      <c r="G289" s="117"/>
      <c r="H289" s="117"/>
      <c r="I289" s="117"/>
      <c r="J289" s="142"/>
      <c r="K289" s="117"/>
      <c r="L289" s="117"/>
      <c r="M289" s="117"/>
      <c r="N289" s="117"/>
      <c r="O289" s="117"/>
      <c r="P289" s="118"/>
      <c r="Q289" s="117"/>
      <c r="R289" s="117"/>
      <c r="S289" s="117"/>
      <c r="T289" s="117"/>
      <c r="U289" s="142"/>
      <c r="V28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89" s="117"/>
      <c r="X289" s="142"/>
      <c r="Y289" s="142"/>
      <c r="Z289" s="140" t="str">
        <f>IFERROR(IF(Y289=Tipologias!$O$6,"Ley_1",IF(Y289=Tipologias!$P$6,"Ley_2",IF(Y289=Tipologias!$Q$6,"Ley_3",IF(Y289=Tipologias!$R$6,"Ley_4",IF(Y289=Tipologias!$S$6,"Ley_5",IF(Y289=Tipologias!$T$6,"Ley_6", IF(Y289=Tipologias!$U$6,"Ley_7", IF(Y289=Tipologias!$V$6,"Ley_8", IF(Y289=Tipologias!$W$6,"Ley_9", IF(Y289=Tipologias!$X$6,"Ley_10", IF(Y289=Tipologias!$Y$6,"Ley_11", IF(Y289=Tipologias!$Z$6,"Ley_12",IF(Y289="No Aplica","NoAplica",""))))))))))))),"")</f>
        <v/>
      </c>
      <c r="AA289" s="117"/>
      <c r="AB289" s="117"/>
      <c r="AC289" s="123" t="str">
        <f>IF(OR(AB289=Tipologias!$F$51,AB289=Tipologias!$F$52,AB289=Tipologias!$F$53),Tipologias!$G$51,IF(AB289=Tipologias!$F$54,Tipologias!$G$54,IF(OR(AB289=Tipologias!$F$55,AB289=Tipologias!$F$56),Tipologias!$G$55,"")))</f>
        <v/>
      </c>
      <c r="AD289" s="117"/>
      <c r="AE289" s="123" t="str">
        <f>IF(OR(AD289=Tipologias!$F$51,AD289=Tipologias!$F$52,AD289=Tipologias!$F$53),Tipologias!$G$51,IF(AD289=Tipologias!$F$54,Tipologias!$G$54,IF(OR(AD289=Tipologias!$F$55,AD289=Tipologias!$F$56),Tipologias!$G$55,"")))</f>
        <v/>
      </c>
      <c r="AF289" s="117"/>
      <c r="AG289" s="123" t="str">
        <f>IF(OR(AF289=Tipologias!$F$51,AF289=Tipologias!$F$52,AF289=Tipologias!$F$53),Tipologias!$G$51,IF(AF289=Tipologias!$F$54,Tipologias!$G$54,IF(OR(AF289=Tipologias!$F$55,AF289=Tipologias!$F$56),Tipologias!$G$55,"")))</f>
        <v/>
      </c>
      <c r="AH289" s="117"/>
      <c r="AI289" s="124" t="str">
        <f>IF(OR(AC289="",AE289="",AG289=""),"",IF(OR(AND(AC289=Tipologias!$G$55,AE289=Tipologias!$G$55),AND(AC289=Tipologias!$G$55,AG289=Tipologias!$G$55),AND(AE289=Tipologias!$G$55,AG289=Tipologias!$G$55)),Tipologias!$G$55, IF(AND(AC289=Tipologias!$G$51,AE289=Tipologias!$G$51,AG289=Tipologias!$G$51),Tipologias!$G$51,Tipologias!$G$54)))</f>
        <v/>
      </c>
      <c r="AJ289" s="117"/>
      <c r="AK289" s="118"/>
      <c r="AL289" s="134"/>
    </row>
    <row r="290" spans="1:38" s="119" customFormat="1" ht="35.15" customHeight="1" x14ac:dyDescent="0.35">
      <c r="A290" s="141"/>
      <c r="B290" s="142"/>
      <c r="C290" s="117"/>
      <c r="D290" s="117"/>
      <c r="E290" s="117"/>
      <c r="F290" s="117"/>
      <c r="G290" s="117"/>
      <c r="H290" s="117"/>
      <c r="I290" s="117"/>
      <c r="J290" s="142"/>
      <c r="K290" s="117"/>
      <c r="L290" s="117"/>
      <c r="M290" s="117"/>
      <c r="N290" s="117"/>
      <c r="O290" s="117"/>
      <c r="P290" s="118"/>
      <c r="Q290" s="117"/>
      <c r="R290" s="117"/>
      <c r="S290" s="117"/>
      <c r="T290" s="117"/>
      <c r="U290" s="142"/>
      <c r="V29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90" s="117"/>
      <c r="X290" s="142"/>
      <c r="Y290" s="142"/>
      <c r="Z290" s="140" t="str">
        <f>IFERROR(IF(Y290=Tipologias!$O$6,"Ley_1",IF(Y290=Tipologias!$P$6,"Ley_2",IF(Y290=Tipologias!$Q$6,"Ley_3",IF(Y290=Tipologias!$R$6,"Ley_4",IF(Y290=Tipologias!$S$6,"Ley_5",IF(Y290=Tipologias!$T$6,"Ley_6", IF(Y290=Tipologias!$U$6,"Ley_7", IF(Y290=Tipologias!$V$6,"Ley_8", IF(Y290=Tipologias!$W$6,"Ley_9", IF(Y290=Tipologias!$X$6,"Ley_10", IF(Y290=Tipologias!$Y$6,"Ley_11", IF(Y290=Tipologias!$Z$6,"Ley_12",IF(Y290="No Aplica","NoAplica",""))))))))))))),"")</f>
        <v/>
      </c>
      <c r="AA290" s="117"/>
      <c r="AB290" s="117"/>
      <c r="AC290" s="123" t="str">
        <f>IF(OR(AB290=Tipologias!$F$51,AB290=Tipologias!$F$52,AB290=Tipologias!$F$53),Tipologias!$G$51,IF(AB290=Tipologias!$F$54,Tipologias!$G$54,IF(OR(AB290=Tipologias!$F$55,AB290=Tipologias!$F$56),Tipologias!$G$55,"")))</f>
        <v/>
      </c>
      <c r="AD290" s="117"/>
      <c r="AE290" s="123" t="str">
        <f>IF(OR(AD290=Tipologias!$F$51,AD290=Tipologias!$F$52,AD290=Tipologias!$F$53),Tipologias!$G$51,IF(AD290=Tipologias!$F$54,Tipologias!$G$54,IF(OR(AD290=Tipologias!$F$55,AD290=Tipologias!$F$56),Tipologias!$G$55,"")))</f>
        <v/>
      </c>
      <c r="AF290" s="117"/>
      <c r="AG290" s="123" t="str">
        <f>IF(OR(AF290=Tipologias!$F$51,AF290=Tipologias!$F$52,AF290=Tipologias!$F$53),Tipologias!$G$51,IF(AF290=Tipologias!$F$54,Tipologias!$G$54,IF(OR(AF290=Tipologias!$F$55,AF290=Tipologias!$F$56),Tipologias!$G$55,"")))</f>
        <v/>
      </c>
      <c r="AH290" s="117"/>
      <c r="AI290" s="124" t="str">
        <f>IF(OR(AC290="",AE290="",AG290=""),"",IF(OR(AND(AC290=Tipologias!$G$55,AE290=Tipologias!$G$55),AND(AC290=Tipologias!$G$55,AG290=Tipologias!$G$55),AND(AE290=Tipologias!$G$55,AG290=Tipologias!$G$55)),Tipologias!$G$55, IF(AND(AC290=Tipologias!$G$51,AE290=Tipologias!$G$51,AG290=Tipologias!$G$51),Tipologias!$G$51,Tipologias!$G$54)))</f>
        <v/>
      </c>
      <c r="AJ290" s="117"/>
      <c r="AK290" s="118"/>
      <c r="AL290" s="134"/>
    </row>
    <row r="291" spans="1:38" s="119" customFormat="1" ht="35.15" customHeight="1" x14ac:dyDescent="0.35">
      <c r="A291" s="141"/>
      <c r="B291" s="142"/>
      <c r="C291" s="117"/>
      <c r="D291" s="117"/>
      <c r="E291" s="117"/>
      <c r="F291" s="117"/>
      <c r="G291" s="117"/>
      <c r="H291" s="117"/>
      <c r="I291" s="117"/>
      <c r="J291" s="142"/>
      <c r="K291" s="117"/>
      <c r="L291" s="117"/>
      <c r="M291" s="117"/>
      <c r="N291" s="117"/>
      <c r="O291" s="117"/>
      <c r="P291" s="118"/>
      <c r="Q291" s="117"/>
      <c r="R291" s="117"/>
      <c r="S291" s="117"/>
      <c r="T291" s="117"/>
      <c r="U291" s="142"/>
      <c r="V29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91" s="117"/>
      <c r="X291" s="142"/>
      <c r="Y291" s="142"/>
      <c r="Z291" s="140" t="str">
        <f>IFERROR(IF(Y291=Tipologias!$O$6,"Ley_1",IF(Y291=Tipologias!$P$6,"Ley_2",IF(Y291=Tipologias!$Q$6,"Ley_3",IF(Y291=Tipologias!$R$6,"Ley_4",IF(Y291=Tipologias!$S$6,"Ley_5",IF(Y291=Tipologias!$T$6,"Ley_6", IF(Y291=Tipologias!$U$6,"Ley_7", IF(Y291=Tipologias!$V$6,"Ley_8", IF(Y291=Tipologias!$W$6,"Ley_9", IF(Y291=Tipologias!$X$6,"Ley_10", IF(Y291=Tipologias!$Y$6,"Ley_11", IF(Y291=Tipologias!$Z$6,"Ley_12",IF(Y291="No Aplica","NoAplica",""))))))))))))),"")</f>
        <v/>
      </c>
      <c r="AA291" s="117"/>
      <c r="AB291" s="117"/>
      <c r="AC291" s="123" t="str">
        <f>IF(OR(AB291=Tipologias!$F$51,AB291=Tipologias!$F$52,AB291=Tipologias!$F$53),Tipologias!$G$51,IF(AB291=Tipologias!$F$54,Tipologias!$G$54,IF(OR(AB291=Tipologias!$F$55,AB291=Tipologias!$F$56),Tipologias!$G$55,"")))</f>
        <v/>
      </c>
      <c r="AD291" s="117"/>
      <c r="AE291" s="123" t="str">
        <f>IF(OR(AD291=Tipologias!$F$51,AD291=Tipologias!$F$52,AD291=Tipologias!$F$53),Tipologias!$G$51,IF(AD291=Tipologias!$F$54,Tipologias!$G$54,IF(OR(AD291=Tipologias!$F$55,AD291=Tipologias!$F$56),Tipologias!$G$55,"")))</f>
        <v/>
      </c>
      <c r="AF291" s="117"/>
      <c r="AG291" s="123" t="str">
        <f>IF(OR(AF291=Tipologias!$F$51,AF291=Tipologias!$F$52,AF291=Tipologias!$F$53),Tipologias!$G$51,IF(AF291=Tipologias!$F$54,Tipologias!$G$54,IF(OR(AF291=Tipologias!$F$55,AF291=Tipologias!$F$56),Tipologias!$G$55,"")))</f>
        <v/>
      </c>
      <c r="AH291" s="117"/>
      <c r="AI291" s="124" t="str">
        <f>IF(OR(AC291="",AE291="",AG291=""),"",IF(OR(AND(AC291=Tipologias!$G$55,AE291=Tipologias!$G$55),AND(AC291=Tipologias!$G$55,AG291=Tipologias!$G$55),AND(AE291=Tipologias!$G$55,AG291=Tipologias!$G$55)),Tipologias!$G$55, IF(AND(AC291=Tipologias!$G$51,AE291=Tipologias!$G$51,AG291=Tipologias!$G$51),Tipologias!$G$51,Tipologias!$G$54)))</f>
        <v/>
      </c>
      <c r="AJ291" s="117"/>
      <c r="AK291" s="118"/>
      <c r="AL291" s="134"/>
    </row>
    <row r="292" spans="1:38" s="119" customFormat="1" ht="35.15" customHeight="1" x14ac:dyDescent="0.35">
      <c r="A292" s="141"/>
      <c r="B292" s="142"/>
      <c r="C292" s="117"/>
      <c r="D292" s="117"/>
      <c r="E292" s="117"/>
      <c r="F292" s="117"/>
      <c r="G292" s="117"/>
      <c r="H292" s="117"/>
      <c r="I292" s="117"/>
      <c r="J292" s="142"/>
      <c r="K292" s="117"/>
      <c r="L292" s="117"/>
      <c r="M292" s="117"/>
      <c r="N292" s="117"/>
      <c r="O292" s="117"/>
      <c r="P292" s="118"/>
      <c r="Q292" s="117"/>
      <c r="R292" s="117"/>
      <c r="S292" s="117"/>
      <c r="T292" s="117"/>
      <c r="U292" s="142"/>
      <c r="V29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92" s="117"/>
      <c r="X292" s="142"/>
      <c r="Y292" s="142"/>
      <c r="Z292" s="140" t="str">
        <f>IFERROR(IF(Y292=Tipologias!$O$6,"Ley_1",IF(Y292=Tipologias!$P$6,"Ley_2",IF(Y292=Tipologias!$Q$6,"Ley_3",IF(Y292=Tipologias!$R$6,"Ley_4",IF(Y292=Tipologias!$S$6,"Ley_5",IF(Y292=Tipologias!$T$6,"Ley_6", IF(Y292=Tipologias!$U$6,"Ley_7", IF(Y292=Tipologias!$V$6,"Ley_8", IF(Y292=Tipologias!$W$6,"Ley_9", IF(Y292=Tipologias!$X$6,"Ley_10", IF(Y292=Tipologias!$Y$6,"Ley_11", IF(Y292=Tipologias!$Z$6,"Ley_12",IF(Y292="No Aplica","NoAplica",""))))))))))))),"")</f>
        <v/>
      </c>
      <c r="AA292" s="117"/>
      <c r="AB292" s="117"/>
      <c r="AC292" s="123" t="str">
        <f>IF(OR(AB292=Tipologias!$F$51,AB292=Tipologias!$F$52,AB292=Tipologias!$F$53),Tipologias!$G$51,IF(AB292=Tipologias!$F$54,Tipologias!$G$54,IF(OR(AB292=Tipologias!$F$55,AB292=Tipologias!$F$56),Tipologias!$G$55,"")))</f>
        <v/>
      </c>
      <c r="AD292" s="117"/>
      <c r="AE292" s="123" t="str">
        <f>IF(OR(AD292=Tipologias!$F$51,AD292=Tipologias!$F$52,AD292=Tipologias!$F$53),Tipologias!$G$51,IF(AD292=Tipologias!$F$54,Tipologias!$G$54,IF(OR(AD292=Tipologias!$F$55,AD292=Tipologias!$F$56),Tipologias!$G$55,"")))</f>
        <v/>
      </c>
      <c r="AF292" s="117"/>
      <c r="AG292" s="123" t="str">
        <f>IF(OR(AF292=Tipologias!$F$51,AF292=Tipologias!$F$52,AF292=Tipologias!$F$53),Tipologias!$G$51,IF(AF292=Tipologias!$F$54,Tipologias!$G$54,IF(OR(AF292=Tipologias!$F$55,AF292=Tipologias!$F$56),Tipologias!$G$55,"")))</f>
        <v/>
      </c>
      <c r="AH292" s="117"/>
      <c r="AI292" s="124" t="str">
        <f>IF(OR(AC292="",AE292="",AG292=""),"",IF(OR(AND(AC292=Tipologias!$G$55,AE292=Tipologias!$G$55),AND(AC292=Tipologias!$G$55,AG292=Tipologias!$G$55),AND(AE292=Tipologias!$G$55,AG292=Tipologias!$G$55)),Tipologias!$G$55, IF(AND(AC292=Tipologias!$G$51,AE292=Tipologias!$G$51,AG292=Tipologias!$G$51),Tipologias!$G$51,Tipologias!$G$54)))</f>
        <v/>
      </c>
      <c r="AJ292" s="117"/>
      <c r="AK292" s="118"/>
      <c r="AL292" s="134"/>
    </row>
    <row r="293" spans="1:38" s="119" customFormat="1" ht="35.15" customHeight="1" x14ac:dyDescent="0.35">
      <c r="A293" s="141"/>
      <c r="B293" s="142"/>
      <c r="C293" s="117"/>
      <c r="D293" s="117"/>
      <c r="E293" s="117"/>
      <c r="F293" s="117"/>
      <c r="G293" s="117"/>
      <c r="H293" s="117"/>
      <c r="I293" s="117"/>
      <c r="J293" s="142"/>
      <c r="K293" s="117"/>
      <c r="L293" s="117"/>
      <c r="M293" s="117"/>
      <c r="N293" s="117"/>
      <c r="O293" s="117"/>
      <c r="P293" s="118"/>
      <c r="Q293" s="117"/>
      <c r="R293" s="117"/>
      <c r="S293" s="117"/>
      <c r="T293" s="117"/>
      <c r="U293" s="142"/>
      <c r="V29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93" s="117"/>
      <c r="X293" s="142"/>
      <c r="Y293" s="142"/>
      <c r="Z293" s="140" t="str">
        <f>IFERROR(IF(Y293=Tipologias!$O$6,"Ley_1",IF(Y293=Tipologias!$P$6,"Ley_2",IF(Y293=Tipologias!$Q$6,"Ley_3",IF(Y293=Tipologias!$R$6,"Ley_4",IF(Y293=Tipologias!$S$6,"Ley_5",IF(Y293=Tipologias!$T$6,"Ley_6", IF(Y293=Tipologias!$U$6,"Ley_7", IF(Y293=Tipologias!$V$6,"Ley_8", IF(Y293=Tipologias!$W$6,"Ley_9", IF(Y293=Tipologias!$X$6,"Ley_10", IF(Y293=Tipologias!$Y$6,"Ley_11", IF(Y293=Tipologias!$Z$6,"Ley_12",IF(Y293="No Aplica","NoAplica",""))))))))))))),"")</f>
        <v/>
      </c>
      <c r="AA293" s="117"/>
      <c r="AB293" s="117"/>
      <c r="AC293" s="123" t="str">
        <f>IF(OR(AB293=Tipologias!$F$51,AB293=Tipologias!$F$52,AB293=Tipologias!$F$53),Tipologias!$G$51,IF(AB293=Tipologias!$F$54,Tipologias!$G$54,IF(OR(AB293=Tipologias!$F$55,AB293=Tipologias!$F$56),Tipologias!$G$55,"")))</f>
        <v/>
      </c>
      <c r="AD293" s="117"/>
      <c r="AE293" s="123" t="str">
        <f>IF(OR(AD293=Tipologias!$F$51,AD293=Tipologias!$F$52,AD293=Tipologias!$F$53),Tipologias!$G$51,IF(AD293=Tipologias!$F$54,Tipologias!$G$54,IF(OR(AD293=Tipologias!$F$55,AD293=Tipologias!$F$56),Tipologias!$G$55,"")))</f>
        <v/>
      </c>
      <c r="AF293" s="117"/>
      <c r="AG293" s="123" t="str">
        <f>IF(OR(AF293=Tipologias!$F$51,AF293=Tipologias!$F$52,AF293=Tipologias!$F$53),Tipologias!$G$51,IF(AF293=Tipologias!$F$54,Tipologias!$G$54,IF(OR(AF293=Tipologias!$F$55,AF293=Tipologias!$F$56),Tipologias!$G$55,"")))</f>
        <v/>
      </c>
      <c r="AH293" s="117"/>
      <c r="AI293" s="124" t="str">
        <f>IF(OR(AC293="",AE293="",AG293=""),"",IF(OR(AND(AC293=Tipologias!$G$55,AE293=Tipologias!$G$55),AND(AC293=Tipologias!$G$55,AG293=Tipologias!$G$55),AND(AE293=Tipologias!$G$55,AG293=Tipologias!$G$55)),Tipologias!$G$55, IF(AND(AC293=Tipologias!$G$51,AE293=Tipologias!$G$51,AG293=Tipologias!$G$51),Tipologias!$G$51,Tipologias!$G$54)))</f>
        <v/>
      </c>
      <c r="AJ293" s="117"/>
      <c r="AK293" s="118"/>
      <c r="AL293" s="134"/>
    </row>
    <row r="294" spans="1:38" s="119" customFormat="1" ht="35.15" customHeight="1" x14ac:dyDescent="0.35">
      <c r="A294" s="141"/>
      <c r="B294" s="142"/>
      <c r="C294" s="117"/>
      <c r="D294" s="117"/>
      <c r="E294" s="117"/>
      <c r="F294" s="117"/>
      <c r="G294" s="117"/>
      <c r="H294" s="117"/>
      <c r="I294" s="117"/>
      <c r="J294" s="142"/>
      <c r="K294" s="117"/>
      <c r="L294" s="117"/>
      <c r="M294" s="117"/>
      <c r="N294" s="117"/>
      <c r="O294" s="117"/>
      <c r="P294" s="118"/>
      <c r="Q294" s="117"/>
      <c r="R294" s="117"/>
      <c r="S294" s="117"/>
      <c r="T294" s="117"/>
      <c r="U294" s="142"/>
      <c r="V29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94" s="117"/>
      <c r="X294" s="142"/>
      <c r="Y294" s="142"/>
      <c r="Z294" s="140" t="str">
        <f>IFERROR(IF(Y294=Tipologias!$O$6,"Ley_1",IF(Y294=Tipologias!$P$6,"Ley_2",IF(Y294=Tipologias!$Q$6,"Ley_3",IF(Y294=Tipologias!$R$6,"Ley_4",IF(Y294=Tipologias!$S$6,"Ley_5",IF(Y294=Tipologias!$T$6,"Ley_6", IF(Y294=Tipologias!$U$6,"Ley_7", IF(Y294=Tipologias!$V$6,"Ley_8", IF(Y294=Tipologias!$W$6,"Ley_9", IF(Y294=Tipologias!$X$6,"Ley_10", IF(Y294=Tipologias!$Y$6,"Ley_11", IF(Y294=Tipologias!$Z$6,"Ley_12",IF(Y294="No Aplica","NoAplica",""))))))))))))),"")</f>
        <v/>
      </c>
      <c r="AA294" s="117"/>
      <c r="AB294" s="117"/>
      <c r="AC294" s="123" t="str">
        <f>IF(OR(AB294=Tipologias!$F$51,AB294=Tipologias!$F$52,AB294=Tipologias!$F$53),Tipologias!$G$51,IF(AB294=Tipologias!$F$54,Tipologias!$G$54,IF(OR(AB294=Tipologias!$F$55,AB294=Tipologias!$F$56),Tipologias!$G$55,"")))</f>
        <v/>
      </c>
      <c r="AD294" s="117"/>
      <c r="AE294" s="123" t="str">
        <f>IF(OR(AD294=Tipologias!$F$51,AD294=Tipologias!$F$52,AD294=Tipologias!$F$53),Tipologias!$G$51,IF(AD294=Tipologias!$F$54,Tipologias!$G$54,IF(OR(AD294=Tipologias!$F$55,AD294=Tipologias!$F$56),Tipologias!$G$55,"")))</f>
        <v/>
      </c>
      <c r="AF294" s="117"/>
      <c r="AG294" s="123" t="str">
        <f>IF(OR(AF294=Tipologias!$F$51,AF294=Tipologias!$F$52,AF294=Tipologias!$F$53),Tipologias!$G$51,IF(AF294=Tipologias!$F$54,Tipologias!$G$54,IF(OR(AF294=Tipologias!$F$55,AF294=Tipologias!$F$56),Tipologias!$G$55,"")))</f>
        <v/>
      </c>
      <c r="AH294" s="117"/>
      <c r="AI294" s="124" t="str">
        <f>IF(OR(AC294="",AE294="",AG294=""),"",IF(OR(AND(AC294=Tipologias!$G$55,AE294=Tipologias!$G$55),AND(AC294=Tipologias!$G$55,AG294=Tipologias!$G$55),AND(AE294=Tipologias!$G$55,AG294=Tipologias!$G$55)),Tipologias!$G$55, IF(AND(AC294=Tipologias!$G$51,AE294=Tipologias!$G$51,AG294=Tipologias!$G$51),Tipologias!$G$51,Tipologias!$G$54)))</f>
        <v/>
      </c>
      <c r="AJ294" s="117"/>
      <c r="AK294" s="118"/>
      <c r="AL294" s="134"/>
    </row>
    <row r="295" spans="1:38" s="119" customFormat="1" ht="35.15" customHeight="1" x14ac:dyDescent="0.35">
      <c r="A295" s="141"/>
      <c r="B295" s="142"/>
      <c r="C295" s="117"/>
      <c r="D295" s="117"/>
      <c r="E295" s="117"/>
      <c r="F295" s="117"/>
      <c r="G295" s="117"/>
      <c r="H295" s="117"/>
      <c r="I295" s="117"/>
      <c r="J295" s="142"/>
      <c r="K295" s="117"/>
      <c r="L295" s="117"/>
      <c r="M295" s="117"/>
      <c r="N295" s="117"/>
      <c r="O295" s="117"/>
      <c r="P295" s="118"/>
      <c r="Q295" s="117"/>
      <c r="R295" s="117"/>
      <c r="S295" s="117"/>
      <c r="T295" s="117"/>
      <c r="U295" s="142"/>
      <c r="V29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95" s="117"/>
      <c r="X295" s="142"/>
      <c r="Y295" s="142"/>
      <c r="Z295" s="140" t="str">
        <f>IFERROR(IF(Y295=Tipologias!$O$6,"Ley_1",IF(Y295=Tipologias!$P$6,"Ley_2",IF(Y295=Tipologias!$Q$6,"Ley_3",IF(Y295=Tipologias!$R$6,"Ley_4",IF(Y295=Tipologias!$S$6,"Ley_5",IF(Y295=Tipologias!$T$6,"Ley_6", IF(Y295=Tipologias!$U$6,"Ley_7", IF(Y295=Tipologias!$V$6,"Ley_8", IF(Y295=Tipologias!$W$6,"Ley_9", IF(Y295=Tipologias!$X$6,"Ley_10", IF(Y295=Tipologias!$Y$6,"Ley_11", IF(Y295=Tipologias!$Z$6,"Ley_12",IF(Y295="No Aplica","NoAplica",""))))))))))))),"")</f>
        <v/>
      </c>
      <c r="AA295" s="117"/>
      <c r="AB295" s="117"/>
      <c r="AC295" s="123" t="str">
        <f>IF(OR(AB295=Tipologias!$F$51,AB295=Tipologias!$F$52,AB295=Tipologias!$F$53),Tipologias!$G$51,IF(AB295=Tipologias!$F$54,Tipologias!$G$54,IF(OR(AB295=Tipologias!$F$55,AB295=Tipologias!$F$56),Tipologias!$G$55,"")))</f>
        <v/>
      </c>
      <c r="AD295" s="117"/>
      <c r="AE295" s="123" t="str">
        <f>IF(OR(AD295=Tipologias!$F$51,AD295=Tipologias!$F$52,AD295=Tipologias!$F$53),Tipologias!$G$51,IF(AD295=Tipologias!$F$54,Tipologias!$G$54,IF(OR(AD295=Tipologias!$F$55,AD295=Tipologias!$F$56),Tipologias!$G$55,"")))</f>
        <v/>
      </c>
      <c r="AF295" s="117"/>
      <c r="AG295" s="123" t="str">
        <f>IF(OR(AF295=Tipologias!$F$51,AF295=Tipologias!$F$52,AF295=Tipologias!$F$53),Tipologias!$G$51,IF(AF295=Tipologias!$F$54,Tipologias!$G$54,IF(OR(AF295=Tipologias!$F$55,AF295=Tipologias!$F$56),Tipologias!$G$55,"")))</f>
        <v/>
      </c>
      <c r="AH295" s="117"/>
      <c r="AI295" s="124" t="str">
        <f>IF(OR(AC295="",AE295="",AG295=""),"",IF(OR(AND(AC295=Tipologias!$G$55,AE295=Tipologias!$G$55),AND(AC295=Tipologias!$G$55,AG295=Tipologias!$G$55),AND(AE295=Tipologias!$G$55,AG295=Tipologias!$G$55)),Tipologias!$G$55, IF(AND(AC295=Tipologias!$G$51,AE295=Tipologias!$G$51,AG295=Tipologias!$G$51),Tipologias!$G$51,Tipologias!$G$54)))</f>
        <v/>
      </c>
      <c r="AJ295" s="117"/>
      <c r="AK295" s="118"/>
      <c r="AL295" s="134"/>
    </row>
    <row r="296" spans="1:38" s="119" customFormat="1" ht="35.15" customHeight="1" x14ac:dyDescent="0.35">
      <c r="A296" s="141"/>
      <c r="B296" s="142"/>
      <c r="C296" s="117"/>
      <c r="D296" s="117"/>
      <c r="E296" s="117"/>
      <c r="F296" s="117"/>
      <c r="G296" s="117"/>
      <c r="H296" s="117"/>
      <c r="I296" s="117"/>
      <c r="J296" s="142"/>
      <c r="K296" s="117"/>
      <c r="L296" s="117"/>
      <c r="M296" s="117"/>
      <c r="N296" s="117"/>
      <c r="O296" s="117"/>
      <c r="P296" s="118"/>
      <c r="Q296" s="117"/>
      <c r="R296" s="117"/>
      <c r="S296" s="117"/>
      <c r="T296" s="117"/>
      <c r="U296" s="142"/>
      <c r="V29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96" s="117"/>
      <c r="X296" s="142"/>
      <c r="Y296" s="142"/>
      <c r="Z296" s="140" t="str">
        <f>IFERROR(IF(Y296=Tipologias!$O$6,"Ley_1",IF(Y296=Tipologias!$P$6,"Ley_2",IF(Y296=Tipologias!$Q$6,"Ley_3",IF(Y296=Tipologias!$R$6,"Ley_4",IF(Y296=Tipologias!$S$6,"Ley_5",IF(Y296=Tipologias!$T$6,"Ley_6", IF(Y296=Tipologias!$U$6,"Ley_7", IF(Y296=Tipologias!$V$6,"Ley_8", IF(Y296=Tipologias!$W$6,"Ley_9", IF(Y296=Tipologias!$X$6,"Ley_10", IF(Y296=Tipologias!$Y$6,"Ley_11", IF(Y296=Tipologias!$Z$6,"Ley_12",IF(Y296="No Aplica","NoAplica",""))))))))))))),"")</f>
        <v/>
      </c>
      <c r="AA296" s="117"/>
      <c r="AB296" s="117"/>
      <c r="AC296" s="123" t="str">
        <f>IF(OR(AB296=Tipologias!$F$51,AB296=Tipologias!$F$52,AB296=Tipologias!$F$53),Tipologias!$G$51,IF(AB296=Tipologias!$F$54,Tipologias!$G$54,IF(OR(AB296=Tipologias!$F$55,AB296=Tipologias!$F$56),Tipologias!$G$55,"")))</f>
        <v/>
      </c>
      <c r="AD296" s="117"/>
      <c r="AE296" s="123" t="str">
        <f>IF(OR(AD296=Tipologias!$F$51,AD296=Tipologias!$F$52,AD296=Tipologias!$F$53),Tipologias!$G$51,IF(AD296=Tipologias!$F$54,Tipologias!$G$54,IF(OR(AD296=Tipologias!$F$55,AD296=Tipologias!$F$56),Tipologias!$G$55,"")))</f>
        <v/>
      </c>
      <c r="AF296" s="117"/>
      <c r="AG296" s="123" t="str">
        <f>IF(OR(AF296=Tipologias!$F$51,AF296=Tipologias!$F$52,AF296=Tipologias!$F$53),Tipologias!$G$51,IF(AF296=Tipologias!$F$54,Tipologias!$G$54,IF(OR(AF296=Tipologias!$F$55,AF296=Tipologias!$F$56),Tipologias!$G$55,"")))</f>
        <v/>
      </c>
      <c r="AH296" s="117"/>
      <c r="AI296" s="124" t="str">
        <f>IF(OR(AC296="",AE296="",AG296=""),"",IF(OR(AND(AC296=Tipologias!$G$55,AE296=Tipologias!$G$55),AND(AC296=Tipologias!$G$55,AG296=Tipologias!$G$55),AND(AE296=Tipologias!$G$55,AG296=Tipologias!$G$55)),Tipologias!$G$55, IF(AND(AC296=Tipologias!$G$51,AE296=Tipologias!$G$51,AG296=Tipologias!$G$51),Tipologias!$G$51,Tipologias!$G$54)))</f>
        <v/>
      </c>
      <c r="AJ296" s="117"/>
      <c r="AK296" s="118"/>
      <c r="AL296" s="134"/>
    </row>
    <row r="297" spans="1:38" s="119" customFormat="1" ht="35.15" customHeight="1" x14ac:dyDescent="0.35">
      <c r="A297" s="141"/>
      <c r="B297" s="142"/>
      <c r="C297" s="117"/>
      <c r="D297" s="117"/>
      <c r="E297" s="117"/>
      <c r="F297" s="117"/>
      <c r="G297" s="117"/>
      <c r="H297" s="117"/>
      <c r="I297" s="117"/>
      <c r="J297" s="142"/>
      <c r="K297" s="117"/>
      <c r="L297" s="117"/>
      <c r="M297" s="117"/>
      <c r="N297" s="117"/>
      <c r="O297" s="117"/>
      <c r="P297" s="118"/>
      <c r="Q297" s="117"/>
      <c r="R297" s="117"/>
      <c r="S297" s="117"/>
      <c r="T297" s="117"/>
      <c r="U297" s="142"/>
      <c r="V29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97" s="117"/>
      <c r="X297" s="142"/>
      <c r="Y297" s="142"/>
      <c r="Z297" s="140" t="str">
        <f>IFERROR(IF(Y297=Tipologias!$O$6,"Ley_1",IF(Y297=Tipologias!$P$6,"Ley_2",IF(Y297=Tipologias!$Q$6,"Ley_3",IF(Y297=Tipologias!$R$6,"Ley_4",IF(Y297=Tipologias!$S$6,"Ley_5",IF(Y297=Tipologias!$T$6,"Ley_6", IF(Y297=Tipologias!$U$6,"Ley_7", IF(Y297=Tipologias!$V$6,"Ley_8", IF(Y297=Tipologias!$W$6,"Ley_9", IF(Y297=Tipologias!$X$6,"Ley_10", IF(Y297=Tipologias!$Y$6,"Ley_11", IF(Y297=Tipologias!$Z$6,"Ley_12",IF(Y297="No Aplica","NoAplica",""))))))))))))),"")</f>
        <v/>
      </c>
      <c r="AA297" s="117"/>
      <c r="AB297" s="117"/>
      <c r="AC297" s="123" t="str">
        <f>IF(OR(AB297=Tipologias!$F$51,AB297=Tipologias!$F$52,AB297=Tipologias!$F$53),Tipologias!$G$51,IF(AB297=Tipologias!$F$54,Tipologias!$G$54,IF(OR(AB297=Tipologias!$F$55,AB297=Tipologias!$F$56),Tipologias!$G$55,"")))</f>
        <v/>
      </c>
      <c r="AD297" s="117"/>
      <c r="AE297" s="123" t="str">
        <f>IF(OR(AD297=Tipologias!$F$51,AD297=Tipologias!$F$52,AD297=Tipologias!$F$53),Tipologias!$G$51,IF(AD297=Tipologias!$F$54,Tipologias!$G$54,IF(OR(AD297=Tipologias!$F$55,AD297=Tipologias!$F$56),Tipologias!$G$55,"")))</f>
        <v/>
      </c>
      <c r="AF297" s="117"/>
      <c r="AG297" s="123" t="str">
        <f>IF(OR(AF297=Tipologias!$F$51,AF297=Tipologias!$F$52,AF297=Tipologias!$F$53),Tipologias!$G$51,IF(AF297=Tipologias!$F$54,Tipologias!$G$54,IF(OR(AF297=Tipologias!$F$55,AF297=Tipologias!$F$56),Tipologias!$G$55,"")))</f>
        <v/>
      </c>
      <c r="AH297" s="117"/>
      <c r="AI297" s="124" t="str">
        <f>IF(OR(AC297="",AE297="",AG297=""),"",IF(OR(AND(AC297=Tipologias!$G$55,AE297=Tipologias!$G$55),AND(AC297=Tipologias!$G$55,AG297=Tipologias!$G$55),AND(AE297=Tipologias!$G$55,AG297=Tipologias!$G$55)),Tipologias!$G$55, IF(AND(AC297=Tipologias!$G$51,AE297=Tipologias!$G$51,AG297=Tipologias!$G$51),Tipologias!$G$51,Tipologias!$G$54)))</f>
        <v/>
      </c>
      <c r="AJ297" s="117"/>
      <c r="AK297" s="118"/>
      <c r="AL297" s="134"/>
    </row>
    <row r="298" spans="1:38" s="119" customFormat="1" ht="35.15" customHeight="1" x14ac:dyDescent="0.35">
      <c r="A298" s="141"/>
      <c r="B298" s="142"/>
      <c r="C298" s="117"/>
      <c r="D298" s="117"/>
      <c r="E298" s="117"/>
      <c r="F298" s="117"/>
      <c r="G298" s="117"/>
      <c r="H298" s="117"/>
      <c r="I298" s="117"/>
      <c r="J298" s="142"/>
      <c r="K298" s="117"/>
      <c r="L298" s="117"/>
      <c r="M298" s="117"/>
      <c r="N298" s="117"/>
      <c r="O298" s="117"/>
      <c r="P298" s="118"/>
      <c r="Q298" s="117"/>
      <c r="R298" s="117"/>
      <c r="S298" s="117"/>
      <c r="T298" s="117"/>
      <c r="U298" s="142"/>
      <c r="V29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98" s="117"/>
      <c r="X298" s="142"/>
      <c r="Y298" s="142"/>
      <c r="Z298" s="140" t="str">
        <f>IFERROR(IF(Y298=Tipologias!$O$6,"Ley_1",IF(Y298=Tipologias!$P$6,"Ley_2",IF(Y298=Tipologias!$Q$6,"Ley_3",IF(Y298=Tipologias!$R$6,"Ley_4",IF(Y298=Tipologias!$S$6,"Ley_5",IF(Y298=Tipologias!$T$6,"Ley_6", IF(Y298=Tipologias!$U$6,"Ley_7", IF(Y298=Tipologias!$V$6,"Ley_8", IF(Y298=Tipologias!$W$6,"Ley_9", IF(Y298=Tipologias!$X$6,"Ley_10", IF(Y298=Tipologias!$Y$6,"Ley_11", IF(Y298=Tipologias!$Z$6,"Ley_12",IF(Y298="No Aplica","NoAplica",""))))))))))))),"")</f>
        <v/>
      </c>
      <c r="AA298" s="117"/>
      <c r="AB298" s="117"/>
      <c r="AC298" s="123" t="str">
        <f>IF(OR(AB298=Tipologias!$F$51,AB298=Tipologias!$F$52,AB298=Tipologias!$F$53),Tipologias!$G$51,IF(AB298=Tipologias!$F$54,Tipologias!$G$54,IF(OR(AB298=Tipologias!$F$55,AB298=Tipologias!$F$56),Tipologias!$G$55,"")))</f>
        <v/>
      </c>
      <c r="AD298" s="117"/>
      <c r="AE298" s="123" t="str">
        <f>IF(OR(AD298=Tipologias!$F$51,AD298=Tipologias!$F$52,AD298=Tipologias!$F$53),Tipologias!$G$51,IF(AD298=Tipologias!$F$54,Tipologias!$G$54,IF(OR(AD298=Tipologias!$F$55,AD298=Tipologias!$F$56),Tipologias!$G$55,"")))</f>
        <v/>
      </c>
      <c r="AF298" s="117"/>
      <c r="AG298" s="123" t="str">
        <f>IF(OR(AF298=Tipologias!$F$51,AF298=Tipologias!$F$52,AF298=Tipologias!$F$53),Tipologias!$G$51,IF(AF298=Tipologias!$F$54,Tipologias!$G$54,IF(OR(AF298=Tipologias!$F$55,AF298=Tipologias!$F$56),Tipologias!$G$55,"")))</f>
        <v/>
      </c>
      <c r="AH298" s="117"/>
      <c r="AI298" s="124" t="str">
        <f>IF(OR(AC298="",AE298="",AG298=""),"",IF(OR(AND(AC298=Tipologias!$G$55,AE298=Tipologias!$G$55),AND(AC298=Tipologias!$G$55,AG298=Tipologias!$G$55),AND(AE298=Tipologias!$G$55,AG298=Tipologias!$G$55)),Tipologias!$G$55, IF(AND(AC298=Tipologias!$G$51,AE298=Tipologias!$G$51,AG298=Tipologias!$G$51),Tipologias!$G$51,Tipologias!$G$54)))</f>
        <v/>
      </c>
      <c r="AJ298" s="117"/>
      <c r="AK298" s="118"/>
      <c r="AL298" s="134"/>
    </row>
    <row r="299" spans="1:38" s="119" customFormat="1" ht="35.15" customHeight="1" x14ac:dyDescent="0.35">
      <c r="A299" s="141"/>
      <c r="B299" s="142"/>
      <c r="C299" s="117"/>
      <c r="D299" s="117"/>
      <c r="E299" s="117"/>
      <c r="F299" s="117"/>
      <c r="G299" s="117"/>
      <c r="H299" s="117"/>
      <c r="I299" s="117"/>
      <c r="J299" s="142"/>
      <c r="K299" s="117"/>
      <c r="L299" s="117"/>
      <c r="M299" s="117"/>
      <c r="N299" s="117"/>
      <c r="O299" s="117"/>
      <c r="P299" s="118"/>
      <c r="Q299" s="117"/>
      <c r="R299" s="117"/>
      <c r="S299" s="117"/>
      <c r="T299" s="117"/>
      <c r="U299" s="142"/>
      <c r="V29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299" s="117"/>
      <c r="X299" s="142"/>
      <c r="Y299" s="142"/>
      <c r="Z299" s="140" t="str">
        <f>IFERROR(IF(Y299=Tipologias!$O$6,"Ley_1",IF(Y299=Tipologias!$P$6,"Ley_2",IF(Y299=Tipologias!$Q$6,"Ley_3",IF(Y299=Tipologias!$R$6,"Ley_4",IF(Y299=Tipologias!$S$6,"Ley_5",IF(Y299=Tipologias!$T$6,"Ley_6", IF(Y299=Tipologias!$U$6,"Ley_7", IF(Y299=Tipologias!$V$6,"Ley_8", IF(Y299=Tipologias!$W$6,"Ley_9", IF(Y299=Tipologias!$X$6,"Ley_10", IF(Y299=Tipologias!$Y$6,"Ley_11", IF(Y299=Tipologias!$Z$6,"Ley_12",IF(Y299="No Aplica","NoAplica",""))))))))))))),"")</f>
        <v/>
      </c>
      <c r="AA299" s="117"/>
      <c r="AB299" s="117"/>
      <c r="AC299" s="123" t="str">
        <f>IF(OR(AB299=Tipologias!$F$51,AB299=Tipologias!$F$52,AB299=Tipologias!$F$53),Tipologias!$G$51,IF(AB299=Tipologias!$F$54,Tipologias!$G$54,IF(OR(AB299=Tipologias!$F$55,AB299=Tipologias!$F$56),Tipologias!$G$55,"")))</f>
        <v/>
      </c>
      <c r="AD299" s="117"/>
      <c r="AE299" s="123" t="str">
        <f>IF(OR(AD299=Tipologias!$F$51,AD299=Tipologias!$F$52,AD299=Tipologias!$F$53),Tipologias!$G$51,IF(AD299=Tipologias!$F$54,Tipologias!$G$54,IF(OR(AD299=Tipologias!$F$55,AD299=Tipologias!$F$56),Tipologias!$G$55,"")))</f>
        <v/>
      </c>
      <c r="AF299" s="117"/>
      <c r="AG299" s="123" t="str">
        <f>IF(OR(AF299=Tipologias!$F$51,AF299=Tipologias!$F$52,AF299=Tipologias!$F$53),Tipologias!$G$51,IF(AF299=Tipologias!$F$54,Tipologias!$G$54,IF(OR(AF299=Tipologias!$F$55,AF299=Tipologias!$F$56),Tipologias!$G$55,"")))</f>
        <v/>
      </c>
      <c r="AH299" s="117"/>
      <c r="AI299" s="124" t="str">
        <f>IF(OR(AC299="",AE299="",AG299=""),"",IF(OR(AND(AC299=Tipologias!$G$55,AE299=Tipologias!$G$55),AND(AC299=Tipologias!$G$55,AG299=Tipologias!$G$55),AND(AE299=Tipologias!$G$55,AG299=Tipologias!$G$55)),Tipologias!$G$55, IF(AND(AC299=Tipologias!$G$51,AE299=Tipologias!$G$51,AG299=Tipologias!$G$51),Tipologias!$G$51,Tipologias!$G$54)))</f>
        <v/>
      </c>
      <c r="AJ299" s="117"/>
      <c r="AK299" s="118"/>
      <c r="AL299" s="134"/>
    </row>
    <row r="300" spans="1:38" s="119" customFormat="1" ht="35.15" customHeight="1" x14ac:dyDescent="0.35">
      <c r="A300" s="141"/>
      <c r="B300" s="142"/>
      <c r="C300" s="117"/>
      <c r="D300" s="117"/>
      <c r="E300" s="117"/>
      <c r="F300" s="117"/>
      <c r="G300" s="117"/>
      <c r="H300" s="117"/>
      <c r="I300" s="117"/>
      <c r="J300" s="142"/>
      <c r="K300" s="117"/>
      <c r="L300" s="117"/>
      <c r="M300" s="117"/>
      <c r="N300" s="117"/>
      <c r="O300" s="117"/>
      <c r="P300" s="118"/>
      <c r="Q300" s="117"/>
      <c r="R300" s="117"/>
      <c r="S300" s="117"/>
      <c r="T300" s="117"/>
      <c r="U300" s="142"/>
      <c r="V30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00" s="117"/>
      <c r="X300" s="142"/>
      <c r="Y300" s="142"/>
      <c r="Z300" s="140" t="str">
        <f>IFERROR(IF(Y300=Tipologias!$O$6,"Ley_1",IF(Y300=Tipologias!$P$6,"Ley_2",IF(Y300=Tipologias!$Q$6,"Ley_3",IF(Y300=Tipologias!$R$6,"Ley_4",IF(Y300=Tipologias!$S$6,"Ley_5",IF(Y300=Tipologias!$T$6,"Ley_6", IF(Y300=Tipologias!$U$6,"Ley_7", IF(Y300=Tipologias!$V$6,"Ley_8", IF(Y300=Tipologias!$W$6,"Ley_9", IF(Y300=Tipologias!$X$6,"Ley_10", IF(Y300=Tipologias!$Y$6,"Ley_11", IF(Y300=Tipologias!$Z$6,"Ley_12",IF(Y300="No Aplica","NoAplica",""))))))))))))),"")</f>
        <v/>
      </c>
      <c r="AA300" s="117"/>
      <c r="AB300" s="117"/>
      <c r="AC300" s="123" t="str">
        <f>IF(OR(AB300=Tipologias!$F$51,AB300=Tipologias!$F$52,AB300=Tipologias!$F$53),Tipologias!$G$51,IF(AB300=Tipologias!$F$54,Tipologias!$G$54,IF(OR(AB300=Tipologias!$F$55,AB300=Tipologias!$F$56),Tipologias!$G$55,"")))</f>
        <v/>
      </c>
      <c r="AD300" s="117"/>
      <c r="AE300" s="123" t="str">
        <f>IF(OR(AD300=Tipologias!$F$51,AD300=Tipologias!$F$52,AD300=Tipologias!$F$53),Tipologias!$G$51,IF(AD300=Tipologias!$F$54,Tipologias!$G$54,IF(OR(AD300=Tipologias!$F$55,AD300=Tipologias!$F$56),Tipologias!$G$55,"")))</f>
        <v/>
      </c>
      <c r="AF300" s="117"/>
      <c r="AG300" s="123" t="str">
        <f>IF(OR(AF300=Tipologias!$F$51,AF300=Tipologias!$F$52,AF300=Tipologias!$F$53),Tipologias!$G$51,IF(AF300=Tipologias!$F$54,Tipologias!$G$54,IF(OR(AF300=Tipologias!$F$55,AF300=Tipologias!$F$56),Tipologias!$G$55,"")))</f>
        <v/>
      </c>
      <c r="AH300" s="117"/>
      <c r="AI300" s="124" t="str">
        <f>IF(OR(AC300="",AE300="",AG300=""),"",IF(OR(AND(AC300=Tipologias!$G$55,AE300=Tipologias!$G$55),AND(AC300=Tipologias!$G$55,AG300=Tipologias!$G$55),AND(AE300=Tipologias!$G$55,AG300=Tipologias!$G$55)),Tipologias!$G$55, IF(AND(AC300=Tipologias!$G$51,AE300=Tipologias!$G$51,AG300=Tipologias!$G$51),Tipologias!$G$51,Tipologias!$G$54)))</f>
        <v/>
      </c>
      <c r="AJ300" s="117"/>
      <c r="AK300" s="118"/>
      <c r="AL300" s="134"/>
    </row>
    <row r="301" spans="1:38" s="119" customFormat="1" ht="35.15" customHeight="1" x14ac:dyDescent="0.35">
      <c r="A301" s="141"/>
      <c r="B301" s="142"/>
      <c r="C301" s="117"/>
      <c r="D301" s="117"/>
      <c r="E301" s="117"/>
      <c r="F301" s="117"/>
      <c r="G301" s="117"/>
      <c r="H301" s="117"/>
      <c r="I301" s="117"/>
      <c r="J301" s="142"/>
      <c r="K301" s="117"/>
      <c r="L301" s="117"/>
      <c r="M301" s="117"/>
      <c r="N301" s="117"/>
      <c r="O301" s="117"/>
      <c r="P301" s="118"/>
      <c r="Q301" s="117"/>
      <c r="R301" s="117"/>
      <c r="S301" s="117"/>
      <c r="T301" s="117"/>
      <c r="U301" s="142"/>
      <c r="V30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01" s="117"/>
      <c r="X301" s="142"/>
      <c r="Y301" s="142"/>
      <c r="Z301" s="140" t="str">
        <f>IFERROR(IF(Y301=Tipologias!$O$6,"Ley_1",IF(Y301=Tipologias!$P$6,"Ley_2",IF(Y301=Tipologias!$Q$6,"Ley_3",IF(Y301=Tipologias!$R$6,"Ley_4",IF(Y301=Tipologias!$S$6,"Ley_5",IF(Y301=Tipologias!$T$6,"Ley_6", IF(Y301=Tipologias!$U$6,"Ley_7", IF(Y301=Tipologias!$V$6,"Ley_8", IF(Y301=Tipologias!$W$6,"Ley_9", IF(Y301=Tipologias!$X$6,"Ley_10", IF(Y301=Tipologias!$Y$6,"Ley_11", IF(Y301=Tipologias!$Z$6,"Ley_12",IF(Y301="No Aplica","NoAplica",""))))))))))))),"")</f>
        <v/>
      </c>
      <c r="AA301" s="117"/>
      <c r="AB301" s="117"/>
      <c r="AC301" s="123" t="str">
        <f>IF(OR(AB301=Tipologias!$F$51,AB301=Tipologias!$F$52,AB301=Tipologias!$F$53),Tipologias!$G$51,IF(AB301=Tipologias!$F$54,Tipologias!$G$54,IF(OR(AB301=Tipologias!$F$55,AB301=Tipologias!$F$56),Tipologias!$G$55,"")))</f>
        <v/>
      </c>
      <c r="AD301" s="117"/>
      <c r="AE301" s="123" t="str">
        <f>IF(OR(AD301=Tipologias!$F$51,AD301=Tipologias!$F$52,AD301=Tipologias!$F$53),Tipologias!$G$51,IF(AD301=Tipologias!$F$54,Tipologias!$G$54,IF(OR(AD301=Tipologias!$F$55,AD301=Tipologias!$F$56),Tipologias!$G$55,"")))</f>
        <v/>
      </c>
      <c r="AF301" s="117"/>
      <c r="AG301" s="123" t="str">
        <f>IF(OR(AF301=Tipologias!$F$51,AF301=Tipologias!$F$52,AF301=Tipologias!$F$53),Tipologias!$G$51,IF(AF301=Tipologias!$F$54,Tipologias!$G$54,IF(OR(AF301=Tipologias!$F$55,AF301=Tipologias!$F$56),Tipologias!$G$55,"")))</f>
        <v/>
      </c>
      <c r="AH301" s="117"/>
      <c r="AI301" s="124" t="str">
        <f>IF(OR(AC301="",AE301="",AG301=""),"",IF(OR(AND(AC301=Tipologias!$G$55,AE301=Tipologias!$G$55),AND(AC301=Tipologias!$G$55,AG301=Tipologias!$G$55),AND(AE301=Tipologias!$G$55,AG301=Tipologias!$G$55)),Tipologias!$G$55, IF(AND(AC301=Tipologias!$G$51,AE301=Tipologias!$G$51,AG301=Tipologias!$G$51),Tipologias!$G$51,Tipologias!$G$54)))</f>
        <v/>
      </c>
      <c r="AJ301" s="117"/>
      <c r="AK301" s="118"/>
      <c r="AL301" s="134"/>
    </row>
    <row r="302" spans="1:38" s="119" customFormat="1" ht="35.15" customHeight="1" x14ac:dyDescent="0.35">
      <c r="A302" s="141"/>
      <c r="B302" s="142"/>
      <c r="C302" s="117"/>
      <c r="D302" s="117"/>
      <c r="E302" s="117"/>
      <c r="F302" s="117"/>
      <c r="G302" s="117"/>
      <c r="H302" s="117"/>
      <c r="I302" s="117"/>
      <c r="J302" s="142"/>
      <c r="K302" s="117"/>
      <c r="L302" s="117"/>
      <c r="M302" s="117"/>
      <c r="N302" s="117"/>
      <c r="O302" s="117"/>
      <c r="P302" s="118"/>
      <c r="Q302" s="117"/>
      <c r="R302" s="117"/>
      <c r="S302" s="117"/>
      <c r="T302" s="117"/>
      <c r="U302" s="142"/>
      <c r="V30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02" s="117"/>
      <c r="X302" s="142"/>
      <c r="Y302" s="142"/>
      <c r="Z302" s="140" t="str">
        <f>IFERROR(IF(Y302=Tipologias!$O$6,"Ley_1",IF(Y302=Tipologias!$P$6,"Ley_2",IF(Y302=Tipologias!$Q$6,"Ley_3",IF(Y302=Tipologias!$R$6,"Ley_4",IF(Y302=Tipologias!$S$6,"Ley_5",IF(Y302=Tipologias!$T$6,"Ley_6", IF(Y302=Tipologias!$U$6,"Ley_7", IF(Y302=Tipologias!$V$6,"Ley_8", IF(Y302=Tipologias!$W$6,"Ley_9", IF(Y302=Tipologias!$X$6,"Ley_10", IF(Y302=Tipologias!$Y$6,"Ley_11", IF(Y302=Tipologias!$Z$6,"Ley_12",IF(Y302="No Aplica","NoAplica",""))))))))))))),"")</f>
        <v/>
      </c>
      <c r="AA302" s="117"/>
      <c r="AB302" s="117"/>
      <c r="AC302" s="123" t="str">
        <f>IF(OR(AB302=Tipologias!$F$51,AB302=Tipologias!$F$52,AB302=Tipologias!$F$53),Tipologias!$G$51,IF(AB302=Tipologias!$F$54,Tipologias!$G$54,IF(OR(AB302=Tipologias!$F$55,AB302=Tipologias!$F$56),Tipologias!$G$55,"")))</f>
        <v/>
      </c>
      <c r="AD302" s="117"/>
      <c r="AE302" s="123" t="str">
        <f>IF(OR(AD302=Tipologias!$F$51,AD302=Tipologias!$F$52,AD302=Tipologias!$F$53),Tipologias!$G$51,IF(AD302=Tipologias!$F$54,Tipologias!$G$54,IF(OR(AD302=Tipologias!$F$55,AD302=Tipologias!$F$56),Tipologias!$G$55,"")))</f>
        <v/>
      </c>
      <c r="AF302" s="117"/>
      <c r="AG302" s="123" t="str">
        <f>IF(OR(AF302=Tipologias!$F$51,AF302=Tipologias!$F$52,AF302=Tipologias!$F$53),Tipologias!$G$51,IF(AF302=Tipologias!$F$54,Tipologias!$G$54,IF(OR(AF302=Tipologias!$F$55,AF302=Tipologias!$F$56),Tipologias!$G$55,"")))</f>
        <v/>
      </c>
      <c r="AH302" s="117"/>
      <c r="AI302" s="124" t="str">
        <f>IF(OR(AC302="",AE302="",AG302=""),"",IF(OR(AND(AC302=Tipologias!$G$55,AE302=Tipologias!$G$55),AND(AC302=Tipologias!$G$55,AG302=Tipologias!$G$55),AND(AE302=Tipologias!$G$55,AG302=Tipologias!$G$55)),Tipologias!$G$55, IF(AND(AC302=Tipologias!$G$51,AE302=Tipologias!$G$51,AG302=Tipologias!$G$51),Tipologias!$G$51,Tipologias!$G$54)))</f>
        <v/>
      </c>
      <c r="AJ302" s="117"/>
      <c r="AK302" s="118"/>
      <c r="AL302" s="134"/>
    </row>
    <row r="303" spans="1:38" s="119" customFormat="1" ht="35.15" customHeight="1" x14ac:dyDescent="0.35">
      <c r="A303" s="141"/>
      <c r="B303" s="142"/>
      <c r="C303" s="117"/>
      <c r="D303" s="117"/>
      <c r="E303" s="117"/>
      <c r="F303" s="117"/>
      <c r="G303" s="117"/>
      <c r="H303" s="117"/>
      <c r="I303" s="117"/>
      <c r="J303" s="142"/>
      <c r="K303" s="117"/>
      <c r="L303" s="117"/>
      <c r="M303" s="117"/>
      <c r="N303" s="117"/>
      <c r="O303" s="117"/>
      <c r="P303" s="118"/>
      <c r="Q303" s="117"/>
      <c r="R303" s="117"/>
      <c r="S303" s="117"/>
      <c r="T303" s="117"/>
      <c r="U303" s="142"/>
      <c r="V30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03" s="117"/>
      <c r="X303" s="142"/>
      <c r="Y303" s="142"/>
      <c r="Z303" s="140" t="str">
        <f>IFERROR(IF(Y303=Tipologias!$O$6,"Ley_1",IF(Y303=Tipologias!$P$6,"Ley_2",IF(Y303=Tipologias!$Q$6,"Ley_3",IF(Y303=Tipologias!$R$6,"Ley_4",IF(Y303=Tipologias!$S$6,"Ley_5",IF(Y303=Tipologias!$T$6,"Ley_6", IF(Y303=Tipologias!$U$6,"Ley_7", IF(Y303=Tipologias!$V$6,"Ley_8", IF(Y303=Tipologias!$W$6,"Ley_9", IF(Y303=Tipologias!$X$6,"Ley_10", IF(Y303=Tipologias!$Y$6,"Ley_11", IF(Y303=Tipologias!$Z$6,"Ley_12",IF(Y303="No Aplica","NoAplica",""))))))))))))),"")</f>
        <v/>
      </c>
      <c r="AA303" s="117"/>
      <c r="AB303" s="117"/>
      <c r="AC303" s="123" t="str">
        <f>IF(OR(AB303=Tipologias!$F$51,AB303=Tipologias!$F$52,AB303=Tipologias!$F$53),Tipologias!$G$51,IF(AB303=Tipologias!$F$54,Tipologias!$G$54,IF(OR(AB303=Tipologias!$F$55,AB303=Tipologias!$F$56),Tipologias!$G$55,"")))</f>
        <v/>
      </c>
      <c r="AD303" s="117"/>
      <c r="AE303" s="123" t="str">
        <f>IF(OR(AD303=Tipologias!$F$51,AD303=Tipologias!$F$52,AD303=Tipologias!$F$53),Tipologias!$G$51,IF(AD303=Tipologias!$F$54,Tipologias!$G$54,IF(OR(AD303=Tipologias!$F$55,AD303=Tipologias!$F$56),Tipologias!$G$55,"")))</f>
        <v/>
      </c>
      <c r="AF303" s="117"/>
      <c r="AG303" s="123" t="str">
        <f>IF(OR(AF303=Tipologias!$F$51,AF303=Tipologias!$F$52,AF303=Tipologias!$F$53),Tipologias!$G$51,IF(AF303=Tipologias!$F$54,Tipologias!$G$54,IF(OR(AF303=Tipologias!$F$55,AF303=Tipologias!$F$56),Tipologias!$G$55,"")))</f>
        <v/>
      </c>
      <c r="AH303" s="117"/>
      <c r="AI303" s="124" t="str">
        <f>IF(OR(AC303="",AE303="",AG303=""),"",IF(OR(AND(AC303=Tipologias!$G$55,AE303=Tipologias!$G$55),AND(AC303=Tipologias!$G$55,AG303=Tipologias!$G$55),AND(AE303=Tipologias!$G$55,AG303=Tipologias!$G$55)),Tipologias!$G$55, IF(AND(AC303=Tipologias!$G$51,AE303=Tipologias!$G$51,AG303=Tipologias!$G$51),Tipologias!$G$51,Tipologias!$G$54)))</f>
        <v/>
      </c>
      <c r="AJ303" s="117"/>
      <c r="AK303" s="118"/>
      <c r="AL303" s="134"/>
    </row>
    <row r="304" spans="1:38" s="119" customFormat="1" ht="35.15" customHeight="1" x14ac:dyDescent="0.35">
      <c r="A304" s="141"/>
      <c r="B304" s="142"/>
      <c r="C304" s="117"/>
      <c r="D304" s="117"/>
      <c r="E304" s="117"/>
      <c r="F304" s="117"/>
      <c r="G304" s="117"/>
      <c r="H304" s="117"/>
      <c r="I304" s="117"/>
      <c r="J304" s="142"/>
      <c r="K304" s="117"/>
      <c r="L304" s="117"/>
      <c r="M304" s="117"/>
      <c r="N304" s="117"/>
      <c r="O304" s="117"/>
      <c r="P304" s="118"/>
      <c r="Q304" s="117"/>
      <c r="R304" s="117"/>
      <c r="S304" s="117"/>
      <c r="T304" s="117"/>
      <c r="U304" s="142"/>
      <c r="V30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04" s="117"/>
      <c r="X304" s="142"/>
      <c r="Y304" s="142"/>
      <c r="Z304" s="140" t="str">
        <f>IFERROR(IF(Y304=Tipologias!$O$6,"Ley_1",IF(Y304=Tipologias!$P$6,"Ley_2",IF(Y304=Tipologias!$Q$6,"Ley_3",IF(Y304=Tipologias!$R$6,"Ley_4",IF(Y304=Tipologias!$S$6,"Ley_5",IF(Y304=Tipologias!$T$6,"Ley_6", IF(Y304=Tipologias!$U$6,"Ley_7", IF(Y304=Tipologias!$V$6,"Ley_8", IF(Y304=Tipologias!$W$6,"Ley_9", IF(Y304=Tipologias!$X$6,"Ley_10", IF(Y304=Tipologias!$Y$6,"Ley_11", IF(Y304=Tipologias!$Z$6,"Ley_12",IF(Y304="No Aplica","NoAplica",""))))))))))))),"")</f>
        <v/>
      </c>
      <c r="AA304" s="117"/>
      <c r="AB304" s="117"/>
      <c r="AC304" s="123" t="str">
        <f>IF(OR(AB304=Tipologias!$F$51,AB304=Tipologias!$F$52,AB304=Tipologias!$F$53),Tipologias!$G$51,IF(AB304=Tipologias!$F$54,Tipologias!$G$54,IF(OR(AB304=Tipologias!$F$55,AB304=Tipologias!$F$56),Tipologias!$G$55,"")))</f>
        <v/>
      </c>
      <c r="AD304" s="117"/>
      <c r="AE304" s="123" t="str">
        <f>IF(OR(AD304=Tipologias!$F$51,AD304=Tipologias!$F$52,AD304=Tipologias!$F$53),Tipologias!$G$51,IF(AD304=Tipologias!$F$54,Tipologias!$G$54,IF(OR(AD304=Tipologias!$F$55,AD304=Tipologias!$F$56),Tipologias!$G$55,"")))</f>
        <v/>
      </c>
      <c r="AF304" s="117"/>
      <c r="AG304" s="123" t="str">
        <f>IF(OR(AF304=Tipologias!$F$51,AF304=Tipologias!$F$52,AF304=Tipologias!$F$53),Tipologias!$G$51,IF(AF304=Tipologias!$F$54,Tipologias!$G$54,IF(OR(AF304=Tipologias!$F$55,AF304=Tipologias!$F$56),Tipologias!$G$55,"")))</f>
        <v/>
      </c>
      <c r="AH304" s="117"/>
      <c r="AI304" s="124" t="str">
        <f>IF(OR(AC304="",AE304="",AG304=""),"",IF(OR(AND(AC304=Tipologias!$G$55,AE304=Tipologias!$G$55),AND(AC304=Tipologias!$G$55,AG304=Tipologias!$G$55),AND(AE304=Tipologias!$G$55,AG304=Tipologias!$G$55)),Tipologias!$G$55, IF(AND(AC304=Tipologias!$G$51,AE304=Tipologias!$G$51,AG304=Tipologias!$G$51),Tipologias!$G$51,Tipologias!$G$54)))</f>
        <v/>
      </c>
      <c r="AJ304" s="117"/>
      <c r="AK304" s="118"/>
      <c r="AL304" s="134"/>
    </row>
    <row r="305" spans="1:38" s="119" customFormat="1" ht="35.15" customHeight="1" x14ac:dyDescent="0.35">
      <c r="A305" s="141"/>
      <c r="B305" s="142"/>
      <c r="C305" s="117"/>
      <c r="D305" s="117"/>
      <c r="E305" s="117"/>
      <c r="F305" s="117"/>
      <c r="G305" s="117"/>
      <c r="H305" s="117"/>
      <c r="I305" s="117"/>
      <c r="J305" s="142"/>
      <c r="K305" s="117"/>
      <c r="L305" s="117"/>
      <c r="M305" s="117"/>
      <c r="N305" s="117"/>
      <c r="O305" s="117"/>
      <c r="P305" s="118"/>
      <c r="Q305" s="117"/>
      <c r="R305" s="117"/>
      <c r="S305" s="117"/>
      <c r="T305" s="117"/>
      <c r="U305" s="142"/>
      <c r="V30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05" s="117"/>
      <c r="X305" s="142"/>
      <c r="Y305" s="142"/>
      <c r="Z305" s="140" t="str">
        <f>IFERROR(IF(Y305=Tipologias!$O$6,"Ley_1",IF(Y305=Tipologias!$P$6,"Ley_2",IF(Y305=Tipologias!$Q$6,"Ley_3",IF(Y305=Tipologias!$R$6,"Ley_4",IF(Y305=Tipologias!$S$6,"Ley_5",IF(Y305=Tipologias!$T$6,"Ley_6", IF(Y305=Tipologias!$U$6,"Ley_7", IF(Y305=Tipologias!$V$6,"Ley_8", IF(Y305=Tipologias!$W$6,"Ley_9", IF(Y305=Tipologias!$X$6,"Ley_10", IF(Y305=Tipologias!$Y$6,"Ley_11", IF(Y305=Tipologias!$Z$6,"Ley_12",IF(Y305="No Aplica","NoAplica",""))))))))))))),"")</f>
        <v/>
      </c>
      <c r="AA305" s="117"/>
      <c r="AB305" s="117"/>
      <c r="AC305" s="123" t="str">
        <f>IF(OR(AB305=Tipologias!$F$51,AB305=Tipologias!$F$52,AB305=Tipologias!$F$53),Tipologias!$G$51,IF(AB305=Tipologias!$F$54,Tipologias!$G$54,IF(OR(AB305=Tipologias!$F$55,AB305=Tipologias!$F$56),Tipologias!$G$55,"")))</f>
        <v/>
      </c>
      <c r="AD305" s="117"/>
      <c r="AE305" s="123" t="str">
        <f>IF(OR(AD305=Tipologias!$F$51,AD305=Tipologias!$F$52,AD305=Tipologias!$F$53),Tipologias!$G$51,IF(AD305=Tipologias!$F$54,Tipologias!$G$54,IF(OR(AD305=Tipologias!$F$55,AD305=Tipologias!$F$56),Tipologias!$G$55,"")))</f>
        <v/>
      </c>
      <c r="AF305" s="117"/>
      <c r="AG305" s="123" t="str">
        <f>IF(OR(AF305=Tipologias!$F$51,AF305=Tipologias!$F$52,AF305=Tipologias!$F$53),Tipologias!$G$51,IF(AF305=Tipologias!$F$54,Tipologias!$G$54,IF(OR(AF305=Tipologias!$F$55,AF305=Tipologias!$F$56),Tipologias!$G$55,"")))</f>
        <v/>
      </c>
      <c r="AH305" s="117"/>
      <c r="AI305" s="124" t="str">
        <f>IF(OR(AC305="",AE305="",AG305=""),"",IF(OR(AND(AC305=Tipologias!$G$55,AE305=Tipologias!$G$55),AND(AC305=Tipologias!$G$55,AG305=Tipologias!$G$55),AND(AE305=Tipologias!$G$55,AG305=Tipologias!$G$55)),Tipologias!$G$55, IF(AND(AC305=Tipologias!$G$51,AE305=Tipologias!$G$51,AG305=Tipologias!$G$51),Tipologias!$G$51,Tipologias!$G$54)))</f>
        <v/>
      </c>
      <c r="AJ305" s="117"/>
      <c r="AK305" s="118"/>
      <c r="AL305" s="134"/>
    </row>
    <row r="306" spans="1:38" s="119" customFormat="1" ht="35.15" customHeight="1" x14ac:dyDescent="0.35">
      <c r="A306" s="141"/>
      <c r="B306" s="142"/>
      <c r="C306" s="117"/>
      <c r="D306" s="117"/>
      <c r="E306" s="117"/>
      <c r="F306" s="117"/>
      <c r="G306" s="117"/>
      <c r="H306" s="117"/>
      <c r="I306" s="117"/>
      <c r="J306" s="142"/>
      <c r="K306" s="117"/>
      <c r="L306" s="117"/>
      <c r="M306" s="117"/>
      <c r="N306" s="117"/>
      <c r="O306" s="117"/>
      <c r="P306" s="118"/>
      <c r="Q306" s="117"/>
      <c r="R306" s="117"/>
      <c r="S306" s="117"/>
      <c r="T306" s="117"/>
      <c r="U306" s="142"/>
      <c r="V30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06" s="117"/>
      <c r="X306" s="142"/>
      <c r="Y306" s="142"/>
      <c r="Z306" s="140" t="str">
        <f>IFERROR(IF(Y306=Tipologias!$O$6,"Ley_1",IF(Y306=Tipologias!$P$6,"Ley_2",IF(Y306=Tipologias!$Q$6,"Ley_3",IF(Y306=Tipologias!$R$6,"Ley_4",IF(Y306=Tipologias!$S$6,"Ley_5",IF(Y306=Tipologias!$T$6,"Ley_6", IF(Y306=Tipologias!$U$6,"Ley_7", IF(Y306=Tipologias!$V$6,"Ley_8", IF(Y306=Tipologias!$W$6,"Ley_9", IF(Y306=Tipologias!$X$6,"Ley_10", IF(Y306=Tipologias!$Y$6,"Ley_11", IF(Y306=Tipologias!$Z$6,"Ley_12",IF(Y306="No Aplica","NoAplica",""))))))))))))),"")</f>
        <v/>
      </c>
      <c r="AA306" s="117"/>
      <c r="AB306" s="117"/>
      <c r="AC306" s="123" t="str">
        <f>IF(OR(AB306=Tipologias!$F$51,AB306=Tipologias!$F$52,AB306=Tipologias!$F$53),Tipologias!$G$51,IF(AB306=Tipologias!$F$54,Tipologias!$G$54,IF(OR(AB306=Tipologias!$F$55,AB306=Tipologias!$F$56),Tipologias!$G$55,"")))</f>
        <v/>
      </c>
      <c r="AD306" s="117"/>
      <c r="AE306" s="123" t="str">
        <f>IF(OR(AD306=Tipologias!$F$51,AD306=Tipologias!$F$52,AD306=Tipologias!$F$53),Tipologias!$G$51,IF(AD306=Tipologias!$F$54,Tipologias!$G$54,IF(OR(AD306=Tipologias!$F$55,AD306=Tipologias!$F$56),Tipologias!$G$55,"")))</f>
        <v/>
      </c>
      <c r="AF306" s="117"/>
      <c r="AG306" s="123" t="str">
        <f>IF(OR(AF306=Tipologias!$F$51,AF306=Tipologias!$F$52,AF306=Tipologias!$F$53),Tipologias!$G$51,IF(AF306=Tipologias!$F$54,Tipologias!$G$54,IF(OR(AF306=Tipologias!$F$55,AF306=Tipologias!$F$56),Tipologias!$G$55,"")))</f>
        <v/>
      </c>
      <c r="AH306" s="117"/>
      <c r="AI306" s="124" t="str">
        <f>IF(OR(AC306="",AE306="",AG306=""),"",IF(OR(AND(AC306=Tipologias!$G$55,AE306=Tipologias!$G$55),AND(AC306=Tipologias!$G$55,AG306=Tipologias!$G$55),AND(AE306=Tipologias!$G$55,AG306=Tipologias!$G$55)),Tipologias!$G$55, IF(AND(AC306=Tipologias!$G$51,AE306=Tipologias!$G$51,AG306=Tipologias!$G$51),Tipologias!$G$51,Tipologias!$G$54)))</f>
        <v/>
      </c>
      <c r="AJ306" s="117"/>
      <c r="AK306" s="118"/>
      <c r="AL306" s="134"/>
    </row>
    <row r="307" spans="1:38" s="119" customFormat="1" ht="35.15" customHeight="1" x14ac:dyDescent="0.35">
      <c r="A307" s="141"/>
      <c r="B307" s="142"/>
      <c r="C307" s="117"/>
      <c r="D307" s="117"/>
      <c r="E307" s="117"/>
      <c r="F307" s="117"/>
      <c r="G307" s="117"/>
      <c r="H307" s="117"/>
      <c r="I307" s="117"/>
      <c r="J307" s="142"/>
      <c r="K307" s="117"/>
      <c r="L307" s="117"/>
      <c r="M307" s="117"/>
      <c r="N307" s="117"/>
      <c r="O307" s="117"/>
      <c r="P307" s="118"/>
      <c r="Q307" s="117"/>
      <c r="R307" s="117"/>
      <c r="S307" s="117"/>
      <c r="T307" s="117"/>
      <c r="U307" s="142"/>
      <c r="V30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07" s="117"/>
      <c r="X307" s="142"/>
      <c r="Y307" s="142"/>
      <c r="Z307" s="140" t="str">
        <f>IFERROR(IF(Y307=Tipologias!$O$6,"Ley_1",IF(Y307=Tipologias!$P$6,"Ley_2",IF(Y307=Tipologias!$Q$6,"Ley_3",IF(Y307=Tipologias!$R$6,"Ley_4",IF(Y307=Tipologias!$S$6,"Ley_5",IF(Y307=Tipologias!$T$6,"Ley_6", IF(Y307=Tipologias!$U$6,"Ley_7", IF(Y307=Tipologias!$V$6,"Ley_8", IF(Y307=Tipologias!$W$6,"Ley_9", IF(Y307=Tipologias!$X$6,"Ley_10", IF(Y307=Tipologias!$Y$6,"Ley_11", IF(Y307=Tipologias!$Z$6,"Ley_12",IF(Y307="No Aplica","NoAplica",""))))))))))))),"")</f>
        <v/>
      </c>
      <c r="AA307" s="117"/>
      <c r="AB307" s="117"/>
      <c r="AC307" s="123" t="str">
        <f>IF(OR(AB307=Tipologias!$F$51,AB307=Tipologias!$F$52,AB307=Tipologias!$F$53),Tipologias!$G$51,IF(AB307=Tipologias!$F$54,Tipologias!$G$54,IF(OR(AB307=Tipologias!$F$55,AB307=Tipologias!$F$56),Tipologias!$G$55,"")))</f>
        <v/>
      </c>
      <c r="AD307" s="117"/>
      <c r="AE307" s="123" t="str">
        <f>IF(OR(AD307=Tipologias!$F$51,AD307=Tipologias!$F$52,AD307=Tipologias!$F$53),Tipologias!$G$51,IF(AD307=Tipologias!$F$54,Tipologias!$G$54,IF(OR(AD307=Tipologias!$F$55,AD307=Tipologias!$F$56),Tipologias!$G$55,"")))</f>
        <v/>
      </c>
      <c r="AF307" s="117"/>
      <c r="AG307" s="123" t="str">
        <f>IF(OR(AF307=Tipologias!$F$51,AF307=Tipologias!$F$52,AF307=Tipologias!$F$53),Tipologias!$G$51,IF(AF307=Tipologias!$F$54,Tipologias!$G$54,IF(OR(AF307=Tipologias!$F$55,AF307=Tipologias!$F$56),Tipologias!$G$55,"")))</f>
        <v/>
      </c>
      <c r="AH307" s="117"/>
      <c r="AI307" s="124" t="str">
        <f>IF(OR(AC307="",AE307="",AG307=""),"",IF(OR(AND(AC307=Tipologias!$G$55,AE307=Tipologias!$G$55),AND(AC307=Tipologias!$G$55,AG307=Tipologias!$G$55),AND(AE307=Tipologias!$G$55,AG307=Tipologias!$G$55)),Tipologias!$G$55, IF(AND(AC307=Tipologias!$G$51,AE307=Tipologias!$G$51,AG307=Tipologias!$G$51),Tipologias!$G$51,Tipologias!$G$54)))</f>
        <v/>
      </c>
      <c r="AJ307" s="117"/>
      <c r="AK307" s="118"/>
      <c r="AL307" s="134"/>
    </row>
    <row r="308" spans="1:38" s="119" customFormat="1" ht="35.15" customHeight="1" x14ac:dyDescent="0.35">
      <c r="A308" s="141"/>
      <c r="B308" s="142"/>
      <c r="C308" s="117"/>
      <c r="D308" s="117"/>
      <c r="E308" s="117"/>
      <c r="F308" s="117"/>
      <c r="G308" s="117"/>
      <c r="H308" s="117"/>
      <c r="I308" s="117"/>
      <c r="J308" s="142"/>
      <c r="K308" s="117"/>
      <c r="L308" s="117"/>
      <c r="M308" s="117"/>
      <c r="N308" s="117"/>
      <c r="O308" s="117"/>
      <c r="P308" s="118"/>
      <c r="Q308" s="117"/>
      <c r="R308" s="117"/>
      <c r="S308" s="117"/>
      <c r="T308" s="117"/>
      <c r="U308" s="142"/>
      <c r="V30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08" s="117"/>
      <c r="X308" s="142"/>
      <c r="Y308" s="142"/>
      <c r="Z308" s="140" t="str">
        <f>IFERROR(IF(Y308=Tipologias!$O$6,"Ley_1",IF(Y308=Tipologias!$P$6,"Ley_2",IF(Y308=Tipologias!$Q$6,"Ley_3",IF(Y308=Tipologias!$R$6,"Ley_4",IF(Y308=Tipologias!$S$6,"Ley_5",IF(Y308=Tipologias!$T$6,"Ley_6", IF(Y308=Tipologias!$U$6,"Ley_7", IF(Y308=Tipologias!$V$6,"Ley_8", IF(Y308=Tipologias!$W$6,"Ley_9", IF(Y308=Tipologias!$X$6,"Ley_10", IF(Y308=Tipologias!$Y$6,"Ley_11", IF(Y308=Tipologias!$Z$6,"Ley_12",IF(Y308="No Aplica","NoAplica",""))))))))))))),"")</f>
        <v/>
      </c>
      <c r="AA308" s="117"/>
      <c r="AB308" s="117"/>
      <c r="AC308" s="123" t="str">
        <f>IF(OR(AB308=Tipologias!$F$51,AB308=Tipologias!$F$52,AB308=Tipologias!$F$53),Tipologias!$G$51,IF(AB308=Tipologias!$F$54,Tipologias!$G$54,IF(OR(AB308=Tipologias!$F$55,AB308=Tipologias!$F$56),Tipologias!$G$55,"")))</f>
        <v/>
      </c>
      <c r="AD308" s="117"/>
      <c r="AE308" s="123" t="str">
        <f>IF(OR(AD308=Tipologias!$F$51,AD308=Tipologias!$F$52,AD308=Tipologias!$F$53),Tipologias!$G$51,IF(AD308=Tipologias!$F$54,Tipologias!$G$54,IF(OR(AD308=Tipologias!$F$55,AD308=Tipologias!$F$56),Tipologias!$G$55,"")))</f>
        <v/>
      </c>
      <c r="AF308" s="117"/>
      <c r="AG308" s="123" t="str">
        <f>IF(OR(AF308=Tipologias!$F$51,AF308=Tipologias!$F$52,AF308=Tipologias!$F$53),Tipologias!$G$51,IF(AF308=Tipologias!$F$54,Tipologias!$G$54,IF(OR(AF308=Tipologias!$F$55,AF308=Tipologias!$F$56),Tipologias!$G$55,"")))</f>
        <v/>
      </c>
      <c r="AH308" s="117"/>
      <c r="AI308" s="124" t="str">
        <f>IF(OR(AC308="",AE308="",AG308=""),"",IF(OR(AND(AC308=Tipologias!$G$55,AE308=Tipologias!$G$55),AND(AC308=Tipologias!$G$55,AG308=Tipologias!$G$55),AND(AE308=Tipologias!$G$55,AG308=Tipologias!$G$55)),Tipologias!$G$55, IF(AND(AC308=Tipologias!$G$51,AE308=Tipologias!$G$51,AG308=Tipologias!$G$51),Tipologias!$G$51,Tipologias!$G$54)))</f>
        <v/>
      </c>
      <c r="AJ308" s="117"/>
      <c r="AK308" s="118"/>
      <c r="AL308" s="134"/>
    </row>
    <row r="309" spans="1:38" s="119" customFormat="1" ht="35.15" customHeight="1" x14ac:dyDescent="0.35">
      <c r="A309" s="141"/>
      <c r="B309" s="142"/>
      <c r="C309" s="117"/>
      <c r="D309" s="117"/>
      <c r="E309" s="117"/>
      <c r="F309" s="117"/>
      <c r="G309" s="117"/>
      <c r="H309" s="117"/>
      <c r="I309" s="117"/>
      <c r="J309" s="142"/>
      <c r="K309" s="117"/>
      <c r="L309" s="117"/>
      <c r="M309" s="117"/>
      <c r="N309" s="117"/>
      <c r="O309" s="117"/>
      <c r="P309" s="118"/>
      <c r="Q309" s="117"/>
      <c r="R309" s="117"/>
      <c r="S309" s="117"/>
      <c r="T309" s="117"/>
      <c r="U309" s="142"/>
      <c r="V30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09" s="117"/>
      <c r="X309" s="142"/>
      <c r="Y309" s="142"/>
      <c r="Z309" s="140" t="str">
        <f>IFERROR(IF(Y309=Tipologias!$O$6,"Ley_1",IF(Y309=Tipologias!$P$6,"Ley_2",IF(Y309=Tipologias!$Q$6,"Ley_3",IF(Y309=Tipologias!$R$6,"Ley_4",IF(Y309=Tipologias!$S$6,"Ley_5",IF(Y309=Tipologias!$T$6,"Ley_6", IF(Y309=Tipologias!$U$6,"Ley_7", IF(Y309=Tipologias!$V$6,"Ley_8", IF(Y309=Tipologias!$W$6,"Ley_9", IF(Y309=Tipologias!$X$6,"Ley_10", IF(Y309=Tipologias!$Y$6,"Ley_11", IF(Y309=Tipologias!$Z$6,"Ley_12",IF(Y309="No Aplica","NoAplica",""))))))))))))),"")</f>
        <v/>
      </c>
      <c r="AA309" s="117"/>
      <c r="AB309" s="117"/>
      <c r="AC309" s="123" t="str">
        <f>IF(OR(AB309=Tipologias!$F$51,AB309=Tipologias!$F$52,AB309=Tipologias!$F$53),Tipologias!$G$51,IF(AB309=Tipologias!$F$54,Tipologias!$G$54,IF(OR(AB309=Tipologias!$F$55,AB309=Tipologias!$F$56),Tipologias!$G$55,"")))</f>
        <v/>
      </c>
      <c r="AD309" s="117"/>
      <c r="AE309" s="123" t="str">
        <f>IF(OR(AD309=Tipologias!$F$51,AD309=Tipologias!$F$52,AD309=Tipologias!$F$53),Tipologias!$G$51,IF(AD309=Tipologias!$F$54,Tipologias!$G$54,IF(OR(AD309=Tipologias!$F$55,AD309=Tipologias!$F$56),Tipologias!$G$55,"")))</f>
        <v/>
      </c>
      <c r="AF309" s="117"/>
      <c r="AG309" s="123" t="str">
        <f>IF(OR(AF309=Tipologias!$F$51,AF309=Tipologias!$F$52,AF309=Tipologias!$F$53),Tipologias!$G$51,IF(AF309=Tipologias!$F$54,Tipologias!$G$54,IF(OR(AF309=Tipologias!$F$55,AF309=Tipologias!$F$56),Tipologias!$G$55,"")))</f>
        <v/>
      </c>
      <c r="AH309" s="117"/>
      <c r="AI309" s="124" t="str">
        <f>IF(OR(AC309="",AE309="",AG309=""),"",IF(OR(AND(AC309=Tipologias!$G$55,AE309=Tipologias!$G$55),AND(AC309=Tipologias!$G$55,AG309=Tipologias!$G$55),AND(AE309=Tipologias!$G$55,AG309=Tipologias!$G$55)),Tipologias!$G$55, IF(AND(AC309=Tipologias!$G$51,AE309=Tipologias!$G$51,AG309=Tipologias!$G$51),Tipologias!$G$51,Tipologias!$G$54)))</f>
        <v/>
      </c>
      <c r="AJ309" s="117"/>
      <c r="AK309" s="118"/>
      <c r="AL309" s="134"/>
    </row>
    <row r="310" spans="1:38" s="119" customFormat="1" ht="35.15" customHeight="1" x14ac:dyDescent="0.35">
      <c r="A310" s="141"/>
      <c r="B310" s="142"/>
      <c r="C310" s="117"/>
      <c r="D310" s="117"/>
      <c r="E310" s="117"/>
      <c r="F310" s="117"/>
      <c r="G310" s="117"/>
      <c r="H310" s="117"/>
      <c r="I310" s="117"/>
      <c r="J310" s="142"/>
      <c r="K310" s="117"/>
      <c r="L310" s="117"/>
      <c r="M310" s="117"/>
      <c r="N310" s="117"/>
      <c r="O310" s="117"/>
      <c r="P310" s="118"/>
      <c r="Q310" s="117"/>
      <c r="R310" s="117"/>
      <c r="S310" s="117"/>
      <c r="T310" s="117"/>
      <c r="U310" s="142"/>
      <c r="V31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10" s="117"/>
      <c r="X310" s="142"/>
      <c r="Y310" s="142"/>
      <c r="Z310" s="140" t="str">
        <f>IFERROR(IF(Y310=Tipologias!$O$6,"Ley_1",IF(Y310=Tipologias!$P$6,"Ley_2",IF(Y310=Tipologias!$Q$6,"Ley_3",IF(Y310=Tipologias!$R$6,"Ley_4",IF(Y310=Tipologias!$S$6,"Ley_5",IF(Y310=Tipologias!$T$6,"Ley_6", IF(Y310=Tipologias!$U$6,"Ley_7", IF(Y310=Tipologias!$V$6,"Ley_8", IF(Y310=Tipologias!$W$6,"Ley_9", IF(Y310=Tipologias!$X$6,"Ley_10", IF(Y310=Tipologias!$Y$6,"Ley_11", IF(Y310=Tipologias!$Z$6,"Ley_12",IF(Y310="No Aplica","NoAplica",""))))))))))))),"")</f>
        <v/>
      </c>
      <c r="AA310" s="117"/>
      <c r="AB310" s="117"/>
      <c r="AC310" s="123" t="str">
        <f>IF(OR(AB310=Tipologias!$F$51,AB310=Tipologias!$F$52,AB310=Tipologias!$F$53),Tipologias!$G$51,IF(AB310=Tipologias!$F$54,Tipologias!$G$54,IF(OR(AB310=Tipologias!$F$55,AB310=Tipologias!$F$56),Tipologias!$G$55,"")))</f>
        <v/>
      </c>
      <c r="AD310" s="117"/>
      <c r="AE310" s="123" t="str">
        <f>IF(OR(AD310=Tipologias!$F$51,AD310=Tipologias!$F$52,AD310=Tipologias!$F$53),Tipologias!$G$51,IF(AD310=Tipologias!$F$54,Tipologias!$G$54,IF(OR(AD310=Tipologias!$F$55,AD310=Tipologias!$F$56),Tipologias!$G$55,"")))</f>
        <v/>
      </c>
      <c r="AF310" s="117"/>
      <c r="AG310" s="123" t="str">
        <f>IF(OR(AF310=Tipologias!$F$51,AF310=Tipologias!$F$52,AF310=Tipologias!$F$53),Tipologias!$G$51,IF(AF310=Tipologias!$F$54,Tipologias!$G$54,IF(OR(AF310=Tipologias!$F$55,AF310=Tipologias!$F$56),Tipologias!$G$55,"")))</f>
        <v/>
      </c>
      <c r="AH310" s="117"/>
      <c r="AI310" s="124" t="str">
        <f>IF(OR(AC310="",AE310="",AG310=""),"",IF(OR(AND(AC310=Tipologias!$G$55,AE310=Tipologias!$G$55),AND(AC310=Tipologias!$G$55,AG310=Tipologias!$G$55),AND(AE310=Tipologias!$G$55,AG310=Tipologias!$G$55)),Tipologias!$G$55, IF(AND(AC310=Tipologias!$G$51,AE310=Tipologias!$G$51,AG310=Tipologias!$G$51),Tipologias!$G$51,Tipologias!$G$54)))</f>
        <v/>
      </c>
      <c r="AJ310" s="117"/>
      <c r="AK310" s="118"/>
      <c r="AL310" s="134"/>
    </row>
    <row r="311" spans="1:38" s="119" customFormat="1" ht="35.15" customHeight="1" x14ac:dyDescent="0.35">
      <c r="A311" s="141"/>
      <c r="B311" s="142"/>
      <c r="C311" s="117"/>
      <c r="D311" s="117"/>
      <c r="E311" s="117"/>
      <c r="F311" s="117"/>
      <c r="G311" s="117"/>
      <c r="H311" s="117"/>
      <c r="I311" s="117"/>
      <c r="J311" s="142"/>
      <c r="K311" s="117"/>
      <c r="L311" s="117"/>
      <c r="M311" s="117"/>
      <c r="N311" s="117"/>
      <c r="O311" s="117"/>
      <c r="P311" s="118"/>
      <c r="Q311" s="117"/>
      <c r="R311" s="117"/>
      <c r="S311" s="117"/>
      <c r="T311" s="117"/>
      <c r="U311" s="142"/>
      <c r="V31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11" s="117"/>
      <c r="X311" s="142"/>
      <c r="Y311" s="142"/>
      <c r="Z311" s="140" t="str">
        <f>IFERROR(IF(Y311=Tipologias!$O$6,"Ley_1",IF(Y311=Tipologias!$P$6,"Ley_2",IF(Y311=Tipologias!$Q$6,"Ley_3",IF(Y311=Tipologias!$R$6,"Ley_4",IF(Y311=Tipologias!$S$6,"Ley_5",IF(Y311=Tipologias!$T$6,"Ley_6", IF(Y311=Tipologias!$U$6,"Ley_7", IF(Y311=Tipologias!$V$6,"Ley_8", IF(Y311=Tipologias!$W$6,"Ley_9", IF(Y311=Tipologias!$X$6,"Ley_10", IF(Y311=Tipologias!$Y$6,"Ley_11", IF(Y311=Tipologias!$Z$6,"Ley_12",IF(Y311="No Aplica","NoAplica",""))))))))))))),"")</f>
        <v/>
      </c>
      <c r="AA311" s="117"/>
      <c r="AB311" s="117"/>
      <c r="AC311" s="123" t="str">
        <f>IF(OR(AB311=Tipologias!$F$51,AB311=Tipologias!$F$52,AB311=Tipologias!$F$53),Tipologias!$G$51,IF(AB311=Tipologias!$F$54,Tipologias!$G$54,IF(OR(AB311=Tipologias!$F$55,AB311=Tipologias!$F$56),Tipologias!$G$55,"")))</f>
        <v/>
      </c>
      <c r="AD311" s="117"/>
      <c r="AE311" s="123" t="str">
        <f>IF(OR(AD311=Tipologias!$F$51,AD311=Tipologias!$F$52,AD311=Tipologias!$F$53),Tipologias!$G$51,IF(AD311=Tipologias!$F$54,Tipologias!$G$54,IF(OR(AD311=Tipologias!$F$55,AD311=Tipologias!$F$56),Tipologias!$G$55,"")))</f>
        <v/>
      </c>
      <c r="AF311" s="117"/>
      <c r="AG311" s="123" t="str">
        <f>IF(OR(AF311=Tipologias!$F$51,AF311=Tipologias!$F$52,AF311=Tipologias!$F$53),Tipologias!$G$51,IF(AF311=Tipologias!$F$54,Tipologias!$G$54,IF(OR(AF311=Tipologias!$F$55,AF311=Tipologias!$F$56),Tipologias!$G$55,"")))</f>
        <v/>
      </c>
      <c r="AH311" s="117"/>
      <c r="AI311" s="124" t="str">
        <f>IF(OR(AC311="",AE311="",AG311=""),"",IF(OR(AND(AC311=Tipologias!$G$55,AE311=Tipologias!$G$55),AND(AC311=Tipologias!$G$55,AG311=Tipologias!$G$55),AND(AE311=Tipologias!$G$55,AG311=Tipologias!$G$55)),Tipologias!$G$55, IF(AND(AC311=Tipologias!$G$51,AE311=Tipologias!$G$51,AG311=Tipologias!$G$51),Tipologias!$G$51,Tipologias!$G$54)))</f>
        <v/>
      </c>
      <c r="AJ311" s="117"/>
      <c r="AK311" s="118"/>
      <c r="AL311" s="134"/>
    </row>
    <row r="312" spans="1:38" s="119" customFormat="1" ht="35.15" customHeight="1" x14ac:dyDescent="0.35">
      <c r="A312" s="141"/>
      <c r="B312" s="142"/>
      <c r="C312" s="117"/>
      <c r="D312" s="117"/>
      <c r="E312" s="117"/>
      <c r="F312" s="117"/>
      <c r="G312" s="117"/>
      <c r="H312" s="117"/>
      <c r="I312" s="117"/>
      <c r="J312" s="142"/>
      <c r="K312" s="117"/>
      <c r="L312" s="117"/>
      <c r="M312" s="117"/>
      <c r="N312" s="117"/>
      <c r="O312" s="117"/>
      <c r="P312" s="118"/>
      <c r="Q312" s="117"/>
      <c r="R312" s="117"/>
      <c r="S312" s="117"/>
      <c r="T312" s="117"/>
      <c r="U312" s="142"/>
      <c r="V31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12" s="117"/>
      <c r="X312" s="142"/>
      <c r="Y312" s="142"/>
      <c r="Z312" s="140" t="str">
        <f>IFERROR(IF(Y312=Tipologias!$O$6,"Ley_1",IF(Y312=Tipologias!$P$6,"Ley_2",IF(Y312=Tipologias!$Q$6,"Ley_3",IF(Y312=Tipologias!$R$6,"Ley_4",IF(Y312=Tipologias!$S$6,"Ley_5",IF(Y312=Tipologias!$T$6,"Ley_6", IF(Y312=Tipologias!$U$6,"Ley_7", IF(Y312=Tipologias!$V$6,"Ley_8", IF(Y312=Tipologias!$W$6,"Ley_9", IF(Y312=Tipologias!$X$6,"Ley_10", IF(Y312=Tipologias!$Y$6,"Ley_11", IF(Y312=Tipologias!$Z$6,"Ley_12",IF(Y312="No Aplica","NoAplica",""))))))))))))),"")</f>
        <v/>
      </c>
      <c r="AA312" s="117"/>
      <c r="AB312" s="117"/>
      <c r="AC312" s="123" t="str">
        <f>IF(OR(AB312=Tipologias!$F$51,AB312=Tipologias!$F$52,AB312=Tipologias!$F$53),Tipologias!$G$51,IF(AB312=Tipologias!$F$54,Tipologias!$G$54,IF(OR(AB312=Tipologias!$F$55,AB312=Tipologias!$F$56),Tipologias!$G$55,"")))</f>
        <v/>
      </c>
      <c r="AD312" s="117"/>
      <c r="AE312" s="123" t="str">
        <f>IF(OR(AD312=Tipologias!$F$51,AD312=Tipologias!$F$52,AD312=Tipologias!$F$53),Tipologias!$G$51,IF(AD312=Tipologias!$F$54,Tipologias!$G$54,IF(OR(AD312=Tipologias!$F$55,AD312=Tipologias!$F$56),Tipologias!$G$55,"")))</f>
        <v/>
      </c>
      <c r="AF312" s="117"/>
      <c r="AG312" s="123" t="str">
        <f>IF(OR(AF312=Tipologias!$F$51,AF312=Tipologias!$F$52,AF312=Tipologias!$F$53),Tipologias!$G$51,IF(AF312=Tipologias!$F$54,Tipologias!$G$54,IF(OR(AF312=Tipologias!$F$55,AF312=Tipologias!$F$56),Tipologias!$G$55,"")))</f>
        <v/>
      </c>
      <c r="AH312" s="117"/>
      <c r="AI312" s="124" t="str">
        <f>IF(OR(AC312="",AE312="",AG312=""),"",IF(OR(AND(AC312=Tipologias!$G$55,AE312=Tipologias!$G$55),AND(AC312=Tipologias!$G$55,AG312=Tipologias!$G$55),AND(AE312=Tipologias!$G$55,AG312=Tipologias!$G$55)),Tipologias!$G$55, IF(AND(AC312=Tipologias!$G$51,AE312=Tipologias!$G$51,AG312=Tipologias!$G$51),Tipologias!$G$51,Tipologias!$G$54)))</f>
        <v/>
      </c>
      <c r="AJ312" s="117"/>
      <c r="AK312" s="118"/>
      <c r="AL312" s="134"/>
    </row>
    <row r="313" spans="1:38" s="119" customFormat="1" ht="35.15" customHeight="1" x14ac:dyDescent="0.35">
      <c r="A313" s="141"/>
      <c r="B313" s="142"/>
      <c r="C313" s="117"/>
      <c r="D313" s="117"/>
      <c r="E313" s="117"/>
      <c r="F313" s="117"/>
      <c r="G313" s="117"/>
      <c r="H313" s="117"/>
      <c r="I313" s="117"/>
      <c r="J313" s="142"/>
      <c r="K313" s="117"/>
      <c r="L313" s="117"/>
      <c r="M313" s="117"/>
      <c r="N313" s="117"/>
      <c r="O313" s="117"/>
      <c r="P313" s="118"/>
      <c r="Q313" s="117"/>
      <c r="R313" s="117"/>
      <c r="S313" s="117"/>
      <c r="T313" s="117"/>
      <c r="U313" s="142"/>
      <c r="V31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13" s="117"/>
      <c r="X313" s="142"/>
      <c r="Y313" s="142"/>
      <c r="Z313" s="140" t="str">
        <f>IFERROR(IF(Y313=Tipologias!$O$6,"Ley_1",IF(Y313=Tipologias!$P$6,"Ley_2",IF(Y313=Tipologias!$Q$6,"Ley_3",IF(Y313=Tipologias!$R$6,"Ley_4",IF(Y313=Tipologias!$S$6,"Ley_5",IF(Y313=Tipologias!$T$6,"Ley_6", IF(Y313=Tipologias!$U$6,"Ley_7", IF(Y313=Tipologias!$V$6,"Ley_8", IF(Y313=Tipologias!$W$6,"Ley_9", IF(Y313=Tipologias!$X$6,"Ley_10", IF(Y313=Tipologias!$Y$6,"Ley_11", IF(Y313=Tipologias!$Z$6,"Ley_12",IF(Y313="No Aplica","NoAplica",""))))))))))))),"")</f>
        <v/>
      </c>
      <c r="AA313" s="117"/>
      <c r="AB313" s="117"/>
      <c r="AC313" s="123" t="str">
        <f>IF(OR(AB313=Tipologias!$F$51,AB313=Tipologias!$F$52,AB313=Tipologias!$F$53),Tipologias!$G$51,IF(AB313=Tipologias!$F$54,Tipologias!$G$54,IF(OR(AB313=Tipologias!$F$55,AB313=Tipologias!$F$56),Tipologias!$G$55,"")))</f>
        <v/>
      </c>
      <c r="AD313" s="117"/>
      <c r="AE313" s="123" t="str">
        <f>IF(OR(AD313=Tipologias!$F$51,AD313=Tipologias!$F$52,AD313=Tipologias!$F$53),Tipologias!$G$51,IF(AD313=Tipologias!$F$54,Tipologias!$G$54,IF(OR(AD313=Tipologias!$F$55,AD313=Tipologias!$F$56),Tipologias!$G$55,"")))</f>
        <v/>
      </c>
      <c r="AF313" s="117"/>
      <c r="AG313" s="123" t="str">
        <f>IF(OR(AF313=Tipologias!$F$51,AF313=Tipologias!$F$52,AF313=Tipologias!$F$53),Tipologias!$G$51,IF(AF313=Tipologias!$F$54,Tipologias!$G$54,IF(OR(AF313=Tipologias!$F$55,AF313=Tipologias!$F$56),Tipologias!$G$55,"")))</f>
        <v/>
      </c>
      <c r="AH313" s="117"/>
      <c r="AI313" s="124" t="str">
        <f>IF(OR(AC313="",AE313="",AG313=""),"",IF(OR(AND(AC313=Tipologias!$G$55,AE313=Tipologias!$G$55),AND(AC313=Tipologias!$G$55,AG313=Tipologias!$G$55),AND(AE313=Tipologias!$G$55,AG313=Tipologias!$G$55)),Tipologias!$G$55, IF(AND(AC313=Tipologias!$G$51,AE313=Tipologias!$G$51,AG313=Tipologias!$G$51),Tipologias!$G$51,Tipologias!$G$54)))</f>
        <v/>
      </c>
      <c r="AJ313" s="117"/>
      <c r="AK313" s="118"/>
      <c r="AL313" s="134"/>
    </row>
    <row r="314" spans="1:38" s="119" customFormat="1" ht="35.15" customHeight="1" x14ac:dyDescent="0.35">
      <c r="A314" s="141"/>
      <c r="B314" s="142"/>
      <c r="C314" s="117"/>
      <c r="D314" s="117"/>
      <c r="E314" s="117"/>
      <c r="F314" s="117"/>
      <c r="G314" s="117"/>
      <c r="H314" s="117"/>
      <c r="I314" s="117"/>
      <c r="J314" s="142"/>
      <c r="K314" s="117"/>
      <c r="L314" s="117"/>
      <c r="M314" s="117"/>
      <c r="N314" s="117"/>
      <c r="O314" s="117"/>
      <c r="P314" s="118"/>
      <c r="Q314" s="117"/>
      <c r="R314" s="117"/>
      <c r="S314" s="117"/>
      <c r="T314" s="117"/>
      <c r="U314" s="142"/>
      <c r="V31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14" s="117"/>
      <c r="X314" s="142"/>
      <c r="Y314" s="142"/>
      <c r="Z314" s="140" t="str">
        <f>IFERROR(IF(Y314=Tipologias!$O$6,"Ley_1",IF(Y314=Tipologias!$P$6,"Ley_2",IF(Y314=Tipologias!$Q$6,"Ley_3",IF(Y314=Tipologias!$R$6,"Ley_4",IF(Y314=Tipologias!$S$6,"Ley_5",IF(Y314=Tipologias!$T$6,"Ley_6", IF(Y314=Tipologias!$U$6,"Ley_7", IF(Y314=Tipologias!$V$6,"Ley_8", IF(Y314=Tipologias!$W$6,"Ley_9", IF(Y314=Tipologias!$X$6,"Ley_10", IF(Y314=Tipologias!$Y$6,"Ley_11", IF(Y314=Tipologias!$Z$6,"Ley_12",IF(Y314="No Aplica","NoAplica",""))))))))))))),"")</f>
        <v/>
      </c>
      <c r="AA314" s="117"/>
      <c r="AB314" s="117"/>
      <c r="AC314" s="123" t="str">
        <f>IF(OR(AB314=Tipologias!$F$51,AB314=Tipologias!$F$52,AB314=Tipologias!$F$53),Tipologias!$G$51,IF(AB314=Tipologias!$F$54,Tipologias!$G$54,IF(OR(AB314=Tipologias!$F$55,AB314=Tipologias!$F$56),Tipologias!$G$55,"")))</f>
        <v/>
      </c>
      <c r="AD314" s="117"/>
      <c r="AE314" s="123" t="str">
        <f>IF(OR(AD314=Tipologias!$F$51,AD314=Tipologias!$F$52,AD314=Tipologias!$F$53),Tipologias!$G$51,IF(AD314=Tipologias!$F$54,Tipologias!$G$54,IF(OR(AD314=Tipologias!$F$55,AD314=Tipologias!$F$56),Tipologias!$G$55,"")))</f>
        <v/>
      </c>
      <c r="AF314" s="117"/>
      <c r="AG314" s="123" t="str">
        <f>IF(OR(AF314=Tipologias!$F$51,AF314=Tipologias!$F$52,AF314=Tipologias!$F$53),Tipologias!$G$51,IF(AF314=Tipologias!$F$54,Tipologias!$G$54,IF(OR(AF314=Tipologias!$F$55,AF314=Tipologias!$F$56),Tipologias!$G$55,"")))</f>
        <v/>
      </c>
      <c r="AH314" s="117"/>
      <c r="AI314" s="124" t="str">
        <f>IF(OR(AC314="",AE314="",AG314=""),"",IF(OR(AND(AC314=Tipologias!$G$55,AE314=Tipologias!$G$55),AND(AC314=Tipologias!$G$55,AG314=Tipologias!$G$55),AND(AE314=Tipologias!$G$55,AG314=Tipologias!$G$55)),Tipologias!$G$55, IF(AND(AC314=Tipologias!$G$51,AE314=Tipologias!$G$51,AG314=Tipologias!$G$51),Tipologias!$G$51,Tipologias!$G$54)))</f>
        <v/>
      </c>
      <c r="AJ314" s="117"/>
      <c r="AK314" s="118"/>
      <c r="AL314" s="134"/>
    </row>
    <row r="315" spans="1:38" s="119" customFormat="1" ht="35.15" customHeight="1" x14ac:dyDescent="0.35">
      <c r="A315" s="141"/>
      <c r="B315" s="142"/>
      <c r="C315" s="117"/>
      <c r="D315" s="117"/>
      <c r="E315" s="117"/>
      <c r="F315" s="117"/>
      <c r="G315" s="117"/>
      <c r="H315" s="117"/>
      <c r="I315" s="117"/>
      <c r="J315" s="142"/>
      <c r="K315" s="117"/>
      <c r="L315" s="117"/>
      <c r="M315" s="117"/>
      <c r="N315" s="117"/>
      <c r="O315" s="117"/>
      <c r="P315" s="118"/>
      <c r="Q315" s="117"/>
      <c r="R315" s="117"/>
      <c r="S315" s="117"/>
      <c r="T315" s="117"/>
      <c r="U315" s="142"/>
      <c r="V31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15" s="117"/>
      <c r="X315" s="142"/>
      <c r="Y315" s="142"/>
      <c r="Z315" s="140" t="str">
        <f>IFERROR(IF(Y315=Tipologias!$O$6,"Ley_1",IF(Y315=Tipologias!$P$6,"Ley_2",IF(Y315=Tipologias!$Q$6,"Ley_3",IF(Y315=Tipologias!$R$6,"Ley_4",IF(Y315=Tipologias!$S$6,"Ley_5",IF(Y315=Tipologias!$T$6,"Ley_6", IF(Y315=Tipologias!$U$6,"Ley_7", IF(Y315=Tipologias!$V$6,"Ley_8", IF(Y315=Tipologias!$W$6,"Ley_9", IF(Y315=Tipologias!$X$6,"Ley_10", IF(Y315=Tipologias!$Y$6,"Ley_11", IF(Y315=Tipologias!$Z$6,"Ley_12",IF(Y315="No Aplica","NoAplica",""))))))))))))),"")</f>
        <v/>
      </c>
      <c r="AA315" s="117"/>
      <c r="AB315" s="117"/>
      <c r="AC315" s="123" t="str">
        <f>IF(OR(AB315=Tipologias!$F$51,AB315=Tipologias!$F$52,AB315=Tipologias!$F$53),Tipologias!$G$51,IF(AB315=Tipologias!$F$54,Tipologias!$G$54,IF(OR(AB315=Tipologias!$F$55,AB315=Tipologias!$F$56),Tipologias!$G$55,"")))</f>
        <v/>
      </c>
      <c r="AD315" s="117"/>
      <c r="AE315" s="123" t="str">
        <f>IF(OR(AD315=Tipologias!$F$51,AD315=Tipologias!$F$52,AD315=Tipologias!$F$53),Tipologias!$G$51,IF(AD315=Tipologias!$F$54,Tipologias!$G$54,IF(OR(AD315=Tipologias!$F$55,AD315=Tipologias!$F$56),Tipologias!$G$55,"")))</f>
        <v/>
      </c>
      <c r="AF315" s="117"/>
      <c r="AG315" s="123" t="str">
        <f>IF(OR(AF315=Tipologias!$F$51,AF315=Tipologias!$F$52,AF315=Tipologias!$F$53),Tipologias!$G$51,IF(AF315=Tipologias!$F$54,Tipologias!$G$54,IF(OR(AF315=Tipologias!$F$55,AF315=Tipologias!$F$56),Tipologias!$G$55,"")))</f>
        <v/>
      </c>
      <c r="AH315" s="117"/>
      <c r="AI315" s="124" t="str">
        <f>IF(OR(AC315="",AE315="",AG315=""),"",IF(OR(AND(AC315=Tipologias!$G$55,AE315=Tipologias!$G$55),AND(AC315=Tipologias!$G$55,AG315=Tipologias!$G$55),AND(AE315=Tipologias!$G$55,AG315=Tipologias!$G$55)),Tipologias!$G$55, IF(AND(AC315=Tipologias!$G$51,AE315=Tipologias!$G$51,AG315=Tipologias!$G$51),Tipologias!$G$51,Tipologias!$G$54)))</f>
        <v/>
      </c>
      <c r="AJ315" s="117"/>
      <c r="AK315" s="118"/>
      <c r="AL315" s="134"/>
    </row>
    <row r="316" spans="1:38" s="119" customFormat="1" ht="35.15" customHeight="1" x14ac:dyDescent="0.35">
      <c r="A316" s="141"/>
      <c r="B316" s="142"/>
      <c r="C316" s="117"/>
      <c r="D316" s="117"/>
      <c r="E316" s="117"/>
      <c r="F316" s="117"/>
      <c r="G316" s="117"/>
      <c r="H316" s="117"/>
      <c r="I316" s="117"/>
      <c r="J316" s="142"/>
      <c r="K316" s="117"/>
      <c r="L316" s="117"/>
      <c r="M316" s="117"/>
      <c r="N316" s="117"/>
      <c r="O316" s="117"/>
      <c r="P316" s="118"/>
      <c r="Q316" s="117"/>
      <c r="R316" s="117"/>
      <c r="S316" s="117"/>
      <c r="T316" s="117"/>
      <c r="U316" s="142"/>
      <c r="V31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16" s="117"/>
      <c r="X316" s="142"/>
      <c r="Y316" s="142"/>
      <c r="Z316" s="140" t="str">
        <f>IFERROR(IF(Y316=Tipologias!$O$6,"Ley_1",IF(Y316=Tipologias!$P$6,"Ley_2",IF(Y316=Tipologias!$Q$6,"Ley_3",IF(Y316=Tipologias!$R$6,"Ley_4",IF(Y316=Tipologias!$S$6,"Ley_5",IF(Y316=Tipologias!$T$6,"Ley_6", IF(Y316=Tipologias!$U$6,"Ley_7", IF(Y316=Tipologias!$V$6,"Ley_8", IF(Y316=Tipologias!$W$6,"Ley_9", IF(Y316=Tipologias!$X$6,"Ley_10", IF(Y316=Tipologias!$Y$6,"Ley_11", IF(Y316=Tipologias!$Z$6,"Ley_12",IF(Y316="No Aplica","NoAplica",""))))))))))))),"")</f>
        <v/>
      </c>
      <c r="AA316" s="117"/>
      <c r="AB316" s="117"/>
      <c r="AC316" s="123" t="str">
        <f>IF(OR(AB316=Tipologias!$F$51,AB316=Tipologias!$F$52,AB316=Tipologias!$F$53),Tipologias!$G$51,IF(AB316=Tipologias!$F$54,Tipologias!$G$54,IF(OR(AB316=Tipologias!$F$55,AB316=Tipologias!$F$56),Tipologias!$G$55,"")))</f>
        <v/>
      </c>
      <c r="AD316" s="117"/>
      <c r="AE316" s="123" t="str">
        <f>IF(OR(AD316=Tipologias!$F$51,AD316=Tipologias!$F$52,AD316=Tipologias!$F$53),Tipologias!$G$51,IF(AD316=Tipologias!$F$54,Tipologias!$G$54,IF(OR(AD316=Tipologias!$F$55,AD316=Tipologias!$F$56),Tipologias!$G$55,"")))</f>
        <v/>
      </c>
      <c r="AF316" s="117"/>
      <c r="AG316" s="123" t="str">
        <f>IF(OR(AF316=Tipologias!$F$51,AF316=Tipologias!$F$52,AF316=Tipologias!$F$53),Tipologias!$G$51,IF(AF316=Tipologias!$F$54,Tipologias!$G$54,IF(OR(AF316=Tipologias!$F$55,AF316=Tipologias!$F$56),Tipologias!$G$55,"")))</f>
        <v/>
      </c>
      <c r="AH316" s="117"/>
      <c r="AI316" s="124" t="str">
        <f>IF(OR(AC316="",AE316="",AG316=""),"",IF(OR(AND(AC316=Tipologias!$G$55,AE316=Tipologias!$G$55),AND(AC316=Tipologias!$G$55,AG316=Tipologias!$G$55),AND(AE316=Tipologias!$G$55,AG316=Tipologias!$G$55)),Tipologias!$G$55, IF(AND(AC316=Tipologias!$G$51,AE316=Tipologias!$G$51,AG316=Tipologias!$G$51),Tipologias!$G$51,Tipologias!$G$54)))</f>
        <v/>
      </c>
      <c r="AJ316" s="117"/>
      <c r="AK316" s="118"/>
      <c r="AL316" s="134"/>
    </row>
    <row r="317" spans="1:38" s="119" customFormat="1" ht="35.15" customHeight="1" x14ac:dyDescent="0.35">
      <c r="A317" s="141"/>
      <c r="B317" s="142"/>
      <c r="C317" s="117"/>
      <c r="D317" s="117"/>
      <c r="E317" s="117"/>
      <c r="F317" s="117"/>
      <c r="G317" s="117"/>
      <c r="H317" s="117"/>
      <c r="I317" s="117"/>
      <c r="J317" s="142"/>
      <c r="K317" s="117"/>
      <c r="L317" s="117"/>
      <c r="M317" s="117"/>
      <c r="N317" s="117"/>
      <c r="O317" s="117"/>
      <c r="P317" s="118"/>
      <c r="Q317" s="117"/>
      <c r="R317" s="117"/>
      <c r="S317" s="117"/>
      <c r="T317" s="117"/>
      <c r="U317" s="142"/>
      <c r="V31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17" s="117"/>
      <c r="X317" s="142"/>
      <c r="Y317" s="142"/>
      <c r="Z317" s="140" t="str">
        <f>IFERROR(IF(Y317=Tipologias!$O$6,"Ley_1",IF(Y317=Tipologias!$P$6,"Ley_2",IF(Y317=Tipologias!$Q$6,"Ley_3",IF(Y317=Tipologias!$R$6,"Ley_4",IF(Y317=Tipologias!$S$6,"Ley_5",IF(Y317=Tipologias!$T$6,"Ley_6", IF(Y317=Tipologias!$U$6,"Ley_7", IF(Y317=Tipologias!$V$6,"Ley_8", IF(Y317=Tipologias!$W$6,"Ley_9", IF(Y317=Tipologias!$X$6,"Ley_10", IF(Y317=Tipologias!$Y$6,"Ley_11", IF(Y317=Tipologias!$Z$6,"Ley_12",IF(Y317="No Aplica","NoAplica",""))))))))))))),"")</f>
        <v/>
      </c>
      <c r="AA317" s="117"/>
      <c r="AB317" s="117"/>
      <c r="AC317" s="123" t="str">
        <f>IF(OR(AB317=Tipologias!$F$51,AB317=Tipologias!$F$52,AB317=Tipologias!$F$53),Tipologias!$G$51,IF(AB317=Tipologias!$F$54,Tipologias!$G$54,IF(OR(AB317=Tipologias!$F$55,AB317=Tipologias!$F$56),Tipologias!$G$55,"")))</f>
        <v/>
      </c>
      <c r="AD317" s="117"/>
      <c r="AE317" s="123" t="str">
        <f>IF(OR(AD317=Tipologias!$F$51,AD317=Tipologias!$F$52,AD317=Tipologias!$F$53),Tipologias!$G$51,IF(AD317=Tipologias!$F$54,Tipologias!$G$54,IF(OR(AD317=Tipologias!$F$55,AD317=Tipologias!$F$56),Tipologias!$G$55,"")))</f>
        <v/>
      </c>
      <c r="AF317" s="117"/>
      <c r="AG317" s="123" t="str">
        <f>IF(OR(AF317=Tipologias!$F$51,AF317=Tipologias!$F$52,AF317=Tipologias!$F$53),Tipologias!$G$51,IF(AF317=Tipologias!$F$54,Tipologias!$G$54,IF(OR(AF317=Tipologias!$F$55,AF317=Tipologias!$F$56),Tipologias!$G$55,"")))</f>
        <v/>
      </c>
      <c r="AH317" s="117"/>
      <c r="AI317" s="124" t="str">
        <f>IF(OR(AC317="",AE317="",AG317=""),"",IF(OR(AND(AC317=Tipologias!$G$55,AE317=Tipologias!$G$55),AND(AC317=Tipologias!$G$55,AG317=Tipologias!$G$55),AND(AE317=Tipologias!$G$55,AG317=Tipologias!$G$55)),Tipologias!$G$55, IF(AND(AC317=Tipologias!$G$51,AE317=Tipologias!$G$51,AG317=Tipologias!$G$51),Tipologias!$G$51,Tipologias!$G$54)))</f>
        <v/>
      </c>
      <c r="AJ317" s="117"/>
      <c r="AK317" s="118"/>
      <c r="AL317" s="134"/>
    </row>
    <row r="318" spans="1:38" s="119" customFormat="1" ht="35.15" customHeight="1" x14ac:dyDescent="0.35">
      <c r="A318" s="141"/>
      <c r="B318" s="142"/>
      <c r="C318" s="117"/>
      <c r="D318" s="117"/>
      <c r="E318" s="117"/>
      <c r="F318" s="117"/>
      <c r="G318" s="117"/>
      <c r="H318" s="117"/>
      <c r="I318" s="117"/>
      <c r="J318" s="142"/>
      <c r="K318" s="117"/>
      <c r="L318" s="117"/>
      <c r="M318" s="117"/>
      <c r="N318" s="117"/>
      <c r="O318" s="117"/>
      <c r="P318" s="118"/>
      <c r="Q318" s="117"/>
      <c r="R318" s="117"/>
      <c r="S318" s="117"/>
      <c r="T318" s="117"/>
      <c r="U318" s="142"/>
      <c r="V31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18" s="117"/>
      <c r="X318" s="142"/>
      <c r="Y318" s="142"/>
      <c r="Z318" s="140" t="str">
        <f>IFERROR(IF(Y318=Tipologias!$O$6,"Ley_1",IF(Y318=Tipologias!$P$6,"Ley_2",IF(Y318=Tipologias!$Q$6,"Ley_3",IF(Y318=Tipologias!$R$6,"Ley_4",IF(Y318=Tipologias!$S$6,"Ley_5",IF(Y318=Tipologias!$T$6,"Ley_6", IF(Y318=Tipologias!$U$6,"Ley_7", IF(Y318=Tipologias!$V$6,"Ley_8", IF(Y318=Tipologias!$W$6,"Ley_9", IF(Y318=Tipologias!$X$6,"Ley_10", IF(Y318=Tipologias!$Y$6,"Ley_11", IF(Y318=Tipologias!$Z$6,"Ley_12",IF(Y318="No Aplica","NoAplica",""))))))))))))),"")</f>
        <v/>
      </c>
      <c r="AA318" s="117"/>
      <c r="AB318" s="117"/>
      <c r="AC318" s="123" t="str">
        <f>IF(OR(AB318=Tipologias!$F$51,AB318=Tipologias!$F$52,AB318=Tipologias!$F$53),Tipologias!$G$51,IF(AB318=Tipologias!$F$54,Tipologias!$G$54,IF(OR(AB318=Tipologias!$F$55,AB318=Tipologias!$F$56),Tipologias!$G$55,"")))</f>
        <v/>
      </c>
      <c r="AD318" s="117"/>
      <c r="AE318" s="123" t="str">
        <f>IF(OR(AD318=Tipologias!$F$51,AD318=Tipologias!$F$52,AD318=Tipologias!$F$53),Tipologias!$G$51,IF(AD318=Tipologias!$F$54,Tipologias!$G$54,IF(OR(AD318=Tipologias!$F$55,AD318=Tipologias!$F$56),Tipologias!$G$55,"")))</f>
        <v/>
      </c>
      <c r="AF318" s="117"/>
      <c r="AG318" s="123" t="str">
        <f>IF(OR(AF318=Tipologias!$F$51,AF318=Tipologias!$F$52,AF318=Tipologias!$F$53),Tipologias!$G$51,IF(AF318=Tipologias!$F$54,Tipologias!$G$54,IF(OR(AF318=Tipologias!$F$55,AF318=Tipologias!$F$56),Tipologias!$G$55,"")))</f>
        <v/>
      </c>
      <c r="AH318" s="117"/>
      <c r="AI318" s="124" t="str">
        <f>IF(OR(AC318="",AE318="",AG318=""),"",IF(OR(AND(AC318=Tipologias!$G$55,AE318=Tipologias!$G$55),AND(AC318=Tipologias!$G$55,AG318=Tipologias!$G$55),AND(AE318=Tipologias!$G$55,AG318=Tipologias!$G$55)),Tipologias!$G$55, IF(AND(AC318=Tipologias!$G$51,AE318=Tipologias!$G$51,AG318=Tipologias!$G$51),Tipologias!$G$51,Tipologias!$G$54)))</f>
        <v/>
      </c>
      <c r="AJ318" s="117"/>
      <c r="AK318" s="118"/>
      <c r="AL318" s="134"/>
    </row>
    <row r="319" spans="1:38" s="119" customFormat="1" ht="35.15" customHeight="1" x14ac:dyDescent="0.35">
      <c r="A319" s="141"/>
      <c r="B319" s="142"/>
      <c r="C319" s="117"/>
      <c r="D319" s="117"/>
      <c r="E319" s="117"/>
      <c r="F319" s="117"/>
      <c r="G319" s="117"/>
      <c r="H319" s="117"/>
      <c r="I319" s="117"/>
      <c r="J319" s="142"/>
      <c r="K319" s="117"/>
      <c r="L319" s="117"/>
      <c r="M319" s="117"/>
      <c r="N319" s="117"/>
      <c r="O319" s="117"/>
      <c r="P319" s="118"/>
      <c r="Q319" s="117"/>
      <c r="R319" s="117"/>
      <c r="S319" s="117"/>
      <c r="T319" s="117"/>
      <c r="U319" s="142"/>
      <c r="V31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19" s="117"/>
      <c r="X319" s="142"/>
      <c r="Y319" s="142"/>
      <c r="Z319" s="140" t="str">
        <f>IFERROR(IF(Y319=Tipologias!$O$6,"Ley_1",IF(Y319=Tipologias!$P$6,"Ley_2",IF(Y319=Tipologias!$Q$6,"Ley_3",IF(Y319=Tipologias!$R$6,"Ley_4",IF(Y319=Tipologias!$S$6,"Ley_5",IF(Y319=Tipologias!$T$6,"Ley_6", IF(Y319=Tipologias!$U$6,"Ley_7", IF(Y319=Tipologias!$V$6,"Ley_8", IF(Y319=Tipologias!$W$6,"Ley_9", IF(Y319=Tipologias!$X$6,"Ley_10", IF(Y319=Tipologias!$Y$6,"Ley_11", IF(Y319=Tipologias!$Z$6,"Ley_12",IF(Y319="No Aplica","NoAplica",""))))))))))))),"")</f>
        <v/>
      </c>
      <c r="AA319" s="117"/>
      <c r="AB319" s="117"/>
      <c r="AC319" s="123" t="str">
        <f>IF(OR(AB319=Tipologias!$F$51,AB319=Tipologias!$F$52,AB319=Tipologias!$F$53),Tipologias!$G$51,IF(AB319=Tipologias!$F$54,Tipologias!$G$54,IF(OR(AB319=Tipologias!$F$55,AB319=Tipologias!$F$56),Tipologias!$G$55,"")))</f>
        <v/>
      </c>
      <c r="AD319" s="117"/>
      <c r="AE319" s="123" t="str">
        <f>IF(OR(AD319=Tipologias!$F$51,AD319=Tipologias!$F$52,AD319=Tipologias!$F$53),Tipologias!$G$51,IF(AD319=Tipologias!$F$54,Tipologias!$G$54,IF(OR(AD319=Tipologias!$F$55,AD319=Tipologias!$F$56),Tipologias!$G$55,"")))</f>
        <v/>
      </c>
      <c r="AF319" s="117"/>
      <c r="AG319" s="123" t="str">
        <f>IF(OR(AF319=Tipologias!$F$51,AF319=Tipologias!$F$52,AF319=Tipologias!$F$53),Tipologias!$G$51,IF(AF319=Tipologias!$F$54,Tipologias!$G$54,IF(OR(AF319=Tipologias!$F$55,AF319=Tipologias!$F$56),Tipologias!$G$55,"")))</f>
        <v/>
      </c>
      <c r="AH319" s="117"/>
      <c r="AI319" s="124" t="str">
        <f>IF(OR(AC319="",AE319="",AG319=""),"",IF(OR(AND(AC319=Tipologias!$G$55,AE319=Tipologias!$G$55),AND(AC319=Tipologias!$G$55,AG319=Tipologias!$G$55),AND(AE319=Tipologias!$G$55,AG319=Tipologias!$G$55)),Tipologias!$G$55, IF(AND(AC319=Tipologias!$G$51,AE319=Tipologias!$G$51,AG319=Tipologias!$G$51),Tipologias!$G$51,Tipologias!$G$54)))</f>
        <v/>
      </c>
      <c r="AJ319" s="117"/>
      <c r="AK319" s="118"/>
      <c r="AL319" s="134"/>
    </row>
    <row r="320" spans="1:38" s="119" customFormat="1" ht="35.15" customHeight="1" x14ac:dyDescent="0.35">
      <c r="A320" s="141"/>
      <c r="B320" s="142"/>
      <c r="C320" s="117"/>
      <c r="D320" s="117"/>
      <c r="E320" s="117"/>
      <c r="F320" s="117"/>
      <c r="G320" s="117"/>
      <c r="H320" s="117"/>
      <c r="I320" s="117"/>
      <c r="J320" s="142"/>
      <c r="K320" s="117"/>
      <c r="L320" s="117"/>
      <c r="M320" s="117"/>
      <c r="N320" s="117"/>
      <c r="O320" s="117"/>
      <c r="P320" s="118"/>
      <c r="Q320" s="117"/>
      <c r="R320" s="117"/>
      <c r="S320" s="117"/>
      <c r="T320" s="117"/>
      <c r="U320" s="142"/>
      <c r="V32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20" s="117"/>
      <c r="X320" s="142"/>
      <c r="Y320" s="142"/>
      <c r="Z320" s="140" t="str">
        <f>IFERROR(IF(Y320=Tipologias!$O$6,"Ley_1",IF(Y320=Tipologias!$P$6,"Ley_2",IF(Y320=Tipologias!$Q$6,"Ley_3",IF(Y320=Tipologias!$R$6,"Ley_4",IF(Y320=Tipologias!$S$6,"Ley_5",IF(Y320=Tipologias!$T$6,"Ley_6", IF(Y320=Tipologias!$U$6,"Ley_7", IF(Y320=Tipologias!$V$6,"Ley_8", IF(Y320=Tipologias!$W$6,"Ley_9", IF(Y320=Tipologias!$X$6,"Ley_10", IF(Y320=Tipologias!$Y$6,"Ley_11", IF(Y320=Tipologias!$Z$6,"Ley_12",IF(Y320="No Aplica","NoAplica",""))))))))))))),"")</f>
        <v/>
      </c>
      <c r="AA320" s="117"/>
      <c r="AB320" s="117"/>
      <c r="AC320" s="123" t="str">
        <f>IF(OR(AB320=Tipologias!$F$51,AB320=Tipologias!$F$52,AB320=Tipologias!$F$53),Tipologias!$G$51,IF(AB320=Tipologias!$F$54,Tipologias!$G$54,IF(OR(AB320=Tipologias!$F$55,AB320=Tipologias!$F$56),Tipologias!$G$55,"")))</f>
        <v/>
      </c>
      <c r="AD320" s="117"/>
      <c r="AE320" s="123" t="str">
        <f>IF(OR(AD320=Tipologias!$F$51,AD320=Tipologias!$F$52,AD320=Tipologias!$F$53),Tipologias!$G$51,IF(AD320=Tipologias!$F$54,Tipologias!$G$54,IF(OR(AD320=Tipologias!$F$55,AD320=Tipologias!$F$56),Tipologias!$G$55,"")))</f>
        <v/>
      </c>
      <c r="AF320" s="117"/>
      <c r="AG320" s="123" t="str">
        <f>IF(OR(AF320=Tipologias!$F$51,AF320=Tipologias!$F$52,AF320=Tipologias!$F$53),Tipologias!$G$51,IF(AF320=Tipologias!$F$54,Tipologias!$G$54,IF(OR(AF320=Tipologias!$F$55,AF320=Tipologias!$F$56),Tipologias!$G$55,"")))</f>
        <v/>
      </c>
      <c r="AH320" s="117"/>
      <c r="AI320" s="124" t="str">
        <f>IF(OR(AC320="",AE320="",AG320=""),"",IF(OR(AND(AC320=Tipologias!$G$55,AE320=Tipologias!$G$55),AND(AC320=Tipologias!$G$55,AG320=Tipologias!$G$55),AND(AE320=Tipologias!$G$55,AG320=Tipologias!$G$55)),Tipologias!$G$55, IF(AND(AC320=Tipologias!$G$51,AE320=Tipologias!$G$51,AG320=Tipologias!$G$51),Tipologias!$G$51,Tipologias!$G$54)))</f>
        <v/>
      </c>
      <c r="AJ320" s="117"/>
      <c r="AK320" s="118"/>
      <c r="AL320" s="134"/>
    </row>
    <row r="321" spans="1:38" s="119" customFormat="1" ht="35.15" customHeight="1" x14ac:dyDescent="0.35">
      <c r="A321" s="141"/>
      <c r="B321" s="142"/>
      <c r="C321" s="117"/>
      <c r="D321" s="117"/>
      <c r="E321" s="117"/>
      <c r="F321" s="117"/>
      <c r="G321" s="117"/>
      <c r="H321" s="117"/>
      <c r="I321" s="117"/>
      <c r="J321" s="142"/>
      <c r="K321" s="117"/>
      <c r="L321" s="117"/>
      <c r="M321" s="117"/>
      <c r="N321" s="117"/>
      <c r="O321" s="117"/>
      <c r="P321" s="118"/>
      <c r="Q321" s="117"/>
      <c r="R321" s="117"/>
      <c r="S321" s="117"/>
      <c r="T321" s="117"/>
      <c r="U321" s="142"/>
      <c r="V32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21" s="117"/>
      <c r="X321" s="142"/>
      <c r="Y321" s="142"/>
      <c r="Z321" s="140" t="str">
        <f>IFERROR(IF(Y321=Tipologias!$O$6,"Ley_1",IF(Y321=Tipologias!$P$6,"Ley_2",IF(Y321=Tipologias!$Q$6,"Ley_3",IF(Y321=Tipologias!$R$6,"Ley_4",IF(Y321=Tipologias!$S$6,"Ley_5",IF(Y321=Tipologias!$T$6,"Ley_6", IF(Y321=Tipologias!$U$6,"Ley_7", IF(Y321=Tipologias!$V$6,"Ley_8", IF(Y321=Tipologias!$W$6,"Ley_9", IF(Y321=Tipologias!$X$6,"Ley_10", IF(Y321=Tipologias!$Y$6,"Ley_11", IF(Y321=Tipologias!$Z$6,"Ley_12",IF(Y321="No Aplica","NoAplica",""))))))))))))),"")</f>
        <v/>
      </c>
      <c r="AA321" s="117"/>
      <c r="AB321" s="117"/>
      <c r="AC321" s="123" t="str">
        <f>IF(OR(AB321=Tipologias!$F$51,AB321=Tipologias!$F$52,AB321=Tipologias!$F$53),Tipologias!$G$51,IF(AB321=Tipologias!$F$54,Tipologias!$G$54,IF(OR(AB321=Tipologias!$F$55,AB321=Tipologias!$F$56),Tipologias!$G$55,"")))</f>
        <v/>
      </c>
      <c r="AD321" s="117"/>
      <c r="AE321" s="123" t="str">
        <f>IF(OR(AD321=Tipologias!$F$51,AD321=Tipologias!$F$52,AD321=Tipologias!$F$53),Tipologias!$G$51,IF(AD321=Tipologias!$F$54,Tipologias!$G$54,IF(OR(AD321=Tipologias!$F$55,AD321=Tipologias!$F$56),Tipologias!$G$55,"")))</f>
        <v/>
      </c>
      <c r="AF321" s="117"/>
      <c r="AG321" s="123" t="str">
        <f>IF(OR(AF321=Tipologias!$F$51,AF321=Tipologias!$F$52,AF321=Tipologias!$F$53),Tipologias!$G$51,IF(AF321=Tipologias!$F$54,Tipologias!$G$54,IF(OR(AF321=Tipologias!$F$55,AF321=Tipologias!$F$56),Tipologias!$G$55,"")))</f>
        <v/>
      </c>
      <c r="AH321" s="117"/>
      <c r="AI321" s="124" t="str">
        <f>IF(OR(AC321="",AE321="",AG321=""),"",IF(OR(AND(AC321=Tipologias!$G$55,AE321=Tipologias!$G$55),AND(AC321=Tipologias!$G$55,AG321=Tipologias!$G$55),AND(AE321=Tipologias!$G$55,AG321=Tipologias!$G$55)),Tipologias!$G$55, IF(AND(AC321=Tipologias!$G$51,AE321=Tipologias!$G$51,AG321=Tipologias!$G$51),Tipologias!$G$51,Tipologias!$G$54)))</f>
        <v/>
      </c>
      <c r="AJ321" s="117"/>
      <c r="AK321" s="118"/>
      <c r="AL321" s="134"/>
    </row>
    <row r="322" spans="1:38" s="119" customFormat="1" ht="35.15" customHeight="1" x14ac:dyDescent="0.35">
      <c r="A322" s="141"/>
      <c r="B322" s="142"/>
      <c r="C322" s="117"/>
      <c r="D322" s="117"/>
      <c r="E322" s="117"/>
      <c r="F322" s="117"/>
      <c r="G322" s="117"/>
      <c r="H322" s="117"/>
      <c r="I322" s="117"/>
      <c r="J322" s="142"/>
      <c r="K322" s="117"/>
      <c r="L322" s="117"/>
      <c r="M322" s="117"/>
      <c r="N322" s="117"/>
      <c r="O322" s="117"/>
      <c r="P322" s="118"/>
      <c r="Q322" s="117"/>
      <c r="R322" s="117"/>
      <c r="S322" s="117"/>
      <c r="T322" s="117"/>
      <c r="U322" s="142"/>
      <c r="V32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22" s="117"/>
      <c r="X322" s="142"/>
      <c r="Y322" s="142"/>
      <c r="Z322" s="140" t="str">
        <f>IFERROR(IF(Y322=Tipologias!$O$6,"Ley_1",IF(Y322=Tipologias!$P$6,"Ley_2",IF(Y322=Tipologias!$Q$6,"Ley_3",IF(Y322=Tipologias!$R$6,"Ley_4",IF(Y322=Tipologias!$S$6,"Ley_5",IF(Y322=Tipologias!$T$6,"Ley_6", IF(Y322=Tipologias!$U$6,"Ley_7", IF(Y322=Tipologias!$V$6,"Ley_8", IF(Y322=Tipologias!$W$6,"Ley_9", IF(Y322=Tipologias!$X$6,"Ley_10", IF(Y322=Tipologias!$Y$6,"Ley_11", IF(Y322=Tipologias!$Z$6,"Ley_12",IF(Y322="No Aplica","NoAplica",""))))))))))))),"")</f>
        <v/>
      </c>
      <c r="AA322" s="117"/>
      <c r="AB322" s="117"/>
      <c r="AC322" s="123" t="str">
        <f>IF(OR(AB322=Tipologias!$F$51,AB322=Tipologias!$F$52,AB322=Tipologias!$F$53),Tipologias!$G$51,IF(AB322=Tipologias!$F$54,Tipologias!$G$54,IF(OR(AB322=Tipologias!$F$55,AB322=Tipologias!$F$56),Tipologias!$G$55,"")))</f>
        <v/>
      </c>
      <c r="AD322" s="117"/>
      <c r="AE322" s="123" t="str">
        <f>IF(OR(AD322=Tipologias!$F$51,AD322=Tipologias!$F$52,AD322=Tipologias!$F$53),Tipologias!$G$51,IF(AD322=Tipologias!$F$54,Tipologias!$G$54,IF(OR(AD322=Tipologias!$F$55,AD322=Tipologias!$F$56),Tipologias!$G$55,"")))</f>
        <v/>
      </c>
      <c r="AF322" s="117"/>
      <c r="AG322" s="123" t="str">
        <f>IF(OR(AF322=Tipologias!$F$51,AF322=Tipologias!$F$52,AF322=Tipologias!$F$53),Tipologias!$G$51,IF(AF322=Tipologias!$F$54,Tipologias!$G$54,IF(OR(AF322=Tipologias!$F$55,AF322=Tipologias!$F$56),Tipologias!$G$55,"")))</f>
        <v/>
      </c>
      <c r="AH322" s="117"/>
      <c r="AI322" s="124" t="str">
        <f>IF(OR(AC322="",AE322="",AG322=""),"",IF(OR(AND(AC322=Tipologias!$G$55,AE322=Tipologias!$G$55),AND(AC322=Tipologias!$G$55,AG322=Tipologias!$G$55),AND(AE322=Tipologias!$G$55,AG322=Tipologias!$G$55)),Tipologias!$G$55, IF(AND(AC322=Tipologias!$G$51,AE322=Tipologias!$G$51,AG322=Tipologias!$G$51),Tipologias!$G$51,Tipologias!$G$54)))</f>
        <v/>
      </c>
      <c r="AJ322" s="117"/>
      <c r="AK322" s="118"/>
      <c r="AL322" s="134"/>
    </row>
    <row r="323" spans="1:38" s="119" customFormat="1" ht="35.15" customHeight="1" x14ac:dyDescent="0.35">
      <c r="A323" s="141"/>
      <c r="B323" s="142"/>
      <c r="C323" s="117"/>
      <c r="D323" s="117"/>
      <c r="E323" s="117"/>
      <c r="F323" s="117"/>
      <c r="G323" s="117"/>
      <c r="H323" s="117"/>
      <c r="I323" s="117"/>
      <c r="J323" s="142"/>
      <c r="K323" s="117"/>
      <c r="L323" s="117"/>
      <c r="M323" s="117"/>
      <c r="N323" s="117"/>
      <c r="O323" s="117"/>
      <c r="P323" s="118"/>
      <c r="Q323" s="117"/>
      <c r="R323" s="117"/>
      <c r="S323" s="117"/>
      <c r="T323" s="117"/>
      <c r="U323" s="142"/>
      <c r="V32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23" s="117"/>
      <c r="X323" s="142"/>
      <c r="Y323" s="142"/>
      <c r="Z323" s="140" t="str">
        <f>IFERROR(IF(Y323=Tipologias!$O$6,"Ley_1",IF(Y323=Tipologias!$P$6,"Ley_2",IF(Y323=Tipologias!$Q$6,"Ley_3",IF(Y323=Tipologias!$R$6,"Ley_4",IF(Y323=Tipologias!$S$6,"Ley_5",IF(Y323=Tipologias!$T$6,"Ley_6", IF(Y323=Tipologias!$U$6,"Ley_7", IF(Y323=Tipologias!$V$6,"Ley_8", IF(Y323=Tipologias!$W$6,"Ley_9", IF(Y323=Tipologias!$X$6,"Ley_10", IF(Y323=Tipologias!$Y$6,"Ley_11", IF(Y323=Tipologias!$Z$6,"Ley_12",IF(Y323="No Aplica","NoAplica",""))))))))))))),"")</f>
        <v/>
      </c>
      <c r="AA323" s="117"/>
      <c r="AB323" s="117"/>
      <c r="AC323" s="123" t="str">
        <f>IF(OR(AB323=Tipologias!$F$51,AB323=Tipologias!$F$52,AB323=Tipologias!$F$53),Tipologias!$G$51,IF(AB323=Tipologias!$F$54,Tipologias!$G$54,IF(OR(AB323=Tipologias!$F$55,AB323=Tipologias!$F$56),Tipologias!$G$55,"")))</f>
        <v/>
      </c>
      <c r="AD323" s="117"/>
      <c r="AE323" s="123" t="str">
        <f>IF(OR(AD323=Tipologias!$F$51,AD323=Tipologias!$F$52,AD323=Tipologias!$F$53),Tipologias!$G$51,IF(AD323=Tipologias!$F$54,Tipologias!$G$54,IF(OR(AD323=Tipologias!$F$55,AD323=Tipologias!$F$56),Tipologias!$G$55,"")))</f>
        <v/>
      </c>
      <c r="AF323" s="117"/>
      <c r="AG323" s="123" t="str">
        <f>IF(OR(AF323=Tipologias!$F$51,AF323=Tipologias!$F$52,AF323=Tipologias!$F$53),Tipologias!$G$51,IF(AF323=Tipologias!$F$54,Tipologias!$G$54,IF(OR(AF323=Tipologias!$F$55,AF323=Tipologias!$F$56),Tipologias!$G$55,"")))</f>
        <v/>
      </c>
      <c r="AH323" s="117"/>
      <c r="AI323" s="124" t="str">
        <f>IF(OR(AC323="",AE323="",AG323=""),"",IF(OR(AND(AC323=Tipologias!$G$55,AE323=Tipologias!$G$55),AND(AC323=Tipologias!$G$55,AG323=Tipologias!$G$55),AND(AE323=Tipologias!$G$55,AG323=Tipologias!$G$55)),Tipologias!$G$55, IF(AND(AC323=Tipologias!$G$51,AE323=Tipologias!$G$51,AG323=Tipologias!$G$51),Tipologias!$G$51,Tipologias!$G$54)))</f>
        <v/>
      </c>
      <c r="AJ323" s="117"/>
      <c r="AK323" s="118"/>
      <c r="AL323" s="134"/>
    </row>
    <row r="324" spans="1:38" s="119" customFormat="1" ht="35.15" customHeight="1" x14ac:dyDescent="0.35">
      <c r="A324" s="141"/>
      <c r="B324" s="142"/>
      <c r="C324" s="117"/>
      <c r="D324" s="117"/>
      <c r="E324" s="117"/>
      <c r="F324" s="117"/>
      <c r="G324" s="117"/>
      <c r="H324" s="117"/>
      <c r="I324" s="117"/>
      <c r="J324" s="142"/>
      <c r="K324" s="117"/>
      <c r="L324" s="117"/>
      <c r="M324" s="117"/>
      <c r="N324" s="117"/>
      <c r="O324" s="117"/>
      <c r="P324" s="118"/>
      <c r="Q324" s="117"/>
      <c r="R324" s="117"/>
      <c r="S324" s="117"/>
      <c r="T324" s="117"/>
      <c r="U324" s="142"/>
      <c r="V32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24" s="117"/>
      <c r="X324" s="142"/>
      <c r="Y324" s="142"/>
      <c r="Z324" s="140" t="str">
        <f>IFERROR(IF(Y324=Tipologias!$O$6,"Ley_1",IF(Y324=Tipologias!$P$6,"Ley_2",IF(Y324=Tipologias!$Q$6,"Ley_3",IF(Y324=Tipologias!$R$6,"Ley_4",IF(Y324=Tipologias!$S$6,"Ley_5",IF(Y324=Tipologias!$T$6,"Ley_6", IF(Y324=Tipologias!$U$6,"Ley_7", IF(Y324=Tipologias!$V$6,"Ley_8", IF(Y324=Tipologias!$W$6,"Ley_9", IF(Y324=Tipologias!$X$6,"Ley_10", IF(Y324=Tipologias!$Y$6,"Ley_11", IF(Y324=Tipologias!$Z$6,"Ley_12",IF(Y324="No Aplica","NoAplica",""))))))))))))),"")</f>
        <v/>
      </c>
      <c r="AA324" s="117"/>
      <c r="AB324" s="117"/>
      <c r="AC324" s="123" t="str">
        <f>IF(OR(AB324=Tipologias!$F$51,AB324=Tipologias!$F$52,AB324=Tipologias!$F$53),Tipologias!$G$51,IF(AB324=Tipologias!$F$54,Tipologias!$G$54,IF(OR(AB324=Tipologias!$F$55,AB324=Tipologias!$F$56),Tipologias!$G$55,"")))</f>
        <v/>
      </c>
      <c r="AD324" s="117"/>
      <c r="AE324" s="123" t="str">
        <f>IF(OR(AD324=Tipologias!$F$51,AD324=Tipologias!$F$52,AD324=Tipologias!$F$53),Tipologias!$G$51,IF(AD324=Tipologias!$F$54,Tipologias!$G$54,IF(OR(AD324=Tipologias!$F$55,AD324=Tipologias!$F$56),Tipologias!$G$55,"")))</f>
        <v/>
      </c>
      <c r="AF324" s="117"/>
      <c r="AG324" s="123" t="str">
        <f>IF(OR(AF324=Tipologias!$F$51,AF324=Tipologias!$F$52,AF324=Tipologias!$F$53),Tipologias!$G$51,IF(AF324=Tipologias!$F$54,Tipologias!$G$54,IF(OR(AF324=Tipologias!$F$55,AF324=Tipologias!$F$56),Tipologias!$G$55,"")))</f>
        <v/>
      </c>
      <c r="AH324" s="117"/>
      <c r="AI324" s="124" t="str">
        <f>IF(OR(AC324="",AE324="",AG324=""),"",IF(OR(AND(AC324=Tipologias!$G$55,AE324=Tipologias!$G$55),AND(AC324=Tipologias!$G$55,AG324=Tipologias!$G$55),AND(AE324=Tipologias!$G$55,AG324=Tipologias!$G$55)),Tipologias!$G$55, IF(AND(AC324=Tipologias!$G$51,AE324=Tipologias!$G$51,AG324=Tipologias!$G$51),Tipologias!$G$51,Tipologias!$G$54)))</f>
        <v/>
      </c>
      <c r="AJ324" s="117"/>
      <c r="AK324" s="118"/>
      <c r="AL324" s="134"/>
    </row>
    <row r="325" spans="1:38" s="119" customFormat="1" ht="35.15" customHeight="1" x14ac:dyDescent="0.35">
      <c r="A325" s="141"/>
      <c r="B325" s="142"/>
      <c r="C325" s="117"/>
      <c r="D325" s="117"/>
      <c r="E325" s="117"/>
      <c r="F325" s="117"/>
      <c r="G325" s="117"/>
      <c r="H325" s="117"/>
      <c r="I325" s="117"/>
      <c r="J325" s="142"/>
      <c r="K325" s="117"/>
      <c r="L325" s="117"/>
      <c r="M325" s="117"/>
      <c r="N325" s="117"/>
      <c r="O325" s="117"/>
      <c r="P325" s="118"/>
      <c r="Q325" s="117"/>
      <c r="R325" s="117"/>
      <c r="S325" s="117"/>
      <c r="T325" s="117"/>
      <c r="U325" s="142"/>
      <c r="V32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25" s="117"/>
      <c r="X325" s="142"/>
      <c r="Y325" s="142"/>
      <c r="Z325" s="140" t="str">
        <f>IFERROR(IF(Y325=Tipologias!$O$6,"Ley_1",IF(Y325=Tipologias!$P$6,"Ley_2",IF(Y325=Tipologias!$Q$6,"Ley_3",IF(Y325=Tipologias!$R$6,"Ley_4",IF(Y325=Tipologias!$S$6,"Ley_5",IF(Y325=Tipologias!$T$6,"Ley_6", IF(Y325=Tipologias!$U$6,"Ley_7", IF(Y325=Tipologias!$V$6,"Ley_8", IF(Y325=Tipologias!$W$6,"Ley_9", IF(Y325=Tipologias!$X$6,"Ley_10", IF(Y325=Tipologias!$Y$6,"Ley_11", IF(Y325=Tipologias!$Z$6,"Ley_12",IF(Y325="No Aplica","NoAplica",""))))))))))))),"")</f>
        <v/>
      </c>
      <c r="AA325" s="117"/>
      <c r="AB325" s="117"/>
      <c r="AC325" s="123" t="str">
        <f>IF(OR(AB325=Tipologias!$F$51,AB325=Tipologias!$F$52,AB325=Tipologias!$F$53),Tipologias!$G$51,IF(AB325=Tipologias!$F$54,Tipologias!$G$54,IF(OR(AB325=Tipologias!$F$55,AB325=Tipologias!$F$56),Tipologias!$G$55,"")))</f>
        <v/>
      </c>
      <c r="AD325" s="117"/>
      <c r="AE325" s="123" t="str">
        <f>IF(OR(AD325=Tipologias!$F$51,AD325=Tipologias!$F$52,AD325=Tipologias!$F$53),Tipologias!$G$51,IF(AD325=Tipologias!$F$54,Tipologias!$G$54,IF(OR(AD325=Tipologias!$F$55,AD325=Tipologias!$F$56),Tipologias!$G$55,"")))</f>
        <v/>
      </c>
      <c r="AF325" s="117"/>
      <c r="AG325" s="123" t="str">
        <f>IF(OR(AF325=Tipologias!$F$51,AF325=Tipologias!$F$52,AF325=Tipologias!$F$53),Tipologias!$G$51,IF(AF325=Tipologias!$F$54,Tipologias!$G$54,IF(OR(AF325=Tipologias!$F$55,AF325=Tipologias!$F$56),Tipologias!$G$55,"")))</f>
        <v/>
      </c>
      <c r="AH325" s="117"/>
      <c r="AI325" s="124" t="str">
        <f>IF(OR(AC325="",AE325="",AG325=""),"",IF(OR(AND(AC325=Tipologias!$G$55,AE325=Tipologias!$G$55),AND(AC325=Tipologias!$G$55,AG325=Tipologias!$G$55),AND(AE325=Tipologias!$G$55,AG325=Tipologias!$G$55)),Tipologias!$G$55, IF(AND(AC325=Tipologias!$G$51,AE325=Tipologias!$G$51,AG325=Tipologias!$G$51),Tipologias!$G$51,Tipologias!$G$54)))</f>
        <v/>
      </c>
      <c r="AJ325" s="117"/>
      <c r="AK325" s="118"/>
      <c r="AL325" s="134"/>
    </row>
    <row r="326" spans="1:38" s="119" customFormat="1" ht="35.15" customHeight="1" x14ac:dyDescent="0.35">
      <c r="A326" s="141"/>
      <c r="B326" s="142"/>
      <c r="C326" s="117"/>
      <c r="D326" s="117"/>
      <c r="E326" s="117"/>
      <c r="F326" s="117"/>
      <c r="G326" s="117"/>
      <c r="H326" s="117"/>
      <c r="I326" s="117"/>
      <c r="J326" s="142"/>
      <c r="K326" s="117"/>
      <c r="L326" s="117"/>
      <c r="M326" s="117"/>
      <c r="N326" s="117"/>
      <c r="O326" s="117"/>
      <c r="P326" s="118"/>
      <c r="Q326" s="117"/>
      <c r="R326" s="117"/>
      <c r="S326" s="117"/>
      <c r="T326" s="117"/>
      <c r="U326" s="142"/>
      <c r="V32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26" s="117"/>
      <c r="X326" s="142"/>
      <c r="Y326" s="142"/>
      <c r="Z326" s="140" t="str">
        <f>IFERROR(IF(Y326=Tipologias!$O$6,"Ley_1",IF(Y326=Tipologias!$P$6,"Ley_2",IF(Y326=Tipologias!$Q$6,"Ley_3",IF(Y326=Tipologias!$R$6,"Ley_4",IF(Y326=Tipologias!$S$6,"Ley_5",IF(Y326=Tipologias!$T$6,"Ley_6", IF(Y326=Tipologias!$U$6,"Ley_7", IF(Y326=Tipologias!$V$6,"Ley_8", IF(Y326=Tipologias!$W$6,"Ley_9", IF(Y326=Tipologias!$X$6,"Ley_10", IF(Y326=Tipologias!$Y$6,"Ley_11", IF(Y326=Tipologias!$Z$6,"Ley_12",IF(Y326="No Aplica","NoAplica",""))))))))))))),"")</f>
        <v/>
      </c>
      <c r="AA326" s="117"/>
      <c r="AB326" s="117"/>
      <c r="AC326" s="123" t="str">
        <f>IF(OR(AB326=Tipologias!$F$51,AB326=Tipologias!$F$52,AB326=Tipologias!$F$53),Tipologias!$G$51,IF(AB326=Tipologias!$F$54,Tipologias!$G$54,IF(OR(AB326=Tipologias!$F$55,AB326=Tipologias!$F$56),Tipologias!$G$55,"")))</f>
        <v/>
      </c>
      <c r="AD326" s="117"/>
      <c r="AE326" s="123" t="str">
        <f>IF(OR(AD326=Tipologias!$F$51,AD326=Tipologias!$F$52,AD326=Tipologias!$F$53),Tipologias!$G$51,IF(AD326=Tipologias!$F$54,Tipologias!$G$54,IF(OR(AD326=Tipologias!$F$55,AD326=Tipologias!$F$56),Tipologias!$G$55,"")))</f>
        <v/>
      </c>
      <c r="AF326" s="117"/>
      <c r="AG326" s="123" t="str">
        <f>IF(OR(AF326=Tipologias!$F$51,AF326=Tipologias!$F$52,AF326=Tipologias!$F$53),Tipologias!$G$51,IF(AF326=Tipologias!$F$54,Tipologias!$G$54,IF(OR(AF326=Tipologias!$F$55,AF326=Tipologias!$F$56),Tipologias!$G$55,"")))</f>
        <v/>
      </c>
      <c r="AH326" s="117"/>
      <c r="AI326" s="124" t="str">
        <f>IF(OR(AC326="",AE326="",AG326=""),"",IF(OR(AND(AC326=Tipologias!$G$55,AE326=Tipologias!$G$55),AND(AC326=Tipologias!$G$55,AG326=Tipologias!$G$55),AND(AE326=Tipologias!$G$55,AG326=Tipologias!$G$55)),Tipologias!$G$55, IF(AND(AC326=Tipologias!$G$51,AE326=Tipologias!$G$51,AG326=Tipologias!$G$51),Tipologias!$G$51,Tipologias!$G$54)))</f>
        <v/>
      </c>
      <c r="AJ326" s="117"/>
      <c r="AK326" s="118"/>
      <c r="AL326" s="134"/>
    </row>
    <row r="327" spans="1:38" s="119" customFormat="1" ht="35.15" customHeight="1" x14ac:dyDescent="0.35">
      <c r="A327" s="141"/>
      <c r="B327" s="142"/>
      <c r="C327" s="117"/>
      <c r="D327" s="117"/>
      <c r="E327" s="117"/>
      <c r="F327" s="117"/>
      <c r="G327" s="117"/>
      <c r="H327" s="117"/>
      <c r="I327" s="117"/>
      <c r="J327" s="142"/>
      <c r="K327" s="117"/>
      <c r="L327" s="117"/>
      <c r="M327" s="117"/>
      <c r="N327" s="117"/>
      <c r="O327" s="117"/>
      <c r="P327" s="118"/>
      <c r="Q327" s="117"/>
      <c r="R327" s="117"/>
      <c r="S327" s="117"/>
      <c r="T327" s="117"/>
      <c r="U327" s="142"/>
      <c r="V32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27" s="117"/>
      <c r="X327" s="142"/>
      <c r="Y327" s="142"/>
      <c r="Z327" s="140" t="str">
        <f>IFERROR(IF(Y327=Tipologias!$O$6,"Ley_1",IF(Y327=Tipologias!$P$6,"Ley_2",IF(Y327=Tipologias!$Q$6,"Ley_3",IF(Y327=Tipologias!$R$6,"Ley_4",IF(Y327=Tipologias!$S$6,"Ley_5",IF(Y327=Tipologias!$T$6,"Ley_6", IF(Y327=Tipologias!$U$6,"Ley_7", IF(Y327=Tipologias!$V$6,"Ley_8", IF(Y327=Tipologias!$W$6,"Ley_9", IF(Y327=Tipologias!$X$6,"Ley_10", IF(Y327=Tipologias!$Y$6,"Ley_11", IF(Y327=Tipologias!$Z$6,"Ley_12",IF(Y327="No Aplica","NoAplica",""))))))))))))),"")</f>
        <v/>
      </c>
      <c r="AA327" s="117"/>
      <c r="AB327" s="117"/>
      <c r="AC327" s="123" t="str">
        <f>IF(OR(AB327=Tipologias!$F$51,AB327=Tipologias!$F$52,AB327=Tipologias!$F$53),Tipologias!$G$51,IF(AB327=Tipologias!$F$54,Tipologias!$G$54,IF(OR(AB327=Tipologias!$F$55,AB327=Tipologias!$F$56),Tipologias!$G$55,"")))</f>
        <v/>
      </c>
      <c r="AD327" s="117"/>
      <c r="AE327" s="123" t="str">
        <f>IF(OR(AD327=Tipologias!$F$51,AD327=Tipologias!$F$52,AD327=Tipologias!$F$53),Tipologias!$G$51,IF(AD327=Tipologias!$F$54,Tipologias!$G$54,IF(OR(AD327=Tipologias!$F$55,AD327=Tipologias!$F$56),Tipologias!$G$55,"")))</f>
        <v/>
      </c>
      <c r="AF327" s="117"/>
      <c r="AG327" s="123" t="str">
        <f>IF(OR(AF327=Tipologias!$F$51,AF327=Tipologias!$F$52,AF327=Tipologias!$F$53),Tipologias!$G$51,IF(AF327=Tipologias!$F$54,Tipologias!$G$54,IF(OR(AF327=Tipologias!$F$55,AF327=Tipologias!$F$56),Tipologias!$G$55,"")))</f>
        <v/>
      </c>
      <c r="AH327" s="117"/>
      <c r="AI327" s="124" t="str">
        <f>IF(OR(AC327="",AE327="",AG327=""),"",IF(OR(AND(AC327=Tipologias!$G$55,AE327=Tipologias!$G$55),AND(AC327=Tipologias!$G$55,AG327=Tipologias!$G$55),AND(AE327=Tipologias!$G$55,AG327=Tipologias!$G$55)),Tipologias!$G$55, IF(AND(AC327=Tipologias!$G$51,AE327=Tipologias!$G$51,AG327=Tipologias!$G$51),Tipologias!$G$51,Tipologias!$G$54)))</f>
        <v/>
      </c>
      <c r="AJ327" s="117"/>
      <c r="AK327" s="118"/>
      <c r="AL327" s="134"/>
    </row>
    <row r="328" spans="1:38" s="119" customFormat="1" ht="35.15" customHeight="1" x14ac:dyDescent="0.35">
      <c r="A328" s="141"/>
      <c r="B328" s="142"/>
      <c r="C328" s="117"/>
      <c r="D328" s="117"/>
      <c r="E328" s="117"/>
      <c r="F328" s="117"/>
      <c r="G328" s="117"/>
      <c r="H328" s="117"/>
      <c r="I328" s="117"/>
      <c r="J328" s="142"/>
      <c r="K328" s="117"/>
      <c r="L328" s="117"/>
      <c r="M328" s="117"/>
      <c r="N328" s="117"/>
      <c r="O328" s="117"/>
      <c r="P328" s="118"/>
      <c r="Q328" s="117"/>
      <c r="R328" s="117"/>
      <c r="S328" s="117"/>
      <c r="T328" s="117"/>
      <c r="U328" s="142"/>
      <c r="V32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28" s="117"/>
      <c r="X328" s="142"/>
      <c r="Y328" s="142"/>
      <c r="Z328" s="140" t="str">
        <f>IFERROR(IF(Y328=Tipologias!$O$6,"Ley_1",IF(Y328=Tipologias!$P$6,"Ley_2",IF(Y328=Tipologias!$Q$6,"Ley_3",IF(Y328=Tipologias!$R$6,"Ley_4",IF(Y328=Tipologias!$S$6,"Ley_5",IF(Y328=Tipologias!$T$6,"Ley_6", IF(Y328=Tipologias!$U$6,"Ley_7", IF(Y328=Tipologias!$V$6,"Ley_8", IF(Y328=Tipologias!$W$6,"Ley_9", IF(Y328=Tipologias!$X$6,"Ley_10", IF(Y328=Tipologias!$Y$6,"Ley_11", IF(Y328=Tipologias!$Z$6,"Ley_12",IF(Y328="No Aplica","NoAplica",""))))))))))))),"")</f>
        <v/>
      </c>
      <c r="AA328" s="117"/>
      <c r="AB328" s="117"/>
      <c r="AC328" s="123" t="str">
        <f>IF(OR(AB328=Tipologias!$F$51,AB328=Tipologias!$F$52,AB328=Tipologias!$F$53),Tipologias!$G$51,IF(AB328=Tipologias!$F$54,Tipologias!$G$54,IF(OR(AB328=Tipologias!$F$55,AB328=Tipologias!$F$56),Tipologias!$G$55,"")))</f>
        <v/>
      </c>
      <c r="AD328" s="117"/>
      <c r="AE328" s="123" t="str">
        <f>IF(OR(AD328=Tipologias!$F$51,AD328=Tipologias!$F$52,AD328=Tipologias!$F$53),Tipologias!$G$51,IF(AD328=Tipologias!$F$54,Tipologias!$G$54,IF(OR(AD328=Tipologias!$F$55,AD328=Tipologias!$F$56),Tipologias!$G$55,"")))</f>
        <v/>
      </c>
      <c r="AF328" s="117"/>
      <c r="AG328" s="123" t="str">
        <f>IF(OR(AF328=Tipologias!$F$51,AF328=Tipologias!$F$52,AF328=Tipologias!$F$53),Tipologias!$G$51,IF(AF328=Tipologias!$F$54,Tipologias!$G$54,IF(OR(AF328=Tipologias!$F$55,AF328=Tipologias!$F$56),Tipologias!$G$55,"")))</f>
        <v/>
      </c>
      <c r="AH328" s="117"/>
      <c r="AI328" s="124" t="str">
        <f>IF(OR(AC328="",AE328="",AG328=""),"",IF(OR(AND(AC328=Tipologias!$G$55,AE328=Tipologias!$G$55),AND(AC328=Tipologias!$G$55,AG328=Tipologias!$G$55),AND(AE328=Tipologias!$G$55,AG328=Tipologias!$G$55)),Tipologias!$G$55, IF(AND(AC328=Tipologias!$G$51,AE328=Tipologias!$G$51,AG328=Tipologias!$G$51),Tipologias!$G$51,Tipologias!$G$54)))</f>
        <v/>
      </c>
      <c r="AJ328" s="117"/>
      <c r="AK328" s="118"/>
      <c r="AL328" s="134"/>
    </row>
    <row r="329" spans="1:38" s="119" customFormat="1" ht="35.15" customHeight="1" x14ac:dyDescent="0.35">
      <c r="A329" s="141"/>
      <c r="B329" s="142"/>
      <c r="C329" s="117"/>
      <c r="D329" s="117"/>
      <c r="E329" s="117"/>
      <c r="F329" s="117"/>
      <c r="G329" s="117"/>
      <c r="H329" s="117"/>
      <c r="I329" s="117"/>
      <c r="J329" s="142"/>
      <c r="K329" s="117"/>
      <c r="L329" s="117"/>
      <c r="M329" s="117"/>
      <c r="N329" s="117"/>
      <c r="O329" s="117"/>
      <c r="P329" s="118"/>
      <c r="Q329" s="117"/>
      <c r="R329" s="117"/>
      <c r="S329" s="117"/>
      <c r="T329" s="117"/>
      <c r="U329" s="142"/>
      <c r="V32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29" s="117"/>
      <c r="X329" s="142"/>
      <c r="Y329" s="142"/>
      <c r="Z329" s="140" t="str">
        <f>IFERROR(IF(Y329=Tipologias!$O$6,"Ley_1",IF(Y329=Tipologias!$P$6,"Ley_2",IF(Y329=Tipologias!$Q$6,"Ley_3",IF(Y329=Tipologias!$R$6,"Ley_4",IF(Y329=Tipologias!$S$6,"Ley_5",IF(Y329=Tipologias!$T$6,"Ley_6", IF(Y329=Tipologias!$U$6,"Ley_7", IF(Y329=Tipologias!$V$6,"Ley_8", IF(Y329=Tipologias!$W$6,"Ley_9", IF(Y329=Tipologias!$X$6,"Ley_10", IF(Y329=Tipologias!$Y$6,"Ley_11", IF(Y329=Tipologias!$Z$6,"Ley_12",IF(Y329="No Aplica","NoAplica",""))))))))))))),"")</f>
        <v/>
      </c>
      <c r="AA329" s="117"/>
      <c r="AB329" s="117"/>
      <c r="AC329" s="123" t="str">
        <f>IF(OR(AB329=Tipologias!$F$51,AB329=Tipologias!$F$52,AB329=Tipologias!$F$53),Tipologias!$G$51,IF(AB329=Tipologias!$F$54,Tipologias!$G$54,IF(OR(AB329=Tipologias!$F$55,AB329=Tipologias!$F$56),Tipologias!$G$55,"")))</f>
        <v/>
      </c>
      <c r="AD329" s="117"/>
      <c r="AE329" s="123" t="str">
        <f>IF(OR(AD329=Tipologias!$F$51,AD329=Tipologias!$F$52,AD329=Tipologias!$F$53),Tipologias!$G$51,IF(AD329=Tipologias!$F$54,Tipologias!$G$54,IF(OR(AD329=Tipologias!$F$55,AD329=Tipologias!$F$56),Tipologias!$G$55,"")))</f>
        <v/>
      </c>
      <c r="AF329" s="117"/>
      <c r="AG329" s="123" t="str">
        <f>IF(OR(AF329=Tipologias!$F$51,AF329=Tipologias!$F$52,AF329=Tipologias!$F$53),Tipologias!$G$51,IF(AF329=Tipologias!$F$54,Tipologias!$G$54,IF(OR(AF329=Tipologias!$F$55,AF329=Tipologias!$F$56),Tipologias!$G$55,"")))</f>
        <v/>
      </c>
      <c r="AH329" s="117"/>
      <c r="AI329" s="124" t="str">
        <f>IF(OR(AC329="",AE329="",AG329=""),"",IF(OR(AND(AC329=Tipologias!$G$55,AE329=Tipologias!$G$55),AND(AC329=Tipologias!$G$55,AG329=Tipologias!$G$55),AND(AE329=Tipologias!$G$55,AG329=Tipologias!$G$55)),Tipologias!$G$55, IF(AND(AC329=Tipologias!$G$51,AE329=Tipologias!$G$51,AG329=Tipologias!$G$51),Tipologias!$G$51,Tipologias!$G$54)))</f>
        <v/>
      </c>
      <c r="AJ329" s="117"/>
      <c r="AK329" s="118"/>
      <c r="AL329" s="134"/>
    </row>
    <row r="330" spans="1:38" s="119" customFormat="1" ht="35.15" customHeight="1" x14ac:dyDescent="0.35">
      <c r="A330" s="141"/>
      <c r="B330" s="142"/>
      <c r="C330" s="117"/>
      <c r="D330" s="117"/>
      <c r="E330" s="117"/>
      <c r="F330" s="117"/>
      <c r="G330" s="117"/>
      <c r="H330" s="117"/>
      <c r="I330" s="117"/>
      <c r="J330" s="142"/>
      <c r="K330" s="117"/>
      <c r="L330" s="117"/>
      <c r="M330" s="117"/>
      <c r="N330" s="117"/>
      <c r="O330" s="117"/>
      <c r="P330" s="118"/>
      <c r="Q330" s="117"/>
      <c r="R330" s="117"/>
      <c r="S330" s="117"/>
      <c r="T330" s="117"/>
      <c r="U330" s="142"/>
      <c r="V33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30" s="117"/>
      <c r="X330" s="142"/>
      <c r="Y330" s="142"/>
      <c r="Z330" s="140" t="str">
        <f>IFERROR(IF(Y330=Tipologias!$O$6,"Ley_1",IF(Y330=Tipologias!$P$6,"Ley_2",IF(Y330=Tipologias!$Q$6,"Ley_3",IF(Y330=Tipologias!$R$6,"Ley_4",IF(Y330=Tipologias!$S$6,"Ley_5",IF(Y330=Tipologias!$T$6,"Ley_6", IF(Y330=Tipologias!$U$6,"Ley_7", IF(Y330=Tipologias!$V$6,"Ley_8", IF(Y330=Tipologias!$W$6,"Ley_9", IF(Y330=Tipologias!$X$6,"Ley_10", IF(Y330=Tipologias!$Y$6,"Ley_11", IF(Y330=Tipologias!$Z$6,"Ley_12",IF(Y330="No Aplica","NoAplica",""))))))))))))),"")</f>
        <v/>
      </c>
      <c r="AA330" s="117"/>
      <c r="AB330" s="117"/>
      <c r="AC330" s="123" t="str">
        <f>IF(OR(AB330=Tipologias!$F$51,AB330=Tipologias!$F$52,AB330=Tipologias!$F$53),Tipologias!$G$51,IF(AB330=Tipologias!$F$54,Tipologias!$G$54,IF(OR(AB330=Tipologias!$F$55,AB330=Tipologias!$F$56),Tipologias!$G$55,"")))</f>
        <v/>
      </c>
      <c r="AD330" s="117"/>
      <c r="AE330" s="123" t="str">
        <f>IF(OR(AD330=Tipologias!$F$51,AD330=Tipologias!$F$52,AD330=Tipologias!$F$53),Tipologias!$G$51,IF(AD330=Tipologias!$F$54,Tipologias!$G$54,IF(OR(AD330=Tipologias!$F$55,AD330=Tipologias!$F$56),Tipologias!$G$55,"")))</f>
        <v/>
      </c>
      <c r="AF330" s="117"/>
      <c r="AG330" s="123" t="str">
        <f>IF(OR(AF330=Tipologias!$F$51,AF330=Tipologias!$F$52,AF330=Tipologias!$F$53),Tipologias!$G$51,IF(AF330=Tipologias!$F$54,Tipologias!$G$54,IF(OR(AF330=Tipologias!$F$55,AF330=Tipologias!$F$56),Tipologias!$G$55,"")))</f>
        <v/>
      </c>
      <c r="AH330" s="117"/>
      <c r="AI330" s="124" t="str">
        <f>IF(OR(AC330="",AE330="",AG330=""),"",IF(OR(AND(AC330=Tipologias!$G$55,AE330=Tipologias!$G$55),AND(AC330=Tipologias!$G$55,AG330=Tipologias!$G$55),AND(AE330=Tipologias!$G$55,AG330=Tipologias!$G$55)),Tipologias!$G$55, IF(AND(AC330=Tipologias!$G$51,AE330=Tipologias!$G$51,AG330=Tipologias!$G$51),Tipologias!$G$51,Tipologias!$G$54)))</f>
        <v/>
      </c>
      <c r="AJ330" s="117"/>
      <c r="AK330" s="118"/>
      <c r="AL330" s="134"/>
    </row>
    <row r="331" spans="1:38" s="119" customFormat="1" ht="35.15" customHeight="1" x14ac:dyDescent="0.35">
      <c r="A331" s="141"/>
      <c r="B331" s="142"/>
      <c r="C331" s="117"/>
      <c r="D331" s="117"/>
      <c r="E331" s="117"/>
      <c r="F331" s="117"/>
      <c r="G331" s="117"/>
      <c r="H331" s="117"/>
      <c r="I331" s="117"/>
      <c r="J331" s="142"/>
      <c r="K331" s="117"/>
      <c r="L331" s="117"/>
      <c r="M331" s="117"/>
      <c r="N331" s="117"/>
      <c r="O331" s="117"/>
      <c r="P331" s="118"/>
      <c r="Q331" s="117"/>
      <c r="R331" s="117"/>
      <c r="S331" s="117"/>
      <c r="T331" s="117"/>
      <c r="U331" s="142"/>
      <c r="V33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31" s="117"/>
      <c r="X331" s="142"/>
      <c r="Y331" s="142"/>
      <c r="Z331" s="140" t="str">
        <f>IFERROR(IF(Y331=Tipologias!$O$6,"Ley_1",IF(Y331=Tipologias!$P$6,"Ley_2",IF(Y331=Tipologias!$Q$6,"Ley_3",IF(Y331=Tipologias!$R$6,"Ley_4",IF(Y331=Tipologias!$S$6,"Ley_5",IF(Y331=Tipologias!$T$6,"Ley_6", IF(Y331=Tipologias!$U$6,"Ley_7", IF(Y331=Tipologias!$V$6,"Ley_8", IF(Y331=Tipologias!$W$6,"Ley_9", IF(Y331=Tipologias!$X$6,"Ley_10", IF(Y331=Tipologias!$Y$6,"Ley_11", IF(Y331=Tipologias!$Z$6,"Ley_12",IF(Y331="No Aplica","NoAplica",""))))))))))))),"")</f>
        <v/>
      </c>
      <c r="AA331" s="117"/>
      <c r="AB331" s="117"/>
      <c r="AC331" s="123" t="str">
        <f>IF(OR(AB331=Tipologias!$F$51,AB331=Tipologias!$F$52,AB331=Tipologias!$F$53),Tipologias!$G$51,IF(AB331=Tipologias!$F$54,Tipologias!$G$54,IF(OR(AB331=Tipologias!$F$55,AB331=Tipologias!$F$56),Tipologias!$G$55,"")))</f>
        <v/>
      </c>
      <c r="AD331" s="117"/>
      <c r="AE331" s="123" t="str">
        <f>IF(OR(AD331=Tipologias!$F$51,AD331=Tipologias!$F$52,AD331=Tipologias!$F$53),Tipologias!$G$51,IF(AD331=Tipologias!$F$54,Tipologias!$G$54,IF(OR(AD331=Tipologias!$F$55,AD331=Tipologias!$F$56),Tipologias!$G$55,"")))</f>
        <v/>
      </c>
      <c r="AF331" s="117"/>
      <c r="AG331" s="123" t="str">
        <f>IF(OR(AF331=Tipologias!$F$51,AF331=Tipologias!$F$52,AF331=Tipologias!$F$53),Tipologias!$G$51,IF(AF331=Tipologias!$F$54,Tipologias!$G$54,IF(OR(AF331=Tipologias!$F$55,AF331=Tipologias!$F$56),Tipologias!$G$55,"")))</f>
        <v/>
      </c>
      <c r="AH331" s="117"/>
      <c r="AI331" s="124" t="str">
        <f>IF(OR(AC331="",AE331="",AG331=""),"",IF(OR(AND(AC331=Tipologias!$G$55,AE331=Tipologias!$G$55),AND(AC331=Tipologias!$G$55,AG331=Tipologias!$G$55),AND(AE331=Tipologias!$G$55,AG331=Tipologias!$G$55)),Tipologias!$G$55, IF(AND(AC331=Tipologias!$G$51,AE331=Tipologias!$G$51,AG331=Tipologias!$G$51),Tipologias!$G$51,Tipologias!$G$54)))</f>
        <v/>
      </c>
      <c r="AJ331" s="117"/>
      <c r="AK331" s="118"/>
      <c r="AL331" s="134"/>
    </row>
    <row r="332" spans="1:38" s="119" customFormat="1" ht="35.15" customHeight="1" x14ac:dyDescent="0.35">
      <c r="A332" s="141"/>
      <c r="B332" s="142"/>
      <c r="C332" s="117"/>
      <c r="D332" s="117"/>
      <c r="E332" s="117"/>
      <c r="F332" s="117"/>
      <c r="G332" s="117"/>
      <c r="H332" s="117"/>
      <c r="I332" s="117"/>
      <c r="J332" s="142"/>
      <c r="K332" s="117"/>
      <c r="L332" s="117"/>
      <c r="M332" s="117"/>
      <c r="N332" s="117"/>
      <c r="O332" s="117"/>
      <c r="P332" s="118"/>
      <c r="Q332" s="117"/>
      <c r="R332" s="117"/>
      <c r="S332" s="117"/>
      <c r="T332" s="117"/>
      <c r="U332" s="142"/>
      <c r="V33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32" s="117"/>
      <c r="X332" s="142"/>
      <c r="Y332" s="142"/>
      <c r="Z332" s="140" t="str">
        <f>IFERROR(IF(Y332=Tipologias!$O$6,"Ley_1",IF(Y332=Tipologias!$P$6,"Ley_2",IF(Y332=Tipologias!$Q$6,"Ley_3",IF(Y332=Tipologias!$R$6,"Ley_4",IF(Y332=Tipologias!$S$6,"Ley_5",IF(Y332=Tipologias!$T$6,"Ley_6", IF(Y332=Tipologias!$U$6,"Ley_7", IF(Y332=Tipologias!$V$6,"Ley_8", IF(Y332=Tipologias!$W$6,"Ley_9", IF(Y332=Tipologias!$X$6,"Ley_10", IF(Y332=Tipologias!$Y$6,"Ley_11", IF(Y332=Tipologias!$Z$6,"Ley_12",IF(Y332="No Aplica","NoAplica",""))))))))))))),"")</f>
        <v/>
      </c>
      <c r="AA332" s="117"/>
      <c r="AB332" s="117"/>
      <c r="AC332" s="123" t="str">
        <f>IF(OR(AB332=Tipologias!$F$51,AB332=Tipologias!$F$52,AB332=Tipologias!$F$53),Tipologias!$G$51,IF(AB332=Tipologias!$F$54,Tipologias!$G$54,IF(OR(AB332=Tipologias!$F$55,AB332=Tipologias!$F$56),Tipologias!$G$55,"")))</f>
        <v/>
      </c>
      <c r="AD332" s="117"/>
      <c r="AE332" s="123" t="str">
        <f>IF(OR(AD332=Tipologias!$F$51,AD332=Tipologias!$F$52,AD332=Tipologias!$F$53),Tipologias!$G$51,IF(AD332=Tipologias!$F$54,Tipologias!$G$54,IF(OR(AD332=Tipologias!$F$55,AD332=Tipologias!$F$56),Tipologias!$G$55,"")))</f>
        <v/>
      </c>
      <c r="AF332" s="117"/>
      <c r="AG332" s="123" t="str">
        <f>IF(OR(AF332=Tipologias!$F$51,AF332=Tipologias!$F$52,AF332=Tipologias!$F$53),Tipologias!$G$51,IF(AF332=Tipologias!$F$54,Tipologias!$G$54,IF(OR(AF332=Tipologias!$F$55,AF332=Tipologias!$F$56),Tipologias!$G$55,"")))</f>
        <v/>
      </c>
      <c r="AH332" s="117"/>
      <c r="AI332" s="124" t="str">
        <f>IF(OR(AC332="",AE332="",AG332=""),"",IF(OR(AND(AC332=Tipologias!$G$55,AE332=Tipologias!$G$55),AND(AC332=Tipologias!$G$55,AG332=Tipologias!$G$55),AND(AE332=Tipologias!$G$55,AG332=Tipologias!$G$55)),Tipologias!$G$55, IF(AND(AC332=Tipologias!$G$51,AE332=Tipologias!$G$51,AG332=Tipologias!$G$51),Tipologias!$G$51,Tipologias!$G$54)))</f>
        <v/>
      </c>
      <c r="AJ332" s="117"/>
      <c r="AK332" s="118"/>
      <c r="AL332" s="134"/>
    </row>
    <row r="333" spans="1:38" s="119" customFormat="1" ht="35.15" customHeight="1" x14ac:dyDescent="0.35">
      <c r="A333" s="141"/>
      <c r="B333" s="142"/>
      <c r="C333" s="117"/>
      <c r="D333" s="117"/>
      <c r="E333" s="117"/>
      <c r="F333" s="117"/>
      <c r="G333" s="117"/>
      <c r="H333" s="117"/>
      <c r="I333" s="117"/>
      <c r="J333" s="142"/>
      <c r="K333" s="117"/>
      <c r="L333" s="117"/>
      <c r="M333" s="117"/>
      <c r="N333" s="117"/>
      <c r="O333" s="117"/>
      <c r="P333" s="118"/>
      <c r="Q333" s="117"/>
      <c r="R333" s="117"/>
      <c r="S333" s="117"/>
      <c r="T333" s="117"/>
      <c r="U333" s="142"/>
      <c r="V33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33" s="117"/>
      <c r="X333" s="142"/>
      <c r="Y333" s="142"/>
      <c r="Z333" s="140" t="str">
        <f>IFERROR(IF(Y333=Tipologias!$O$6,"Ley_1",IF(Y333=Tipologias!$P$6,"Ley_2",IF(Y333=Tipologias!$Q$6,"Ley_3",IF(Y333=Tipologias!$R$6,"Ley_4",IF(Y333=Tipologias!$S$6,"Ley_5",IF(Y333=Tipologias!$T$6,"Ley_6", IF(Y333=Tipologias!$U$6,"Ley_7", IF(Y333=Tipologias!$V$6,"Ley_8", IF(Y333=Tipologias!$W$6,"Ley_9", IF(Y333=Tipologias!$X$6,"Ley_10", IF(Y333=Tipologias!$Y$6,"Ley_11", IF(Y333=Tipologias!$Z$6,"Ley_12",IF(Y333="No Aplica","NoAplica",""))))))))))))),"")</f>
        <v/>
      </c>
      <c r="AA333" s="117"/>
      <c r="AB333" s="117"/>
      <c r="AC333" s="123" t="str">
        <f>IF(OR(AB333=Tipologias!$F$51,AB333=Tipologias!$F$52,AB333=Tipologias!$F$53),Tipologias!$G$51,IF(AB333=Tipologias!$F$54,Tipologias!$G$54,IF(OR(AB333=Tipologias!$F$55,AB333=Tipologias!$F$56),Tipologias!$G$55,"")))</f>
        <v/>
      </c>
      <c r="AD333" s="117"/>
      <c r="AE333" s="123" t="str">
        <f>IF(OR(AD333=Tipologias!$F$51,AD333=Tipologias!$F$52,AD333=Tipologias!$F$53),Tipologias!$G$51,IF(AD333=Tipologias!$F$54,Tipologias!$G$54,IF(OR(AD333=Tipologias!$F$55,AD333=Tipologias!$F$56),Tipologias!$G$55,"")))</f>
        <v/>
      </c>
      <c r="AF333" s="117"/>
      <c r="AG333" s="123" t="str">
        <f>IF(OR(AF333=Tipologias!$F$51,AF333=Tipologias!$F$52,AF333=Tipologias!$F$53),Tipologias!$G$51,IF(AF333=Tipologias!$F$54,Tipologias!$G$54,IF(OR(AF333=Tipologias!$F$55,AF333=Tipologias!$F$56),Tipologias!$G$55,"")))</f>
        <v/>
      </c>
      <c r="AH333" s="117"/>
      <c r="AI333" s="124" t="str">
        <f>IF(OR(AC333="",AE333="",AG333=""),"",IF(OR(AND(AC333=Tipologias!$G$55,AE333=Tipologias!$G$55),AND(AC333=Tipologias!$G$55,AG333=Tipologias!$G$55),AND(AE333=Tipologias!$G$55,AG333=Tipologias!$G$55)),Tipologias!$G$55, IF(AND(AC333=Tipologias!$G$51,AE333=Tipologias!$G$51,AG333=Tipologias!$G$51),Tipologias!$G$51,Tipologias!$G$54)))</f>
        <v/>
      </c>
      <c r="AJ333" s="117"/>
      <c r="AK333" s="118"/>
      <c r="AL333" s="134"/>
    </row>
    <row r="334" spans="1:38" s="119" customFormat="1" ht="35.15" customHeight="1" x14ac:dyDescent="0.35">
      <c r="A334" s="141"/>
      <c r="B334" s="142"/>
      <c r="C334" s="117"/>
      <c r="D334" s="117"/>
      <c r="E334" s="117"/>
      <c r="F334" s="117"/>
      <c r="G334" s="117"/>
      <c r="H334" s="117"/>
      <c r="I334" s="117"/>
      <c r="J334" s="142"/>
      <c r="K334" s="117"/>
      <c r="L334" s="117"/>
      <c r="M334" s="117"/>
      <c r="N334" s="117"/>
      <c r="O334" s="117"/>
      <c r="P334" s="118"/>
      <c r="Q334" s="117"/>
      <c r="R334" s="117"/>
      <c r="S334" s="117"/>
      <c r="T334" s="117"/>
      <c r="U334" s="142"/>
      <c r="V33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34" s="117"/>
      <c r="X334" s="142"/>
      <c r="Y334" s="142"/>
      <c r="Z334" s="140" t="str">
        <f>IFERROR(IF(Y334=Tipologias!$O$6,"Ley_1",IF(Y334=Tipologias!$P$6,"Ley_2",IF(Y334=Tipologias!$Q$6,"Ley_3",IF(Y334=Tipologias!$R$6,"Ley_4",IF(Y334=Tipologias!$S$6,"Ley_5",IF(Y334=Tipologias!$T$6,"Ley_6", IF(Y334=Tipologias!$U$6,"Ley_7", IF(Y334=Tipologias!$V$6,"Ley_8", IF(Y334=Tipologias!$W$6,"Ley_9", IF(Y334=Tipologias!$X$6,"Ley_10", IF(Y334=Tipologias!$Y$6,"Ley_11", IF(Y334=Tipologias!$Z$6,"Ley_12",IF(Y334="No Aplica","NoAplica",""))))))))))))),"")</f>
        <v/>
      </c>
      <c r="AA334" s="117"/>
      <c r="AB334" s="117"/>
      <c r="AC334" s="123" t="str">
        <f>IF(OR(AB334=Tipologias!$F$51,AB334=Tipologias!$F$52,AB334=Tipologias!$F$53),Tipologias!$G$51,IF(AB334=Tipologias!$F$54,Tipologias!$G$54,IF(OR(AB334=Tipologias!$F$55,AB334=Tipologias!$F$56),Tipologias!$G$55,"")))</f>
        <v/>
      </c>
      <c r="AD334" s="117"/>
      <c r="AE334" s="123" t="str">
        <f>IF(OR(AD334=Tipologias!$F$51,AD334=Tipologias!$F$52,AD334=Tipologias!$F$53),Tipologias!$G$51,IF(AD334=Tipologias!$F$54,Tipologias!$G$54,IF(OR(AD334=Tipologias!$F$55,AD334=Tipologias!$F$56),Tipologias!$G$55,"")))</f>
        <v/>
      </c>
      <c r="AF334" s="117"/>
      <c r="AG334" s="123" t="str">
        <f>IF(OR(AF334=Tipologias!$F$51,AF334=Tipologias!$F$52,AF334=Tipologias!$F$53),Tipologias!$G$51,IF(AF334=Tipologias!$F$54,Tipologias!$G$54,IF(OR(AF334=Tipologias!$F$55,AF334=Tipologias!$F$56),Tipologias!$G$55,"")))</f>
        <v/>
      </c>
      <c r="AH334" s="117"/>
      <c r="AI334" s="124" t="str">
        <f>IF(OR(AC334="",AE334="",AG334=""),"",IF(OR(AND(AC334=Tipologias!$G$55,AE334=Tipologias!$G$55),AND(AC334=Tipologias!$G$55,AG334=Tipologias!$G$55),AND(AE334=Tipologias!$G$55,AG334=Tipologias!$G$55)),Tipologias!$G$55, IF(AND(AC334=Tipologias!$G$51,AE334=Tipologias!$G$51,AG334=Tipologias!$G$51),Tipologias!$G$51,Tipologias!$G$54)))</f>
        <v/>
      </c>
      <c r="AJ334" s="117"/>
      <c r="AK334" s="118"/>
      <c r="AL334" s="134"/>
    </row>
    <row r="335" spans="1:38" s="119" customFormat="1" ht="35.15" customHeight="1" x14ac:dyDescent="0.35">
      <c r="A335" s="141"/>
      <c r="B335" s="142"/>
      <c r="C335" s="117"/>
      <c r="D335" s="117"/>
      <c r="E335" s="117"/>
      <c r="F335" s="117"/>
      <c r="G335" s="117"/>
      <c r="H335" s="117"/>
      <c r="I335" s="117"/>
      <c r="J335" s="142"/>
      <c r="K335" s="117"/>
      <c r="L335" s="117"/>
      <c r="M335" s="117"/>
      <c r="N335" s="117"/>
      <c r="O335" s="117"/>
      <c r="P335" s="118"/>
      <c r="Q335" s="117"/>
      <c r="R335" s="117"/>
      <c r="S335" s="117"/>
      <c r="T335" s="117"/>
      <c r="U335" s="142"/>
      <c r="V33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35" s="117"/>
      <c r="X335" s="142"/>
      <c r="Y335" s="142"/>
      <c r="Z335" s="140" t="str">
        <f>IFERROR(IF(Y335=Tipologias!$O$6,"Ley_1",IF(Y335=Tipologias!$P$6,"Ley_2",IF(Y335=Tipologias!$Q$6,"Ley_3",IF(Y335=Tipologias!$R$6,"Ley_4",IF(Y335=Tipologias!$S$6,"Ley_5",IF(Y335=Tipologias!$T$6,"Ley_6", IF(Y335=Tipologias!$U$6,"Ley_7", IF(Y335=Tipologias!$V$6,"Ley_8", IF(Y335=Tipologias!$W$6,"Ley_9", IF(Y335=Tipologias!$X$6,"Ley_10", IF(Y335=Tipologias!$Y$6,"Ley_11", IF(Y335=Tipologias!$Z$6,"Ley_12",IF(Y335="No Aplica","NoAplica",""))))))))))))),"")</f>
        <v/>
      </c>
      <c r="AA335" s="117"/>
      <c r="AB335" s="117"/>
      <c r="AC335" s="123" t="str">
        <f>IF(OR(AB335=Tipologias!$F$51,AB335=Tipologias!$F$52,AB335=Tipologias!$F$53),Tipologias!$G$51,IF(AB335=Tipologias!$F$54,Tipologias!$G$54,IF(OR(AB335=Tipologias!$F$55,AB335=Tipologias!$F$56),Tipologias!$G$55,"")))</f>
        <v/>
      </c>
      <c r="AD335" s="117"/>
      <c r="AE335" s="123" t="str">
        <f>IF(OR(AD335=Tipologias!$F$51,AD335=Tipologias!$F$52,AD335=Tipologias!$F$53),Tipologias!$G$51,IF(AD335=Tipologias!$F$54,Tipologias!$G$54,IF(OR(AD335=Tipologias!$F$55,AD335=Tipologias!$F$56),Tipologias!$G$55,"")))</f>
        <v/>
      </c>
      <c r="AF335" s="117"/>
      <c r="AG335" s="123" t="str">
        <f>IF(OR(AF335=Tipologias!$F$51,AF335=Tipologias!$F$52,AF335=Tipologias!$F$53),Tipologias!$G$51,IF(AF335=Tipologias!$F$54,Tipologias!$G$54,IF(OR(AF335=Tipologias!$F$55,AF335=Tipologias!$F$56),Tipologias!$G$55,"")))</f>
        <v/>
      </c>
      <c r="AH335" s="117"/>
      <c r="AI335" s="124" t="str">
        <f>IF(OR(AC335="",AE335="",AG335=""),"",IF(OR(AND(AC335=Tipologias!$G$55,AE335=Tipologias!$G$55),AND(AC335=Tipologias!$G$55,AG335=Tipologias!$G$55),AND(AE335=Tipologias!$G$55,AG335=Tipologias!$G$55)),Tipologias!$G$55, IF(AND(AC335=Tipologias!$G$51,AE335=Tipologias!$G$51,AG335=Tipologias!$G$51),Tipologias!$G$51,Tipologias!$G$54)))</f>
        <v/>
      </c>
      <c r="AJ335" s="117"/>
      <c r="AK335" s="118"/>
      <c r="AL335" s="134"/>
    </row>
    <row r="336" spans="1:38" s="119" customFormat="1" ht="35.15" customHeight="1" x14ac:dyDescent="0.35">
      <c r="A336" s="141"/>
      <c r="B336" s="142"/>
      <c r="C336" s="117"/>
      <c r="D336" s="117"/>
      <c r="E336" s="117"/>
      <c r="F336" s="117"/>
      <c r="G336" s="117"/>
      <c r="H336" s="117"/>
      <c r="I336" s="117"/>
      <c r="J336" s="142"/>
      <c r="K336" s="117"/>
      <c r="L336" s="117"/>
      <c r="M336" s="117"/>
      <c r="N336" s="117"/>
      <c r="O336" s="117"/>
      <c r="P336" s="118"/>
      <c r="Q336" s="117"/>
      <c r="R336" s="117"/>
      <c r="S336" s="117"/>
      <c r="T336" s="117"/>
      <c r="U336" s="142"/>
      <c r="V33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36" s="117"/>
      <c r="X336" s="142"/>
      <c r="Y336" s="142"/>
      <c r="Z336" s="140" t="str">
        <f>IFERROR(IF(Y336=Tipologias!$O$6,"Ley_1",IF(Y336=Tipologias!$P$6,"Ley_2",IF(Y336=Tipologias!$Q$6,"Ley_3",IF(Y336=Tipologias!$R$6,"Ley_4",IF(Y336=Tipologias!$S$6,"Ley_5",IF(Y336=Tipologias!$T$6,"Ley_6", IF(Y336=Tipologias!$U$6,"Ley_7", IF(Y336=Tipologias!$V$6,"Ley_8", IF(Y336=Tipologias!$W$6,"Ley_9", IF(Y336=Tipologias!$X$6,"Ley_10", IF(Y336=Tipologias!$Y$6,"Ley_11", IF(Y336=Tipologias!$Z$6,"Ley_12",IF(Y336="No Aplica","NoAplica",""))))))))))))),"")</f>
        <v/>
      </c>
      <c r="AA336" s="117"/>
      <c r="AB336" s="117"/>
      <c r="AC336" s="123" t="str">
        <f>IF(OR(AB336=Tipologias!$F$51,AB336=Tipologias!$F$52,AB336=Tipologias!$F$53),Tipologias!$G$51,IF(AB336=Tipologias!$F$54,Tipologias!$G$54,IF(OR(AB336=Tipologias!$F$55,AB336=Tipologias!$F$56),Tipologias!$G$55,"")))</f>
        <v/>
      </c>
      <c r="AD336" s="117"/>
      <c r="AE336" s="123" t="str">
        <f>IF(OR(AD336=Tipologias!$F$51,AD336=Tipologias!$F$52,AD336=Tipologias!$F$53),Tipologias!$G$51,IF(AD336=Tipologias!$F$54,Tipologias!$G$54,IF(OR(AD336=Tipologias!$F$55,AD336=Tipologias!$F$56),Tipologias!$G$55,"")))</f>
        <v/>
      </c>
      <c r="AF336" s="117"/>
      <c r="AG336" s="123" t="str">
        <f>IF(OR(AF336=Tipologias!$F$51,AF336=Tipologias!$F$52,AF336=Tipologias!$F$53),Tipologias!$G$51,IF(AF336=Tipologias!$F$54,Tipologias!$G$54,IF(OR(AF336=Tipologias!$F$55,AF336=Tipologias!$F$56),Tipologias!$G$55,"")))</f>
        <v/>
      </c>
      <c r="AH336" s="117"/>
      <c r="AI336" s="124" t="str">
        <f>IF(OR(AC336="",AE336="",AG336=""),"",IF(OR(AND(AC336=Tipologias!$G$55,AE336=Tipologias!$G$55),AND(AC336=Tipologias!$G$55,AG336=Tipologias!$G$55),AND(AE336=Tipologias!$G$55,AG336=Tipologias!$G$55)),Tipologias!$G$55, IF(AND(AC336=Tipologias!$G$51,AE336=Tipologias!$G$51,AG336=Tipologias!$G$51),Tipologias!$G$51,Tipologias!$G$54)))</f>
        <v/>
      </c>
      <c r="AJ336" s="117"/>
      <c r="AK336" s="118"/>
      <c r="AL336" s="134"/>
    </row>
    <row r="337" spans="1:38" s="119" customFormat="1" ht="35.15" customHeight="1" x14ac:dyDescent="0.35">
      <c r="A337" s="141"/>
      <c r="B337" s="142"/>
      <c r="C337" s="117"/>
      <c r="D337" s="117"/>
      <c r="E337" s="117"/>
      <c r="F337" s="117"/>
      <c r="G337" s="117"/>
      <c r="H337" s="117"/>
      <c r="I337" s="117"/>
      <c r="J337" s="142"/>
      <c r="K337" s="117"/>
      <c r="L337" s="117"/>
      <c r="M337" s="117"/>
      <c r="N337" s="117"/>
      <c r="O337" s="117"/>
      <c r="P337" s="118"/>
      <c r="Q337" s="117"/>
      <c r="R337" s="117"/>
      <c r="S337" s="117"/>
      <c r="T337" s="117"/>
      <c r="U337" s="142"/>
      <c r="V33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37" s="117"/>
      <c r="X337" s="142"/>
      <c r="Y337" s="142"/>
      <c r="Z337" s="140" t="str">
        <f>IFERROR(IF(Y337=Tipologias!$O$6,"Ley_1",IF(Y337=Tipologias!$P$6,"Ley_2",IF(Y337=Tipologias!$Q$6,"Ley_3",IF(Y337=Tipologias!$R$6,"Ley_4",IF(Y337=Tipologias!$S$6,"Ley_5",IF(Y337=Tipologias!$T$6,"Ley_6", IF(Y337=Tipologias!$U$6,"Ley_7", IF(Y337=Tipologias!$V$6,"Ley_8", IF(Y337=Tipologias!$W$6,"Ley_9", IF(Y337=Tipologias!$X$6,"Ley_10", IF(Y337=Tipologias!$Y$6,"Ley_11", IF(Y337=Tipologias!$Z$6,"Ley_12",IF(Y337="No Aplica","NoAplica",""))))))))))))),"")</f>
        <v/>
      </c>
      <c r="AA337" s="117"/>
      <c r="AB337" s="117"/>
      <c r="AC337" s="123" t="str">
        <f>IF(OR(AB337=Tipologias!$F$51,AB337=Tipologias!$F$52,AB337=Tipologias!$F$53),Tipologias!$G$51,IF(AB337=Tipologias!$F$54,Tipologias!$G$54,IF(OR(AB337=Tipologias!$F$55,AB337=Tipologias!$F$56),Tipologias!$G$55,"")))</f>
        <v/>
      </c>
      <c r="AD337" s="117"/>
      <c r="AE337" s="123" t="str">
        <f>IF(OR(AD337=Tipologias!$F$51,AD337=Tipologias!$F$52,AD337=Tipologias!$F$53),Tipologias!$G$51,IF(AD337=Tipologias!$F$54,Tipologias!$G$54,IF(OR(AD337=Tipologias!$F$55,AD337=Tipologias!$F$56),Tipologias!$G$55,"")))</f>
        <v/>
      </c>
      <c r="AF337" s="117"/>
      <c r="AG337" s="123" t="str">
        <f>IF(OR(AF337=Tipologias!$F$51,AF337=Tipologias!$F$52,AF337=Tipologias!$F$53),Tipologias!$G$51,IF(AF337=Tipologias!$F$54,Tipologias!$G$54,IF(OR(AF337=Tipologias!$F$55,AF337=Tipologias!$F$56),Tipologias!$G$55,"")))</f>
        <v/>
      </c>
      <c r="AH337" s="117"/>
      <c r="AI337" s="124" t="str">
        <f>IF(OR(AC337="",AE337="",AG337=""),"",IF(OR(AND(AC337=Tipologias!$G$55,AE337=Tipologias!$G$55),AND(AC337=Tipologias!$G$55,AG337=Tipologias!$G$55),AND(AE337=Tipologias!$G$55,AG337=Tipologias!$G$55)),Tipologias!$G$55, IF(AND(AC337=Tipologias!$G$51,AE337=Tipologias!$G$51,AG337=Tipologias!$G$51),Tipologias!$G$51,Tipologias!$G$54)))</f>
        <v/>
      </c>
      <c r="AJ337" s="117"/>
      <c r="AK337" s="118"/>
      <c r="AL337" s="134"/>
    </row>
    <row r="338" spans="1:38" s="119" customFormat="1" ht="35.15" customHeight="1" x14ac:dyDescent="0.35">
      <c r="A338" s="141"/>
      <c r="B338" s="142"/>
      <c r="C338" s="117"/>
      <c r="D338" s="117"/>
      <c r="E338" s="117"/>
      <c r="F338" s="117"/>
      <c r="G338" s="117"/>
      <c r="H338" s="117"/>
      <c r="I338" s="117"/>
      <c r="J338" s="142"/>
      <c r="K338" s="117"/>
      <c r="L338" s="117"/>
      <c r="M338" s="117"/>
      <c r="N338" s="117"/>
      <c r="O338" s="117"/>
      <c r="P338" s="118"/>
      <c r="Q338" s="117"/>
      <c r="R338" s="117"/>
      <c r="S338" s="117"/>
      <c r="T338" s="117"/>
      <c r="U338" s="142"/>
      <c r="V33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38" s="117"/>
      <c r="X338" s="142"/>
      <c r="Y338" s="142"/>
      <c r="Z338" s="140" t="str">
        <f>IFERROR(IF(Y338=Tipologias!$O$6,"Ley_1",IF(Y338=Tipologias!$P$6,"Ley_2",IF(Y338=Tipologias!$Q$6,"Ley_3",IF(Y338=Tipologias!$R$6,"Ley_4",IF(Y338=Tipologias!$S$6,"Ley_5",IF(Y338=Tipologias!$T$6,"Ley_6", IF(Y338=Tipologias!$U$6,"Ley_7", IF(Y338=Tipologias!$V$6,"Ley_8", IF(Y338=Tipologias!$W$6,"Ley_9", IF(Y338=Tipologias!$X$6,"Ley_10", IF(Y338=Tipologias!$Y$6,"Ley_11", IF(Y338=Tipologias!$Z$6,"Ley_12",IF(Y338="No Aplica","NoAplica",""))))))))))))),"")</f>
        <v/>
      </c>
      <c r="AA338" s="117"/>
      <c r="AB338" s="117"/>
      <c r="AC338" s="123" t="str">
        <f>IF(OR(AB338=Tipologias!$F$51,AB338=Tipologias!$F$52,AB338=Tipologias!$F$53),Tipologias!$G$51,IF(AB338=Tipologias!$F$54,Tipologias!$G$54,IF(OR(AB338=Tipologias!$F$55,AB338=Tipologias!$F$56),Tipologias!$G$55,"")))</f>
        <v/>
      </c>
      <c r="AD338" s="117"/>
      <c r="AE338" s="123" t="str">
        <f>IF(OR(AD338=Tipologias!$F$51,AD338=Tipologias!$F$52,AD338=Tipologias!$F$53),Tipologias!$G$51,IF(AD338=Tipologias!$F$54,Tipologias!$G$54,IF(OR(AD338=Tipologias!$F$55,AD338=Tipologias!$F$56),Tipologias!$G$55,"")))</f>
        <v/>
      </c>
      <c r="AF338" s="117"/>
      <c r="AG338" s="123" t="str">
        <f>IF(OR(AF338=Tipologias!$F$51,AF338=Tipologias!$F$52,AF338=Tipologias!$F$53),Tipologias!$G$51,IF(AF338=Tipologias!$F$54,Tipologias!$G$54,IF(OR(AF338=Tipologias!$F$55,AF338=Tipologias!$F$56),Tipologias!$G$55,"")))</f>
        <v/>
      </c>
      <c r="AH338" s="117"/>
      <c r="AI338" s="124" t="str">
        <f>IF(OR(AC338="",AE338="",AG338=""),"",IF(OR(AND(AC338=Tipologias!$G$55,AE338=Tipologias!$G$55),AND(AC338=Tipologias!$G$55,AG338=Tipologias!$G$55),AND(AE338=Tipologias!$G$55,AG338=Tipologias!$G$55)),Tipologias!$G$55, IF(AND(AC338=Tipologias!$G$51,AE338=Tipologias!$G$51,AG338=Tipologias!$G$51),Tipologias!$G$51,Tipologias!$G$54)))</f>
        <v/>
      </c>
      <c r="AJ338" s="117"/>
      <c r="AK338" s="118"/>
      <c r="AL338" s="134"/>
    </row>
    <row r="339" spans="1:38" s="119" customFormat="1" ht="35.15" customHeight="1" x14ac:dyDescent="0.35">
      <c r="A339" s="141"/>
      <c r="B339" s="142"/>
      <c r="C339" s="117"/>
      <c r="D339" s="117"/>
      <c r="E339" s="117"/>
      <c r="F339" s="117"/>
      <c r="G339" s="117"/>
      <c r="H339" s="117"/>
      <c r="I339" s="117"/>
      <c r="J339" s="142"/>
      <c r="K339" s="117"/>
      <c r="L339" s="117"/>
      <c r="M339" s="117"/>
      <c r="N339" s="117"/>
      <c r="O339" s="117"/>
      <c r="P339" s="118"/>
      <c r="Q339" s="117"/>
      <c r="R339" s="117"/>
      <c r="S339" s="117"/>
      <c r="T339" s="117"/>
      <c r="U339" s="142"/>
      <c r="V33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39" s="117"/>
      <c r="X339" s="142"/>
      <c r="Y339" s="142"/>
      <c r="Z339" s="140" t="str">
        <f>IFERROR(IF(Y339=Tipologias!$O$6,"Ley_1",IF(Y339=Tipologias!$P$6,"Ley_2",IF(Y339=Tipologias!$Q$6,"Ley_3",IF(Y339=Tipologias!$R$6,"Ley_4",IF(Y339=Tipologias!$S$6,"Ley_5",IF(Y339=Tipologias!$T$6,"Ley_6", IF(Y339=Tipologias!$U$6,"Ley_7", IF(Y339=Tipologias!$V$6,"Ley_8", IF(Y339=Tipologias!$W$6,"Ley_9", IF(Y339=Tipologias!$X$6,"Ley_10", IF(Y339=Tipologias!$Y$6,"Ley_11", IF(Y339=Tipologias!$Z$6,"Ley_12",IF(Y339="No Aplica","NoAplica",""))))))))))))),"")</f>
        <v/>
      </c>
      <c r="AA339" s="117"/>
      <c r="AB339" s="117"/>
      <c r="AC339" s="123" t="str">
        <f>IF(OR(AB339=Tipologias!$F$51,AB339=Tipologias!$F$52,AB339=Tipologias!$F$53),Tipologias!$G$51,IF(AB339=Tipologias!$F$54,Tipologias!$G$54,IF(OR(AB339=Tipologias!$F$55,AB339=Tipologias!$F$56),Tipologias!$G$55,"")))</f>
        <v/>
      </c>
      <c r="AD339" s="117"/>
      <c r="AE339" s="123" t="str">
        <f>IF(OR(AD339=Tipologias!$F$51,AD339=Tipologias!$F$52,AD339=Tipologias!$F$53),Tipologias!$G$51,IF(AD339=Tipologias!$F$54,Tipologias!$G$54,IF(OR(AD339=Tipologias!$F$55,AD339=Tipologias!$F$56),Tipologias!$G$55,"")))</f>
        <v/>
      </c>
      <c r="AF339" s="117"/>
      <c r="AG339" s="123" t="str">
        <f>IF(OR(AF339=Tipologias!$F$51,AF339=Tipologias!$F$52,AF339=Tipologias!$F$53),Tipologias!$G$51,IF(AF339=Tipologias!$F$54,Tipologias!$G$54,IF(OR(AF339=Tipologias!$F$55,AF339=Tipologias!$F$56),Tipologias!$G$55,"")))</f>
        <v/>
      </c>
      <c r="AH339" s="117"/>
      <c r="AI339" s="124" t="str">
        <f>IF(OR(AC339="",AE339="",AG339=""),"",IF(OR(AND(AC339=Tipologias!$G$55,AE339=Tipologias!$G$55),AND(AC339=Tipologias!$G$55,AG339=Tipologias!$G$55),AND(AE339=Tipologias!$G$55,AG339=Tipologias!$G$55)),Tipologias!$G$55, IF(AND(AC339=Tipologias!$G$51,AE339=Tipologias!$G$51,AG339=Tipologias!$G$51),Tipologias!$G$51,Tipologias!$G$54)))</f>
        <v/>
      </c>
      <c r="AJ339" s="117"/>
      <c r="AK339" s="118"/>
      <c r="AL339" s="134"/>
    </row>
    <row r="340" spans="1:38" s="119" customFormat="1" ht="35.15" customHeight="1" x14ac:dyDescent="0.35">
      <c r="A340" s="141"/>
      <c r="B340" s="142"/>
      <c r="C340" s="117"/>
      <c r="D340" s="117"/>
      <c r="E340" s="117"/>
      <c r="F340" s="117"/>
      <c r="G340" s="117"/>
      <c r="H340" s="117"/>
      <c r="I340" s="117"/>
      <c r="J340" s="142"/>
      <c r="K340" s="117"/>
      <c r="L340" s="117"/>
      <c r="M340" s="117"/>
      <c r="N340" s="117"/>
      <c r="O340" s="117"/>
      <c r="P340" s="118"/>
      <c r="Q340" s="117"/>
      <c r="R340" s="117"/>
      <c r="S340" s="117"/>
      <c r="T340" s="117"/>
      <c r="U340" s="142"/>
      <c r="V34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40" s="117"/>
      <c r="X340" s="142"/>
      <c r="Y340" s="142"/>
      <c r="Z340" s="140" t="str">
        <f>IFERROR(IF(Y340=Tipologias!$O$6,"Ley_1",IF(Y340=Tipologias!$P$6,"Ley_2",IF(Y340=Tipologias!$Q$6,"Ley_3",IF(Y340=Tipologias!$R$6,"Ley_4",IF(Y340=Tipologias!$S$6,"Ley_5",IF(Y340=Tipologias!$T$6,"Ley_6", IF(Y340=Tipologias!$U$6,"Ley_7", IF(Y340=Tipologias!$V$6,"Ley_8", IF(Y340=Tipologias!$W$6,"Ley_9", IF(Y340=Tipologias!$X$6,"Ley_10", IF(Y340=Tipologias!$Y$6,"Ley_11", IF(Y340=Tipologias!$Z$6,"Ley_12",IF(Y340="No Aplica","NoAplica",""))))))))))))),"")</f>
        <v/>
      </c>
      <c r="AA340" s="117"/>
      <c r="AB340" s="117"/>
      <c r="AC340" s="123" t="str">
        <f>IF(OR(AB340=Tipologias!$F$51,AB340=Tipologias!$F$52,AB340=Tipologias!$F$53),Tipologias!$G$51,IF(AB340=Tipologias!$F$54,Tipologias!$G$54,IF(OR(AB340=Tipologias!$F$55,AB340=Tipologias!$F$56),Tipologias!$G$55,"")))</f>
        <v/>
      </c>
      <c r="AD340" s="117"/>
      <c r="AE340" s="123" t="str">
        <f>IF(OR(AD340=Tipologias!$F$51,AD340=Tipologias!$F$52,AD340=Tipologias!$F$53),Tipologias!$G$51,IF(AD340=Tipologias!$F$54,Tipologias!$G$54,IF(OR(AD340=Tipologias!$F$55,AD340=Tipologias!$F$56),Tipologias!$G$55,"")))</f>
        <v/>
      </c>
      <c r="AF340" s="117"/>
      <c r="AG340" s="123" t="str">
        <f>IF(OR(AF340=Tipologias!$F$51,AF340=Tipologias!$F$52,AF340=Tipologias!$F$53),Tipologias!$G$51,IF(AF340=Tipologias!$F$54,Tipologias!$G$54,IF(OR(AF340=Tipologias!$F$55,AF340=Tipologias!$F$56),Tipologias!$G$55,"")))</f>
        <v/>
      </c>
      <c r="AH340" s="117"/>
      <c r="AI340" s="124" t="str">
        <f>IF(OR(AC340="",AE340="",AG340=""),"",IF(OR(AND(AC340=Tipologias!$G$55,AE340=Tipologias!$G$55),AND(AC340=Tipologias!$G$55,AG340=Tipologias!$G$55),AND(AE340=Tipologias!$G$55,AG340=Tipologias!$G$55)),Tipologias!$G$55, IF(AND(AC340=Tipologias!$G$51,AE340=Tipologias!$G$51,AG340=Tipologias!$G$51),Tipologias!$G$51,Tipologias!$G$54)))</f>
        <v/>
      </c>
      <c r="AJ340" s="117"/>
      <c r="AK340" s="118"/>
      <c r="AL340" s="134"/>
    </row>
    <row r="341" spans="1:38" s="119" customFormat="1" ht="35.15" customHeight="1" x14ac:dyDescent="0.35">
      <c r="A341" s="141"/>
      <c r="B341" s="142"/>
      <c r="C341" s="117"/>
      <c r="D341" s="117"/>
      <c r="E341" s="117"/>
      <c r="F341" s="117"/>
      <c r="G341" s="117"/>
      <c r="H341" s="117"/>
      <c r="I341" s="117"/>
      <c r="J341" s="142"/>
      <c r="K341" s="117"/>
      <c r="L341" s="117"/>
      <c r="M341" s="117"/>
      <c r="N341" s="117"/>
      <c r="O341" s="117"/>
      <c r="P341" s="118"/>
      <c r="Q341" s="117"/>
      <c r="R341" s="117"/>
      <c r="S341" s="117"/>
      <c r="T341" s="117"/>
      <c r="U341" s="142"/>
      <c r="V34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41" s="117"/>
      <c r="X341" s="142"/>
      <c r="Y341" s="142"/>
      <c r="Z341" s="140" t="str">
        <f>IFERROR(IF(Y341=Tipologias!$O$6,"Ley_1",IF(Y341=Tipologias!$P$6,"Ley_2",IF(Y341=Tipologias!$Q$6,"Ley_3",IF(Y341=Tipologias!$R$6,"Ley_4",IF(Y341=Tipologias!$S$6,"Ley_5",IF(Y341=Tipologias!$T$6,"Ley_6", IF(Y341=Tipologias!$U$6,"Ley_7", IF(Y341=Tipologias!$V$6,"Ley_8", IF(Y341=Tipologias!$W$6,"Ley_9", IF(Y341=Tipologias!$X$6,"Ley_10", IF(Y341=Tipologias!$Y$6,"Ley_11", IF(Y341=Tipologias!$Z$6,"Ley_12",IF(Y341="No Aplica","NoAplica",""))))))))))))),"")</f>
        <v/>
      </c>
      <c r="AA341" s="117"/>
      <c r="AB341" s="117"/>
      <c r="AC341" s="123" t="str">
        <f>IF(OR(AB341=Tipologias!$F$51,AB341=Tipologias!$F$52,AB341=Tipologias!$F$53),Tipologias!$G$51,IF(AB341=Tipologias!$F$54,Tipologias!$G$54,IF(OR(AB341=Tipologias!$F$55,AB341=Tipologias!$F$56),Tipologias!$G$55,"")))</f>
        <v/>
      </c>
      <c r="AD341" s="117"/>
      <c r="AE341" s="123" t="str">
        <f>IF(OR(AD341=Tipologias!$F$51,AD341=Tipologias!$F$52,AD341=Tipologias!$F$53),Tipologias!$G$51,IF(AD341=Tipologias!$F$54,Tipologias!$G$54,IF(OR(AD341=Tipologias!$F$55,AD341=Tipologias!$F$56),Tipologias!$G$55,"")))</f>
        <v/>
      </c>
      <c r="AF341" s="117"/>
      <c r="AG341" s="123" t="str">
        <f>IF(OR(AF341=Tipologias!$F$51,AF341=Tipologias!$F$52,AF341=Tipologias!$F$53),Tipologias!$G$51,IF(AF341=Tipologias!$F$54,Tipologias!$G$54,IF(OR(AF341=Tipologias!$F$55,AF341=Tipologias!$F$56),Tipologias!$G$55,"")))</f>
        <v/>
      </c>
      <c r="AH341" s="117"/>
      <c r="AI341" s="124" t="str">
        <f>IF(OR(AC341="",AE341="",AG341=""),"",IF(OR(AND(AC341=Tipologias!$G$55,AE341=Tipologias!$G$55),AND(AC341=Tipologias!$G$55,AG341=Tipologias!$G$55),AND(AE341=Tipologias!$G$55,AG341=Tipologias!$G$55)),Tipologias!$G$55, IF(AND(AC341=Tipologias!$G$51,AE341=Tipologias!$G$51,AG341=Tipologias!$G$51),Tipologias!$G$51,Tipologias!$G$54)))</f>
        <v/>
      </c>
      <c r="AJ341" s="117"/>
      <c r="AK341" s="118"/>
      <c r="AL341" s="134"/>
    </row>
    <row r="342" spans="1:38" s="119" customFormat="1" ht="35.15" customHeight="1" x14ac:dyDescent="0.35">
      <c r="A342" s="141"/>
      <c r="B342" s="142"/>
      <c r="C342" s="117"/>
      <c r="D342" s="117"/>
      <c r="E342" s="117"/>
      <c r="F342" s="117"/>
      <c r="G342" s="117"/>
      <c r="H342" s="117"/>
      <c r="I342" s="117"/>
      <c r="J342" s="142"/>
      <c r="K342" s="117"/>
      <c r="L342" s="117"/>
      <c r="M342" s="117"/>
      <c r="N342" s="117"/>
      <c r="O342" s="117"/>
      <c r="P342" s="118"/>
      <c r="Q342" s="117"/>
      <c r="R342" s="117"/>
      <c r="S342" s="117"/>
      <c r="T342" s="117"/>
      <c r="U342" s="142"/>
      <c r="V34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42" s="117"/>
      <c r="X342" s="142"/>
      <c r="Y342" s="142"/>
      <c r="Z342" s="140" t="str">
        <f>IFERROR(IF(Y342=Tipologias!$O$6,"Ley_1",IF(Y342=Tipologias!$P$6,"Ley_2",IF(Y342=Tipologias!$Q$6,"Ley_3",IF(Y342=Tipologias!$R$6,"Ley_4",IF(Y342=Tipologias!$S$6,"Ley_5",IF(Y342=Tipologias!$T$6,"Ley_6", IF(Y342=Tipologias!$U$6,"Ley_7", IF(Y342=Tipologias!$V$6,"Ley_8", IF(Y342=Tipologias!$W$6,"Ley_9", IF(Y342=Tipologias!$X$6,"Ley_10", IF(Y342=Tipologias!$Y$6,"Ley_11", IF(Y342=Tipologias!$Z$6,"Ley_12",IF(Y342="No Aplica","NoAplica",""))))))))))))),"")</f>
        <v/>
      </c>
      <c r="AA342" s="117"/>
      <c r="AB342" s="117"/>
      <c r="AC342" s="123" t="str">
        <f>IF(OR(AB342=Tipologias!$F$51,AB342=Tipologias!$F$52,AB342=Tipologias!$F$53),Tipologias!$G$51,IF(AB342=Tipologias!$F$54,Tipologias!$G$54,IF(OR(AB342=Tipologias!$F$55,AB342=Tipologias!$F$56),Tipologias!$G$55,"")))</f>
        <v/>
      </c>
      <c r="AD342" s="117"/>
      <c r="AE342" s="123" t="str">
        <f>IF(OR(AD342=Tipologias!$F$51,AD342=Tipologias!$F$52,AD342=Tipologias!$F$53),Tipologias!$G$51,IF(AD342=Tipologias!$F$54,Tipologias!$G$54,IF(OR(AD342=Tipologias!$F$55,AD342=Tipologias!$F$56),Tipologias!$G$55,"")))</f>
        <v/>
      </c>
      <c r="AF342" s="117"/>
      <c r="AG342" s="123" t="str">
        <f>IF(OR(AF342=Tipologias!$F$51,AF342=Tipologias!$F$52,AF342=Tipologias!$F$53),Tipologias!$G$51,IF(AF342=Tipologias!$F$54,Tipologias!$G$54,IF(OR(AF342=Tipologias!$F$55,AF342=Tipologias!$F$56),Tipologias!$G$55,"")))</f>
        <v/>
      </c>
      <c r="AH342" s="117"/>
      <c r="AI342" s="124" t="str">
        <f>IF(OR(AC342="",AE342="",AG342=""),"",IF(OR(AND(AC342=Tipologias!$G$55,AE342=Tipologias!$G$55),AND(AC342=Tipologias!$G$55,AG342=Tipologias!$G$55),AND(AE342=Tipologias!$G$55,AG342=Tipologias!$G$55)),Tipologias!$G$55, IF(AND(AC342=Tipologias!$G$51,AE342=Tipologias!$G$51,AG342=Tipologias!$G$51),Tipologias!$G$51,Tipologias!$G$54)))</f>
        <v/>
      </c>
      <c r="AJ342" s="117"/>
      <c r="AK342" s="118"/>
      <c r="AL342" s="134"/>
    </row>
    <row r="343" spans="1:38" s="119" customFormat="1" ht="35.15" customHeight="1" x14ac:dyDescent="0.35">
      <c r="A343" s="141"/>
      <c r="B343" s="142"/>
      <c r="C343" s="117"/>
      <c r="D343" s="117"/>
      <c r="E343" s="117"/>
      <c r="F343" s="117"/>
      <c r="G343" s="117"/>
      <c r="H343" s="117"/>
      <c r="I343" s="117"/>
      <c r="J343" s="142"/>
      <c r="K343" s="117"/>
      <c r="L343" s="117"/>
      <c r="M343" s="117"/>
      <c r="N343" s="117"/>
      <c r="O343" s="117"/>
      <c r="P343" s="118"/>
      <c r="Q343" s="117"/>
      <c r="R343" s="117"/>
      <c r="S343" s="117"/>
      <c r="T343" s="117"/>
      <c r="U343" s="142"/>
      <c r="V34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43" s="117"/>
      <c r="X343" s="142"/>
      <c r="Y343" s="142"/>
      <c r="Z343" s="140" t="str">
        <f>IFERROR(IF(Y343=Tipologias!$O$6,"Ley_1",IF(Y343=Tipologias!$P$6,"Ley_2",IF(Y343=Tipologias!$Q$6,"Ley_3",IF(Y343=Tipologias!$R$6,"Ley_4",IF(Y343=Tipologias!$S$6,"Ley_5",IF(Y343=Tipologias!$T$6,"Ley_6", IF(Y343=Tipologias!$U$6,"Ley_7", IF(Y343=Tipologias!$V$6,"Ley_8", IF(Y343=Tipologias!$W$6,"Ley_9", IF(Y343=Tipologias!$X$6,"Ley_10", IF(Y343=Tipologias!$Y$6,"Ley_11", IF(Y343=Tipologias!$Z$6,"Ley_12",IF(Y343="No Aplica","NoAplica",""))))))))))))),"")</f>
        <v/>
      </c>
      <c r="AA343" s="117"/>
      <c r="AB343" s="117"/>
      <c r="AC343" s="123" t="str">
        <f>IF(OR(AB343=Tipologias!$F$51,AB343=Tipologias!$F$52,AB343=Tipologias!$F$53),Tipologias!$G$51,IF(AB343=Tipologias!$F$54,Tipologias!$G$54,IF(OR(AB343=Tipologias!$F$55,AB343=Tipologias!$F$56),Tipologias!$G$55,"")))</f>
        <v/>
      </c>
      <c r="AD343" s="117"/>
      <c r="AE343" s="123" t="str">
        <f>IF(OR(AD343=Tipologias!$F$51,AD343=Tipologias!$F$52,AD343=Tipologias!$F$53),Tipologias!$G$51,IF(AD343=Tipologias!$F$54,Tipologias!$G$54,IF(OR(AD343=Tipologias!$F$55,AD343=Tipologias!$F$56),Tipologias!$G$55,"")))</f>
        <v/>
      </c>
      <c r="AF343" s="117"/>
      <c r="AG343" s="123" t="str">
        <f>IF(OR(AF343=Tipologias!$F$51,AF343=Tipologias!$F$52,AF343=Tipologias!$F$53),Tipologias!$G$51,IF(AF343=Tipologias!$F$54,Tipologias!$G$54,IF(OR(AF343=Tipologias!$F$55,AF343=Tipologias!$F$56),Tipologias!$G$55,"")))</f>
        <v/>
      </c>
      <c r="AH343" s="117"/>
      <c r="AI343" s="124" t="str">
        <f>IF(OR(AC343="",AE343="",AG343=""),"",IF(OR(AND(AC343=Tipologias!$G$55,AE343=Tipologias!$G$55),AND(AC343=Tipologias!$G$55,AG343=Tipologias!$G$55),AND(AE343=Tipologias!$G$55,AG343=Tipologias!$G$55)),Tipologias!$G$55, IF(AND(AC343=Tipologias!$G$51,AE343=Tipologias!$G$51,AG343=Tipologias!$G$51),Tipologias!$G$51,Tipologias!$G$54)))</f>
        <v/>
      </c>
      <c r="AJ343" s="117"/>
      <c r="AK343" s="118"/>
      <c r="AL343" s="134"/>
    </row>
    <row r="344" spans="1:38" s="119" customFormat="1" ht="35.15" customHeight="1" x14ac:dyDescent="0.35">
      <c r="A344" s="141"/>
      <c r="B344" s="142"/>
      <c r="C344" s="117"/>
      <c r="D344" s="117"/>
      <c r="E344" s="117"/>
      <c r="F344" s="117"/>
      <c r="G344" s="117"/>
      <c r="H344" s="117"/>
      <c r="I344" s="117"/>
      <c r="J344" s="142"/>
      <c r="K344" s="117"/>
      <c r="L344" s="117"/>
      <c r="M344" s="117"/>
      <c r="N344" s="117"/>
      <c r="O344" s="117"/>
      <c r="P344" s="118"/>
      <c r="Q344" s="117"/>
      <c r="R344" s="117"/>
      <c r="S344" s="117"/>
      <c r="T344" s="117"/>
      <c r="U344" s="142"/>
      <c r="V34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44" s="117"/>
      <c r="X344" s="142"/>
      <c r="Y344" s="142"/>
      <c r="Z344" s="140" t="str">
        <f>IFERROR(IF(Y344=Tipologias!$O$6,"Ley_1",IF(Y344=Tipologias!$P$6,"Ley_2",IF(Y344=Tipologias!$Q$6,"Ley_3",IF(Y344=Tipologias!$R$6,"Ley_4",IF(Y344=Tipologias!$S$6,"Ley_5",IF(Y344=Tipologias!$T$6,"Ley_6", IF(Y344=Tipologias!$U$6,"Ley_7", IF(Y344=Tipologias!$V$6,"Ley_8", IF(Y344=Tipologias!$W$6,"Ley_9", IF(Y344=Tipologias!$X$6,"Ley_10", IF(Y344=Tipologias!$Y$6,"Ley_11", IF(Y344=Tipologias!$Z$6,"Ley_12",IF(Y344="No Aplica","NoAplica",""))))))))))))),"")</f>
        <v/>
      </c>
      <c r="AA344" s="117"/>
      <c r="AB344" s="117"/>
      <c r="AC344" s="123" t="str">
        <f>IF(OR(AB344=Tipologias!$F$51,AB344=Tipologias!$F$52,AB344=Tipologias!$F$53),Tipologias!$G$51,IF(AB344=Tipologias!$F$54,Tipologias!$G$54,IF(OR(AB344=Tipologias!$F$55,AB344=Tipologias!$F$56),Tipologias!$G$55,"")))</f>
        <v/>
      </c>
      <c r="AD344" s="117"/>
      <c r="AE344" s="123" t="str">
        <f>IF(OR(AD344=Tipologias!$F$51,AD344=Tipologias!$F$52,AD344=Tipologias!$F$53),Tipologias!$G$51,IF(AD344=Tipologias!$F$54,Tipologias!$G$54,IF(OR(AD344=Tipologias!$F$55,AD344=Tipologias!$F$56),Tipologias!$G$55,"")))</f>
        <v/>
      </c>
      <c r="AF344" s="117"/>
      <c r="AG344" s="123" t="str">
        <f>IF(OR(AF344=Tipologias!$F$51,AF344=Tipologias!$F$52,AF344=Tipologias!$F$53),Tipologias!$G$51,IF(AF344=Tipologias!$F$54,Tipologias!$G$54,IF(OR(AF344=Tipologias!$F$55,AF344=Tipologias!$F$56),Tipologias!$G$55,"")))</f>
        <v/>
      </c>
      <c r="AH344" s="117"/>
      <c r="AI344" s="124" t="str">
        <f>IF(OR(AC344="",AE344="",AG344=""),"",IF(OR(AND(AC344=Tipologias!$G$55,AE344=Tipologias!$G$55),AND(AC344=Tipologias!$G$55,AG344=Tipologias!$G$55),AND(AE344=Tipologias!$G$55,AG344=Tipologias!$G$55)),Tipologias!$G$55, IF(AND(AC344=Tipologias!$G$51,AE344=Tipologias!$G$51,AG344=Tipologias!$G$51),Tipologias!$G$51,Tipologias!$G$54)))</f>
        <v/>
      </c>
      <c r="AJ344" s="117"/>
      <c r="AK344" s="118"/>
      <c r="AL344" s="134"/>
    </row>
    <row r="345" spans="1:38" s="119" customFormat="1" ht="35.15" customHeight="1" x14ac:dyDescent="0.35">
      <c r="A345" s="141"/>
      <c r="B345" s="142"/>
      <c r="C345" s="117"/>
      <c r="D345" s="117"/>
      <c r="E345" s="117"/>
      <c r="F345" s="117"/>
      <c r="G345" s="117"/>
      <c r="H345" s="117"/>
      <c r="I345" s="117"/>
      <c r="J345" s="142"/>
      <c r="K345" s="117"/>
      <c r="L345" s="117"/>
      <c r="M345" s="117"/>
      <c r="N345" s="117"/>
      <c r="O345" s="117"/>
      <c r="P345" s="118"/>
      <c r="Q345" s="117"/>
      <c r="R345" s="117"/>
      <c r="S345" s="117"/>
      <c r="T345" s="117"/>
      <c r="U345" s="142"/>
      <c r="V34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45" s="117"/>
      <c r="X345" s="142"/>
      <c r="Y345" s="142"/>
      <c r="Z345" s="140" t="str">
        <f>IFERROR(IF(Y345=Tipologias!$O$6,"Ley_1",IF(Y345=Tipologias!$P$6,"Ley_2",IF(Y345=Tipologias!$Q$6,"Ley_3",IF(Y345=Tipologias!$R$6,"Ley_4",IF(Y345=Tipologias!$S$6,"Ley_5",IF(Y345=Tipologias!$T$6,"Ley_6", IF(Y345=Tipologias!$U$6,"Ley_7", IF(Y345=Tipologias!$V$6,"Ley_8", IF(Y345=Tipologias!$W$6,"Ley_9", IF(Y345=Tipologias!$X$6,"Ley_10", IF(Y345=Tipologias!$Y$6,"Ley_11", IF(Y345=Tipologias!$Z$6,"Ley_12",IF(Y345="No Aplica","NoAplica",""))))))))))))),"")</f>
        <v/>
      </c>
      <c r="AA345" s="117"/>
      <c r="AB345" s="117"/>
      <c r="AC345" s="123" t="str">
        <f>IF(OR(AB345=Tipologias!$F$51,AB345=Tipologias!$F$52,AB345=Tipologias!$F$53),Tipologias!$G$51,IF(AB345=Tipologias!$F$54,Tipologias!$G$54,IF(OR(AB345=Tipologias!$F$55,AB345=Tipologias!$F$56),Tipologias!$G$55,"")))</f>
        <v/>
      </c>
      <c r="AD345" s="117"/>
      <c r="AE345" s="123" t="str">
        <f>IF(OR(AD345=Tipologias!$F$51,AD345=Tipologias!$F$52,AD345=Tipologias!$F$53),Tipologias!$G$51,IF(AD345=Tipologias!$F$54,Tipologias!$G$54,IF(OR(AD345=Tipologias!$F$55,AD345=Tipologias!$F$56),Tipologias!$G$55,"")))</f>
        <v/>
      </c>
      <c r="AF345" s="117"/>
      <c r="AG345" s="123" t="str">
        <f>IF(OR(AF345=Tipologias!$F$51,AF345=Tipologias!$F$52,AF345=Tipologias!$F$53),Tipologias!$G$51,IF(AF345=Tipologias!$F$54,Tipologias!$G$54,IF(OR(AF345=Tipologias!$F$55,AF345=Tipologias!$F$56),Tipologias!$G$55,"")))</f>
        <v/>
      </c>
      <c r="AH345" s="117"/>
      <c r="AI345" s="124" t="str">
        <f>IF(OR(AC345="",AE345="",AG345=""),"",IF(OR(AND(AC345=Tipologias!$G$55,AE345=Tipologias!$G$55),AND(AC345=Tipologias!$G$55,AG345=Tipologias!$G$55),AND(AE345=Tipologias!$G$55,AG345=Tipologias!$G$55)),Tipologias!$G$55, IF(AND(AC345=Tipologias!$G$51,AE345=Tipologias!$G$51,AG345=Tipologias!$G$51),Tipologias!$G$51,Tipologias!$G$54)))</f>
        <v/>
      </c>
      <c r="AJ345" s="117"/>
      <c r="AK345" s="118"/>
      <c r="AL345" s="134"/>
    </row>
    <row r="346" spans="1:38" s="119" customFormat="1" ht="35.15" customHeight="1" x14ac:dyDescent="0.35">
      <c r="A346" s="141"/>
      <c r="B346" s="142"/>
      <c r="C346" s="117"/>
      <c r="D346" s="117"/>
      <c r="E346" s="117"/>
      <c r="F346" s="117"/>
      <c r="G346" s="117"/>
      <c r="H346" s="117"/>
      <c r="I346" s="117"/>
      <c r="J346" s="142"/>
      <c r="K346" s="117"/>
      <c r="L346" s="117"/>
      <c r="M346" s="117"/>
      <c r="N346" s="117"/>
      <c r="O346" s="117"/>
      <c r="P346" s="118"/>
      <c r="Q346" s="117"/>
      <c r="R346" s="117"/>
      <c r="S346" s="117"/>
      <c r="T346" s="117"/>
      <c r="U346" s="142"/>
      <c r="V34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46" s="117"/>
      <c r="X346" s="142"/>
      <c r="Y346" s="142"/>
      <c r="Z346" s="140" t="str">
        <f>IFERROR(IF(Y346=Tipologias!$O$6,"Ley_1",IF(Y346=Tipologias!$P$6,"Ley_2",IF(Y346=Tipologias!$Q$6,"Ley_3",IF(Y346=Tipologias!$R$6,"Ley_4",IF(Y346=Tipologias!$S$6,"Ley_5",IF(Y346=Tipologias!$T$6,"Ley_6", IF(Y346=Tipologias!$U$6,"Ley_7", IF(Y346=Tipologias!$V$6,"Ley_8", IF(Y346=Tipologias!$W$6,"Ley_9", IF(Y346=Tipologias!$X$6,"Ley_10", IF(Y346=Tipologias!$Y$6,"Ley_11", IF(Y346=Tipologias!$Z$6,"Ley_12",IF(Y346="No Aplica","NoAplica",""))))))))))))),"")</f>
        <v/>
      </c>
      <c r="AA346" s="117"/>
      <c r="AB346" s="117"/>
      <c r="AC346" s="123" t="str">
        <f>IF(OR(AB346=Tipologias!$F$51,AB346=Tipologias!$F$52,AB346=Tipologias!$F$53),Tipologias!$G$51,IF(AB346=Tipologias!$F$54,Tipologias!$G$54,IF(OR(AB346=Tipologias!$F$55,AB346=Tipologias!$F$56),Tipologias!$G$55,"")))</f>
        <v/>
      </c>
      <c r="AD346" s="117"/>
      <c r="AE346" s="123" t="str">
        <f>IF(OR(AD346=Tipologias!$F$51,AD346=Tipologias!$F$52,AD346=Tipologias!$F$53),Tipologias!$G$51,IF(AD346=Tipologias!$F$54,Tipologias!$G$54,IF(OR(AD346=Tipologias!$F$55,AD346=Tipologias!$F$56),Tipologias!$G$55,"")))</f>
        <v/>
      </c>
      <c r="AF346" s="117"/>
      <c r="AG346" s="123" t="str">
        <f>IF(OR(AF346=Tipologias!$F$51,AF346=Tipologias!$F$52,AF346=Tipologias!$F$53),Tipologias!$G$51,IF(AF346=Tipologias!$F$54,Tipologias!$G$54,IF(OR(AF346=Tipologias!$F$55,AF346=Tipologias!$F$56),Tipologias!$G$55,"")))</f>
        <v/>
      </c>
      <c r="AH346" s="117"/>
      <c r="AI346" s="124" t="str">
        <f>IF(OR(AC346="",AE346="",AG346=""),"",IF(OR(AND(AC346=Tipologias!$G$55,AE346=Tipologias!$G$55),AND(AC346=Tipologias!$G$55,AG346=Tipologias!$G$55),AND(AE346=Tipologias!$G$55,AG346=Tipologias!$G$55)),Tipologias!$G$55, IF(AND(AC346=Tipologias!$G$51,AE346=Tipologias!$G$51,AG346=Tipologias!$G$51),Tipologias!$G$51,Tipologias!$G$54)))</f>
        <v/>
      </c>
      <c r="AJ346" s="117"/>
      <c r="AK346" s="118"/>
      <c r="AL346" s="134"/>
    </row>
    <row r="347" spans="1:38" s="119" customFormat="1" ht="35.15" customHeight="1" x14ac:dyDescent="0.35">
      <c r="A347" s="141"/>
      <c r="B347" s="142"/>
      <c r="C347" s="117"/>
      <c r="D347" s="117"/>
      <c r="E347" s="117"/>
      <c r="F347" s="117"/>
      <c r="G347" s="117"/>
      <c r="H347" s="117"/>
      <c r="I347" s="117"/>
      <c r="J347" s="142"/>
      <c r="K347" s="117"/>
      <c r="L347" s="117"/>
      <c r="M347" s="117"/>
      <c r="N347" s="117"/>
      <c r="O347" s="117"/>
      <c r="P347" s="118"/>
      <c r="Q347" s="117"/>
      <c r="R347" s="117"/>
      <c r="S347" s="117"/>
      <c r="T347" s="117"/>
      <c r="U347" s="142"/>
      <c r="V34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47" s="117"/>
      <c r="X347" s="142"/>
      <c r="Y347" s="142"/>
      <c r="Z347" s="140" t="str">
        <f>IFERROR(IF(Y347=Tipologias!$O$6,"Ley_1",IF(Y347=Tipologias!$P$6,"Ley_2",IF(Y347=Tipologias!$Q$6,"Ley_3",IF(Y347=Tipologias!$R$6,"Ley_4",IF(Y347=Tipologias!$S$6,"Ley_5",IF(Y347=Tipologias!$T$6,"Ley_6", IF(Y347=Tipologias!$U$6,"Ley_7", IF(Y347=Tipologias!$V$6,"Ley_8", IF(Y347=Tipologias!$W$6,"Ley_9", IF(Y347=Tipologias!$X$6,"Ley_10", IF(Y347=Tipologias!$Y$6,"Ley_11", IF(Y347=Tipologias!$Z$6,"Ley_12",IF(Y347="No Aplica","NoAplica",""))))))))))))),"")</f>
        <v/>
      </c>
      <c r="AA347" s="117"/>
      <c r="AB347" s="117"/>
      <c r="AC347" s="123" t="str">
        <f>IF(OR(AB347=Tipologias!$F$51,AB347=Tipologias!$F$52,AB347=Tipologias!$F$53),Tipologias!$G$51,IF(AB347=Tipologias!$F$54,Tipologias!$G$54,IF(OR(AB347=Tipologias!$F$55,AB347=Tipologias!$F$56),Tipologias!$G$55,"")))</f>
        <v/>
      </c>
      <c r="AD347" s="117"/>
      <c r="AE347" s="123" t="str">
        <f>IF(OR(AD347=Tipologias!$F$51,AD347=Tipologias!$F$52,AD347=Tipologias!$F$53),Tipologias!$G$51,IF(AD347=Tipologias!$F$54,Tipologias!$G$54,IF(OR(AD347=Tipologias!$F$55,AD347=Tipologias!$F$56),Tipologias!$G$55,"")))</f>
        <v/>
      </c>
      <c r="AF347" s="117"/>
      <c r="AG347" s="123" t="str">
        <f>IF(OR(AF347=Tipologias!$F$51,AF347=Tipologias!$F$52,AF347=Tipologias!$F$53),Tipologias!$G$51,IF(AF347=Tipologias!$F$54,Tipologias!$G$54,IF(OR(AF347=Tipologias!$F$55,AF347=Tipologias!$F$56),Tipologias!$G$55,"")))</f>
        <v/>
      </c>
      <c r="AH347" s="117"/>
      <c r="AI347" s="124" t="str">
        <f>IF(OR(AC347="",AE347="",AG347=""),"",IF(OR(AND(AC347=Tipologias!$G$55,AE347=Tipologias!$G$55),AND(AC347=Tipologias!$G$55,AG347=Tipologias!$G$55),AND(AE347=Tipologias!$G$55,AG347=Tipologias!$G$55)),Tipologias!$G$55, IF(AND(AC347=Tipologias!$G$51,AE347=Tipologias!$G$51,AG347=Tipologias!$G$51),Tipologias!$G$51,Tipologias!$G$54)))</f>
        <v/>
      </c>
      <c r="AJ347" s="117"/>
      <c r="AK347" s="118"/>
      <c r="AL347" s="134"/>
    </row>
    <row r="348" spans="1:38" s="119" customFormat="1" ht="35.15" customHeight="1" x14ac:dyDescent="0.35">
      <c r="A348" s="141"/>
      <c r="B348" s="142"/>
      <c r="C348" s="117"/>
      <c r="D348" s="117"/>
      <c r="E348" s="117"/>
      <c r="F348" s="117"/>
      <c r="G348" s="117"/>
      <c r="H348" s="117"/>
      <c r="I348" s="117"/>
      <c r="J348" s="142"/>
      <c r="K348" s="117"/>
      <c r="L348" s="117"/>
      <c r="M348" s="117"/>
      <c r="N348" s="117"/>
      <c r="O348" s="117"/>
      <c r="P348" s="118"/>
      <c r="Q348" s="117"/>
      <c r="R348" s="117"/>
      <c r="S348" s="117"/>
      <c r="T348" s="117"/>
      <c r="U348" s="142"/>
      <c r="V34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48" s="117"/>
      <c r="X348" s="142"/>
      <c r="Y348" s="142"/>
      <c r="Z348" s="140" t="str">
        <f>IFERROR(IF(Y348=Tipologias!$O$6,"Ley_1",IF(Y348=Tipologias!$P$6,"Ley_2",IF(Y348=Tipologias!$Q$6,"Ley_3",IF(Y348=Tipologias!$R$6,"Ley_4",IF(Y348=Tipologias!$S$6,"Ley_5",IF(Y348=Tipologias!$T$6,"Ley_6", IF(Y348=Tipologias!$U$6,"Ley_7", IF(Y348=Tipologias!$V$6,"Ley_8", IF(Y348=Tipologias!$W$6,"Ley_9", IF(Y348=Tipologias!$X$6,"Ley_10", IF(Y348=Tipologias!$Y$6,"Ley_11", IF(Y348=Tipologias!$Z$6,"Ley_12",IF(Y348="No Aplica","NoAplica",""))))))))))))),"")</f>
        <v/>
      </c>
      <c r="AA348" s="117"/>
      <c r="AB348" s="117"/>
      <c r="AC348" s="123" t="str">
        <f>IF(OR(AB348=Tipologias!$F$51,AB348=Tipologias!$F$52,AB348=Tipologias!$F$53),Tipologias!$G$51,IF(AB348=Tipologias!$F$54,Tipologias!$G$54,IF(OR(AB348=Tipologias!$F$55,AB348=Tipologias!$F$56),Tipologias!$G$55,"")))</f>
        <v/>
      </c>
      <c r="AD348" s="117"/>
      <c r="AE348" s="123" t="str">
        <f>IF(OR(AD348=Tipologias!$F$51,AD348=Tipologias!$F$52,AD348=Tipologias!$F$53),Tipologias!$G$51,IF(AD348=Tipologias!$F$54,Tipologias!$G$54,IF(OR(AD348=Tipologias!$F$55,AD348=Tipologias!$F$56),Tipologias!$G$55,"")))</f>
        <v/>
      </c>
      <c r="AF348" s="117"/>
      <c r="AG348" s="123" t="str">
        <f>IF(OR(AF348=Tipologias!$F$51,AF348=Tipologias!$F$52,AF348=Tipologias!$F$53),Tipologias!$G$51,IF(AF348=Tipologias!$F$54,Tipologias!$G$54,IF(OR(AF348=Tipologias!$F$55,AF348=Tipologias!$F$56),Tipologias!$G$55,"")))</f>
        <v/>
      </c>
      <c r="AH348" s="117"/>
      <c r="AI348" s="124" t="str">
        <f>IF(OR(AC348="",AE348="",AG348=""),"",IF(OR(AND(AC348=Tipologias!$G$55,AE348=Tipologias!$G$55),AND(AC348=Tipologias!$G$55,AG348=Tipologias!$G$55),AND(AE348=Tipologias!$G$55,AG348=Tipologias!$G$55)),Tipologias!$G$55, IF(AND(AC348=Tipologias!$G$51,AE348=Tipologias!$G$51,AG348=Tipologias!$G$51),Tipologias!$G$51,Tipologias!$G$54)))</f>
        <v/>
      </c>
      <c r="AJ348" s="117"/>
      <c r="AK348" s="118"/>
      <c r="AL348" s="134"/>
    </row>
    <row r="349" spans="1:38" s="119" customFormat="1" ht="35.15" customHeight="1" x14ac:dyDescent="0.35">
      <c r="A349" s="141"/>
      <c r="B349" s="142"/>
      <c r="C349" s="117"/>
      <c r="D349" s="117"/>
      <c r="E349" s="117"/>
      <c r="F349" s="117"/>
      <c r="G349" s="117"/>
      <c r="H349" s="117"/>
      <c r="I349" s="117"/>
      <c r="J349" s="142"/>
      <c r="K349" s="117"/>
      <c r="L349" s="117"/>
      <c r="M349" s="117"/>
      <c r="N349" s="117"/>
      <c r="O349" s="117"/>
      <c r="P349" s="118"/>
      <c r="Q349" s="117"/>
      <c r="R349" s="117"/>
      <c r="S349" s="117"/>
      <c r="T349" s="117"/>
      <c r="U349" s="142"/>
      <c r="V34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49" s="117"/>
      <c r="X349" s="142"/>
      <c r="Y349" s="142"/>
      <c r="Z349" s="140" t="str">
        <f>IFERROR(IF(Y349=Tipologias!$O$6,"Ley_1",IF(Y349=Tipologias!$P$6,"Ley_2",IF(Y349=Tipologias!$Q$6,"Ley_3",IF(Y349=Tipologias!$R$6,"Ley_4",IF(Y349=Tipologias!$S$6,"Ley_5",IF(Y349=Tipologias!$T$6,"Ley_6", IF(Y349=Tipologias!$U$6,"Ley_7", IF(Y349=Tipologias!$V$6,"Ley_8", IF(Y349=Tipologias!$W$6,"Ley_9", IF(Y349=Tipologias!$X$6,"Ley_10", IF(Y349=Tipologias!$Y$6,"Ley_11", IF(Y349=Tipologias!$Z$6,"Ley_12",IF(Y349="No Aplica","NoAplica",""))))))))))))),"")</f>
        <v/>
      </c>
      <c r="AA349" s="117"/>
      <c r="AB349" s="117"/>
      <c r="AC349" s="123" t="str">
        <f>IF(OR(AB349=Tipologias!$F$51,AB349=Tipologias!$F$52,AB349=Tipologias!$F$53),Tipologias!$G$51,IF(AB349=Tipologias!$F$54,Tipologias!$G$54,IF(OR(AB349=Tipologias!$F$55,AB349=Tipologias!$F$56),Tipologias!$G$55,"")))</f>
        <v/>
      </c>
      <c r="AD349" s="117"/>
      <c r="AE349" s="123" t="str">
        <f>IF(OR(AD349=Tipologias!$F$51,AD349=Tipologias!$F$52,AD349=Tipologias!$F$53),Tipologias!$G$51,IF(AD349=Tipologias!$F$54,Tipologias!$G$54,IF(OR(AD349=Tipologias!$F$55,AD349=Tipologias!$F$56),Tipologias!$G$55,"")))</f>
        <v/>
      </c>
      <c r="AF349" s="117"/>
      <c r="AG349" s="123" t="str">
        <f>IF(OR(AF349=Tipologias!$F$51,AF349=Tipologias!$F$52,AF349=Tipologias!$F$53),Tipologias!$G$51,IF(AF349=Tipologias!$F$54,Tipologias!$G$54,IF(OR(AF349=Tipologias!$F$55,AF349=Tipologias!$F$56),Tipologias!$G$55,"")))</f>
        <v/>
      </c>
      <c r="AH349" s="117"/>
      <c r="AI349" s="124" t="str">
        <f>IF(OR(AC349="",AE349="",AG349=""),"",IF(OR(AND(AC349=Tipologias!$G$55,AE349=Tipologias!$G$55),AND(AC349=Tipologias!$G$55,AG349=Tipologias!$G$55),AND(AE349=Tipologias!$G$55,AG349=Tipologias!$G$55)),Tipologias!$G$55, IF(AND(AC349=Tipologias!$G$51,AE349=Tipologias!$G$51,AG349=Tipologias!$G$51),Tipologias!$G$51,Tipologias!$G$54)))</f>
        <v/>
      </c>
      <c r="AJ349" s="117"/>
      <c r="AK349" s="118"/>
      <c r="AL349" s="134"/>
    </row>
    <row r="350" spans="1:38" s="119" customFormat="1" ht="35.15" customHeight="1" x14ac:dyDescent="0.35">
      <c r="A350" s="141"/>
      <c r="B350" s="142"/>
      <c r="C350" s="117"/>
      <c r="D350" s="117"/>
      <c r="E350" s="117"/>
      <c r="F350" s="117"/>
      <c r="G350" s="117"/>
      <c r="H350" s="117"/>
      <c r="I350" s="117"/>
      <c r="J350" s="142"/>
      <c r="K350" s="117"/>
      <c r="L350" s="117"/>
      <c r="M350" s="117"/>
      <c r="N350" s="117"/>
      <c r="O350" s="117"/>
      <c r="P350" s="118"/>
      <c r="Q350" s="117"/>
      <c r="R350" s="117"/>
      <c r="S350" s="117"/>
      <c r="T350" s="117"/>
      <c r="U350" s="142"/>
      <c r="V35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50" s="117"/>
      <c r="X350" s="142"/>
      <c r="Y350" s="142"/>
      <c r="Z350" s="140" t="str">
        <f>IFERROR(IF(Y350=Tipologias!$O$6,"Ley_1",IF(Y350=Tipologias!$P$6,"Ley_2",IF(Y350=Tipologias!$Q$6,"Ley_3",IF(Y350=Tipologias!$R$6,"Ley_4",IF(Y350=Tipologias!$S$6,"Ley_5",IF(Y350=Tipologias!$T$6,"Ley_6", IF(Y350=Tipologias!$U$6,"Ley_7", IF(Y350=Tipologias!$V$6,"Ley_8", IF(Y350=Tipologias!$W$6,"Ley_9", IF(Y350=Tipologias!$X$6,"Ley_10", IF(Y350=Tipologias!$Y$6,"Ley_11", IF(Y350=Tipologias!$Z$6,"Ley_12",IF(Y350="No Aplica","NoAplica",""))))))))))))),"")</f>
        <v/>
      </c>
      <c r="AA350" s="117"/>
      <c r="AB350" s="117"/>
      <c r="AC350" s="123" t="str">
        <f>IF(OR(AB350=Tipologias!$F$51,AB350=Tipologias!$F$52,AB350=Tipologias!$F$53),Tipologias!$G$51,IF(AB350=Tipologias!$F$54,Tipologias!$G$54,IF(OR(AB350=Tipologias!$F$55,AB350=Tipologias!$F$56),Tipologias!$G$55,"")))</f>
        <v/>
      </c>
      <c r="AD350" s="117"/>
      <c r="AE350" s="123" t="str">
        <f>IF(OR(AD350=Tipologias!$F$51,AD350=Tipologias!$F$52,AD350=Tipologias!$F$53),Tipologias!$G$51,IF(AD350=Tipologias!$F$54,Tipologias!$G$54,IF(OR(AD350=Tipologias!$F$55,AD350=Tipologias!$F$56),Tipologias!$G$55,"")))</f>
        <v/>
      </c>
      <c r="AF350" s="117"/>
      <c r="AG350" s="123" t="str">
        <f>IF(OR(AF350=Tipologias!$F$51,AF350=Tipologias!$F$52,AF350=Tipologias!$F$53),Tipologias!$G$51,IF(AF350=Tipologias!$F$54,Tipologias!$G$54,IF(OR(AF350=Tipologias!$F$55,AF350=Tipologias!$F$56),Tipologias!$G$55,"")))</f>
        <v/>
      </c>
      <c r="AH350" s="117"/>
      <c r="AI350" s="124" t="str">
        <f>IF(OR(AC350="",AE350="",AG350=""),"",IF(OR(AND(AC350=Tipologias!$G$55,AE350=Tipologias!$G$55),AND(AC350=Tipologias!$G$55,AG350=Tipologias!$G$55),AND(AE350=Tipologias!$G$55,AG350=Tipologias!$G$55)),Tipologias!$G$55, IF(AND(AC350=Tipologias!$G$51,AE350=Tipologias!$G$51,AG350=Tipologias!$G$51),Tipologias!$G$51,Tipologias!$G$54)))</f>
        <v/>
      </c>
      <c r="AJ350" s="117"/>
      <c r="AK350" s="118"/>
      <c r="AL350" s="134"/>
    </row>
    <row r="351" spans="1:38" s="119" customFormat="1" ht="35.15" customHeight="1" x14ac:dyDescent="0.35">
      <c r="A351" s="141"/>
      <c r="B351" s="142"/>
      <c r="C351" s="117"/>
      <c r="D351" s="117"/>
      <c r="E351" s="117"/>
      <c r="F351" s="117"/>
      <c r="G351" s="117"/>
      <c r="H351" s="117"/>
      <c r="I351" s="117"/>
      <c r="J351" s="142"/>
      <c r="K351" s="117"/>
      <c r="L351" s="117"/>
      <c r="M351" s="117"/>
      <c r="N351" s="117"/>
      <c r="O351" s="117"/>
      <c r="P351" s="118"/>
      <c r="Q351" s="117"/>
      <c r="R351" s="117"/>
      <c r="S351" s="117"/>
      <c r="T351" s="117"/>
      <c r="U351" s="142"/>
      <c r="V35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51" s="117"/>
      <c r="X351" s="142"/>
      <c r="Y351" s="142"/>
      <c r="Z351" s="140" t="str">
        <f>IFERROR(IF(Y351=Tipologias!$O$6,"Ley_1",IF(Y351=Tipologias!$P$6,"Ley_2",IF(Y351=Tipologias!$Q$6,"Ley_3",IF(Y351=Tipologias!$R$6,"Ley_4",IF(Y351=Tipologias!$S$6,"Ley_5",IF(Y351=Tipologias!$T$6,"Ley_6", IF(Y351=Tipologias!$U$6,"Ley_7", IF(Y351=Tipologias!$V$6,"Ley_8", IF(Y351=Tipologias!$W$6,"Ley_9", IF(Y351=Tipologias!$X$6,"Ley_10", IF(Y351=Tipologias!$Y$6,"Ley_11", IF(Y351=Tipologias!$Z$6,"Ley_12",IF(Y351="No Aplica","NoAplica",""))))))))))))),"")</f>
        <v/>
      </c>
      <c r="AA351" s="117"/>
      <c r="AB351" s="117"/>
      <c r="AC351" s="123" t="str">
        <f>IF(OR(AB351=Tipologias!$F$51,AB351=Tipologias!$F$52,AB351=Tipologias!$F$53),Tipologias!$G$51,IF(AB351=Tipologias!$F$54,Tipologias!$G$54,IF(OR(AB351=Tipologias!$F$55,AB351=Tipologias!$F$56),Tipologias!$G$55,"")))</f>
        <v/>
      </c>
      <c r="AD351" s="117"/>
      <c r="AE351" s="123" t="str">
        <f>IF(OR(AD351=Tipologias!$F$51,AD351=Tipologias!$F$52,AD351=Tipologias!$F$53),Tipologias!$G$51,IF(AD351=Tipologias!$F$54,Tipologias!$G$54,IF(OR(AD351=Tipologias!$F$55,AD351=Tipologias!$F$56),Tipologias!$G$55,"")))</f>
        <v/>
      </c>
      <c r="AF351" s="117"/>
      <c r="AG351" s="123" t="str">
        <f>IF(OR(AF351=Tipologias!$F$51,AF351=Tipologias!$F$52,AF351=Tipologias!$F$53),Tipologias!$G$51,IF(AF351=Tipologias!$F$54,Tipologias!$G$54,IF(OR(AF351=Tipologias!$F$55,AF351=Tipologias!$F$56),Tipologias!$G$55,"")))</f>
        <v/>
      </c>
      <c r="AH351" s="117"/>
      <c r="AI351" s="124" t="str">
        <f>IF(OR(AC351="",AE351="",AG351=""),"",IF(OR(AND(AC351=Tipologias!$G$55,AE351=Tipologias!$G$55),AND(AC351=Tipologias!$G$55,AG351=Tipologias!$G$55),AND(AE351=Tipologias!$G$55,AG351=Tipologias!$G$55)),Tipologias!$G$55, IF(AND(AC351=Tipologias!$G$51,AE351=Tipologias!$G$51,AG351=Tipologias!$G$51),Tipologias!$G$51,Tipologias!$G$54)))</f>
        <v/>
      </c>
      <c r="AJ351" s="117"/>
      <c r="AK351" s="118"/>
      <c r="AL351" s="134"/>
    </row>
    <row r="352" spans="1:38" s="119" customFormat="1" ht="35.15" customHeight="1" x14ac:dyDescent="0.35">
      <c r="A352" s="141"/>
      <c r="B352" s="142"/>
      <c r="C352" s="117"/>
      <c r="D352" s="117"/>
      <c r="E352" s="117"/>
      <c r="F352" s="117"/>
      <c r="G352" s="117"/>
      <c r="H352" s="117"/>
      <c r="I352" s="117"/>
      <c r="J352" s="142"/>
      <c r="K352" s="117"/>
      <c r="L352" s="117"/>
      <c r="M352" s="117"/>
      <c r="N352" s="117"/>
      <c r="O352" s="117"/>
      <c r="P352" s="118"/>
      <c r="Q352" s="117"/>
      <c r="R352" s="117"/>
      <c r="S352" s="117"/>
      <c r="T352" s="117"/>
      <c r="U352" s="142"/>
      <c r="V35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52" s="117"/>
      <c r="X352" s="142"/>
      <c r="Y352" s="142"/>
      <c r="Z352" s="140" t="str">
        <f>IFERROR(IF(Y352=Tipologias!$O$6,"Ley_1",IF(Y352=Tipologias!$P$6,"Ley_2",IF(Y352=Tipologias!$Q$6,"Ley_3",IF(Y352=Tipologias!$R$6,"Ley_4",IF(Y352=Tipologias!$S$6,"Ley_5",IF(Y352=Tipologias!$T$6,"Ley_6", IF(Y352=Tipologias!$U$6,"Ley_7", IF(Y352=Tipologias!$V$6,"Ley_8", IF(Y352=Tipologias!$W$6,"Ley_9", IF(Y352=Tipologias!$X$6,"Ley_10", IF(Y352=Tipologias!$Y$6,"Ley_11", IF(Y352=Tipologias!$Z$6,"Ley_12",IF(Y352="No Aplica","NoAplica",""))))))))))))),"")</f>
        <v/>
      </c>
      <c r="AA352" s="117"/>
      <c r="AB352" s="117"/>
      <c r="AC352" s="123" t="str">
        <f>IF(OR(AB352=Tipologias!$F$51,AB352=Tipologias!$F$52,AB352=Tipologias!$F$53),Tipologias!$G$51,IF(AB352=Tipologias!$F$54,Tipologias!$G$54,IF(OR(AB352=Tipologias!$F$55,AB352=Tipologias!$F$56),Tipologias!$G$55,"")))</f>
        <v/>
      </c>
      <c r="AD352" s="117"/>
      <c r="AE352" s="123" t="str">
        <f>IF(OR(AD352=Tipologias!$F$51,AD352=Tipologias!$F$52,AD352=Tipologias!$F$53),Tipologias!$G$51,IF(AD352=Tipologias!$F$54,Tipologias!$G$54,IF(OR(AD352=Tipologias!$F$55,AD352=Tipologias!$F$56),Tipologias!$G$55,"")))</f>
        <v/>
      </c>
      <c r="AF352" s="117"/>
      <c r="AG352" s="123" t="str">
        <f>IF(OR(AF352=Tipologias!$F$51,AF352=Tipologias!$F$52,AF352=Tipologias!$F$53),Tipologias!$G$51,IF(AF352=Tipologias!$F$54,Tipologias!$G$54,IF(OR(AF352=Tipologias!$F$55,AF352=Tipologias!$F$56),Tipologias!$G$55,"")))</f>
        <v/>
      </c>
      <c r="AH352" s="117"/>
      <c r="AI352" s="124" t="str">
        <f>IF(OR(AC352="",AE352="",AG352=""),"",IF(OR(AND(AC352=Tipologias!$G$55,AE352=Tipologias!$G$55),AND(AC352=Tipologias!$G$55,AG352=Tipologias!$G$55),AND(AE352=Tipologias!$G$55,AG352=Tipologias!$G$55)),Tipologias!$G$55, IF(AND(AC352=Tipologias!$G$51,AE352=Tipologias!$G$51,AG352=Tipologias!$G$51),Tipologias!$G$51,Tipologias!$G$54)))</f>
        <v/>
      </c>
      <c r="AJ352" s="117"/>
      <c r="AK352" s="118"/>
      <c r="AL352" s="134"/>
    </row>
    <row r="353" spans="1:38" s="119" customFormat="1" ht="35.15" customHeight="1" x14ac:dyDescent="0.35">
      <c r="A353" s="141"/>
      <c r="B353" s="142"/>
      <c r="C353" s="117"/>
      <c r="D353" s="117"/>
      <c r="E353" s="117"/>
      <c r="F353" s="117"/>
      <c r="G353" s="117"/>
      <c r="H353" s="117"/>
      <c r="I353" s="117"/>
      <c r="J353" s="142"/>
      <c r="K353" s="117"/>
      <c r="L353" s="117"/>
      <c r="M353" s="117"/>
      <c r="N353" s="117"/>
      <c r="O353" s="117"/>
      <c r="P353" s="118"/>
      <c r="Q353" s="117"/>
      <c r="R353" s="117"/>
      <c r="S353" s="117"/>
      <c r="T353" s="117"/>
      <c r="U353" s="142"/>
      <c r="V35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53" s="117"/>
      <c r="X353" s="142"/>
      <c r="Y353" s="142"/>
      <c r="Z353" s="140" t="str">
        <f>IFERROR(IF(Y353=Tipologias!$O$6,"Ley_1",IF(Y353=Tipologias!$P$6,"Ley_2",IF(Y353=Tipologias!$Q$6,"Ley_3",IF(Y353=Tipologias!$R$6,"Ley_4",IF(Y353=Tipologias!$S$6,"Ley_5",IF(Y353=Tipologias!$T$6,"Ley_6", IF(Y353=Tipologias!$U$6,"Ley_7", IF(Y353=Tipologias!$V$6,"Ley_8", IF(Y353=Tipologias!$W$6,"Ley_9", IF(Y353=Tipologias!$X$6,"Ley_10", IF(Y353=Tipologias!$Y$6,"Ley_11", IF(Y353=Tipologias!$Z$6,"Ley_12",IF(Y353="No Aplica","NoAplica",""))))))))))))),"")</f>
        <v/>
      </c>
      <c r="AA353" s="117"/>
      <c r="AB353" s="117"/>
      <c r="AC353" s="123" t="str">
        <f>IF(OR(AB353=Tipologias!$F$51,AB353=Tipologias!$F$52,AB353=Tipologias!$F$53),Tipologias!$G$51,IF(AB353=Tipologias!$F$54,Tipologias!$G$54,IF(OR(AB353=Tipologias!$F$55,AB353=Tipologias!$F$56),Tipologias!$G$55,"")))</f>
        <v/>
      </c>
      <c r="AD353" s="117"/>
      <c r="AE353" s="123" t="str">
        <f>IF(OR(AD353=Tipologias!$F$51,AD353=Tipologias!$F$52,AD353=Tipologias!$F$53),Tipologias!$G$51,IF(AD353=Tipologias!$F$54,Tipologias!$G$54,IF(OR(AD353=Tipologias!$F$55,AD353=Tipologias!$F$56),Tipologias!$G$55,"")))</f>
        <v/>
      </c>
      <c r="AF353" s="117"/>
      <c r="AG353" s="123" t="str">
        <f>IF(OR(AF353=Tipologias!$F$51,AF353=Tipologias!$F$52,AF353=Tipologias!$F$53),Tipologias!$G$51,IF(AF353=Tipologias!$F$54,Tipologias!$G$54,IF(OR(AF353=Tipologias!$F$55,AF353=Tipologias!$F$56),Tipologias!$G$55,"")))</f>
        <v/>
      </c>
      <c r="AH353" s="117"/>
      <c r="AI353" s="124" t="str">
        <f>IF(OR(AC353="",AE353="",AG353=""),"",IF(OR(AND(AC353=Tipologias!$G$55,AE353=Tipologias!$G$55),AND(AC353=Tipologias!$G$55,AG353=Tipologias!$G$55),AND(AE353=Tipologias!$G$55,AG353=Tipologias!$G$55)),Tipologias!$G$55, IF(AND(AC353=Tipologias!$G$51,AE353=Tipologias!$G$51,AG353=Tipologias!$G$51),Tipologias!$G$51,Tipologias!$G$54)))</f>
        <v/>
      </c>
      <c r="AJ353" s="117"/>
      <c r="AK353" s="118"/>
      <c r="AL353" s="134"/>
    </row>
    <row r="354" spans="1:38" s="119" customFormat="1" ht="35.15" customHeight="1" x14ac:dyDescent="0.35">
      <c r="A354" s="141"/>
      <c r="B354" s="142"/>
      <c r="C354" s="117"/>
      <c r="D354" s="117"/>
      <c r="E354" s="117"/>
      <c r="F354" s="117"/>
      <c r="G354" s="117"/>
      <c r="H354" s="117"/>
      <c r="I354" s="117"/>
      <c r="J354" s="142"/>
      <c r="K354" s="117"/>
      <c r="L354" s="117"/>
      <c r="M354" s="117"/>
      <c r="N354" s="117"/>
      <c r="O354" s="117"/>
      <c r="P354" s="118"/>
      <c r="Q354" s="117"/>
      <c r="R354" s="117"/>
      <c r="S354" s="117"/>
      <c r="T354" s="117"/>
      <c r="U354" s="142"/>
      <c r="V35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54" s="117"/>
      <c r="X354" s="142"/>
      <c r="Y354" s="142"/>
      <c r="Z354" s="140" t="str">
        <f>IFERROR(IF(Y354=Tipologias!$O$6,"Ley_1",IF(Y354=Tipologias!$P$6,"Ley_2",IF(Y354=Tipologias!$Q$6,"Ley_3",IF(Y354=Tipologias!$R$6,"Ley_4",IF(Y354=Tipologias!$S$6,"Ley_5",IF(Y354=Tipologias!$T$6,"Ley_6", IF(Y354=Tipologias!$U$6,"Ley_7", IF(Y354=Tipologias!$V$6,"Ley_8", IF(Y354=Tipologias!$W$6,"Ley_9", IF(Y354=Tipologias!$X$6,"Ley_10", IF(Y354=Tipologias!$Y$6,"Ley_11", IF(Y354=Tipologias!$Z$6,"Ley_12",IF(Y354="No Aplica","NoAplica",""))))))))))))),"")</f>
        <v/>
      </c>
      <c r="AA354" s="117"/>
      <c r="AB354" s="117"/>
      <c r="AC354" s="123" t="str">
        <f>IF(OR(AB354=Tipologias!$F$51,AB354=Tipologias!$F$52,AB354=Tipologias!$F$53),Tipologias!$G$51,IF(AB354=Tipologias!$F$54,Tipologias!$G$54,IF(OR(AB354=Tipologias!$F$55,AB354=Tipologias!$F$56),Tipologias!$G$55,"")))</f>
        <v/>
      </c>
      <c r="AD354" s="117"/>
      <c r="AE354" s="123" t="str">
        <f>IF(OR(AD354=Tipologias!$F$51,AD354=Tipologias!$F$52,AD354=Tipologias!$F$53),Tipologias!$G$51,IF(AD354=Tipologias!$F$54,Tipologias!$G$54,IF(OR(AD354=Tipologias!$F$55,AD354=Tipologias!$F$56),Tipologias!$G$55,"")))</f>
        <v/>
      </c>
      <c r="AF354" s="117"/>
      <c r="AG354" s="123" t="str">
        <f>IF(OR(AF354=Tipologias!$F$51,AF354=Tipologias!$F$52,AF354=Tipologias!$F$53),Tipologias!$G$51,IF(AF354=Tipologias!$F$54,Tipologias!$G$54,IF(OR(AF354=Tipologias!$F$55,AF354=Tipologias!$F$56),Tipologias!$G$55,"")))</f>
        <v/>
      </c>
      <c r="AH354" s="117"/>
      <c r="AI354" s="124" t="str">
        <f>IF(OR(AC354="",AE354="",AG354=""),"",IF(OR(AND(AC354=Tipologias!$G$55,AE354=Tipologias!$G$55),AND(AC354=Tipologias!$G$55,AG354=Tipologias!$G$55),AND(AE354=Tipologias!$G$55,AG354=Tipologias!$G$55)),Tipologias!$G$55, IF(AND(AC354=Tipologias!$G$51,AE354=Tipologias!$G$51,AG354=Tipologias!$G$51),Tipologias!$G$51,Tipologias!$G$54)))</f>
        <v/>
      </c>
      <c r="AJ354" s="117"/>
      <c r="AK354" s="118"/>
      <c r="AL354" s="134"/>
    </row>
    <row r="355" spans="1:38" s="119" customFormat="1" ht="35.15" customHeight="1" x14ac:dyDescent="0.35">
      <c r="A355" s="141"/>
      <c r="B355" s="142"/>
      <c r="C355" s="117"/>
      <c r="D355" s="117"/>
      <c r="E355" s="117"/>
      <c r="F355" s="117"/>
      <c r="G355" s="117"/>
      <c r="H355" s="117"/>
      <c r="I355" s="117"/>
      <c r="J355" s="142"/>
      <c r="K355" s="117"/>
      <c r="L355" s="117"/>
      <c r="M355" s="117"/>
      <c r="N355" s="117"/>
      <c r="O355" s="117"/>
      <c r="P355" s="118"/>
      <c r="Q355" s="117"/>
      <c r="R355" s="117"/>
      <c r="S355" s="117"/>
      <c r="T355" s="117"/>
      <c r="U355" s="142"/>
      <c r="V35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55" s="117"/>
      <c r="X355" s="142"/>
      <c r="Y355" s="142"/>
      <c r="Z355" s="140" t="str">
        <f>IFERROR(IF(Y355=Tipologias!$O$6,"Ley_1",IF(Y355=Tipologias!$P$6,"Ley_2",IF(Y355=Tipologias!$Q$6,"Ley_3",IF(Y355=Tipologias!$R$6,"Ley_4",IF(Y355=Tipologias!$S$6,"Ley_5",IF(Y355=Tipologias!$T$6,"Ley_6", IF(Y355=Tipologias!$U$6,"Ley_7", IF(Y355=Tipologias!$V$6,"Ley_8", IF(Y355=Tipologias!$W$6,"Ley_9", IF(Y355=Tipologias!$X$6,"Ley_10", IF(Y355=Tipologias!$Y$6,"Ley_11", IF(Y355=Tipologias!$Z$6,"Ley_12",IF(Y355="No Aplica","NoAplica",""))))))))))))),"")</f>
        <v/>
      </c>
      <c r="AA355" s="117"/>
      <c r="AB355" s="117"/>
      <c r="AC355" s="123" t="str">
        <f>IF(OR(AB355=Tipologias!$F$51,AB355=Tipologias!$F$52,AB355=Tipologias!$F$53),Tipologias!$G$51,IF(AB355=Tipologias!$F$54,Tipologias!$G$54,IF(OR(AB355=Tipologias!$F$55,AB355=Tipologias!$F$56),Tipologias!$G$55,"")))</f>
        <v/>
      </c>
      <c r="AD355" s="117"/>
      <c r="AE355" s="123" t="str">
        <f>IF(OR(AD355=Tipologias!$F$51,AD355=Tipologias!$F$52,AD355=Tipologias!$F$53),Tipologias!$G$51,IF(AD355=Tipologias!$F$54,Tipologias!$G$54,IF(OR(AD355=Tipologias!$F$55,AD355=Tipologias!$F$56),Tipologias!$G$55,"")))</f>
        <v/>
      </c>
      <c r="AF355" s="117"/>
      <c r="AG355" s="123" t="str">
        <f>IF(OR(AF355=Tipologias!$F$51,AF355=Tipologias!$F$52,AF355=Tipologias!$F$53),Tipologias!$G$51,IF(AF355=Tipologias!$F$54,Tipologias!$G$54,IF(OR(AF355=Tipologias!$F$55,AF355=Tipologias!$F$56),Tipologias!$G$55,"")))</f>
        <v/>
      </c>
      <c r="AH355" s="117"/>
      <c r="AI355" s="124" t="str">
        <f>IF(OR(AC355="",AE355="",AG355=""),"",IF(OR(AND(AC355=Tipologias!$G$55,AE355=Tipologias!$G$55),AND(AC355=Tipologias!$G$55,AG355=Tipologias!$G$55),AND(AE355=Tipologias!$G$55,AG355=Tipologias!$G$55)),Tipologias!$G$55, IF(AND(AC355=Tipologias!$G$51,AE355=Tipologias!$G$51,AG355=Tipologias!$G$51),Tipologias!$G$51,Tipologias!$G$54)))</f>
        <v/>
      </c>
      <c r="AJ355" s="117"/>
      <c r="AK355" s="118"/>
      <c r="AL355" s="134"/>
    </row>
    <row r="356" spans="1:38" s="119" customFormat="1" ht="35.15" customHeight="1" x14ac:dyDescent="0.35">
      <c r="A356" s="141"/>
      <c r="B356" s="142"/>
      <c r="C356" s="117"/>
      <c r="D356" s="117"/>
      <c r="E356" s="117"/>
      <c r="F356" s="117"/>
      <c r="G356" s="117"/>
      <c r="H356" s="117"/>
      <c r="I356" s="117"/>
      <c r="J356" s="142"/>
      <c r="K356" s="117"/>
      <c r="L356" s="117"/>
      <c r="M356" s="117"/>
      <c r="N356" s="117"/>
      <c r="O356" s="117"/>
      <c r="P356" s="118"/>
      <c r="Q356" s="117"/>
      <c r="R356" s="117"/>
      <c r="S356" s="117"/>
      <c r="T356" s="117"/>
      <c r="U356" s="142"/>
      <c r="V35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56" s="117"/>
      <c r="X356" s="142"/>
      <c r="Y356" s="142"/>
      <c r="Z356" s="140" t="str">
        <f>IFERROR(IF(Y356=Tipologias!$O$6,"Ley_1",IF(Y356=Tipologias!$P$6,"Ley_2",IF(Y356=Tipologias!$Q$6,"Ley_3",IF(Y356=Tipologias!$R$6,"Ley_4",IF(Y356=Tipologias!$S$6,"Ley_5",IF(Y356=Tipologias!$T$6,"Ley_6", IF(Y356=Tipologias!$U$6,"Ley_7", IF(Y356=Tipologias!$V$6,"Ley_8", IF(Y356=Tipologias!$W$6,"Ley_9", IF(Y356=Tipologias!$X$6,"Ley_10", IF(Y356=Tipologias!$Y$6,"Ley_11", IF(Y356=Tipologias!$Z$6,"Ley_12",IF(Y356="No Aplica","NoAplica",""))))))))))))),"")</f>
        <v/>
      </c>
      <c r="AA356" s="117"/>
      <c r="AB356" s="117"/>
      <c r="AC356" s="123" t="str">
        <f>IF(OR(AB356=Tipologias!$F$51,AB356=Tipologias!$F$52,AB356=Tipologias!$F$53),Tipologias!$G$51,IF(AB356=Tipologias!$F$54,Tipologias!$G$54,IF(OR(AB356=Tipologias!$F$55,AB356=Tipologias!$F$56),Tipologias!$G$55,"")))</f>
        <v/>
      </c>
      <c r="AD356" s="117"/>
      <c r="AE356" s="123" t="str">
        <f>IF(OR(AD356=Tipologias!$F$51,AD356=Tipologias!$F$52,AD356=Tipologias!$F$53),Tipologias!$G$51,IF(AD356=Tipologias!$F$54,Tipologias!$G$54,IF(OR(AD356=Tipologias!$F$55,AD356=Tipologias!$F$56),Tipologias!$G$55,"")))</f>
        <v/>
      </c>
      <c r="AF356" s="117"/>
      <c r="AG356" s="123" t="str">
        <f>IF(OR(AF356=Tipologias!$F$51,AF356=Tipologias!$F$52,AF356=Tipologias!$F$53),Tipologias!$G$51,IF(AF356=Tipologias!$F$54,Tipologias!$G$54,IF(OR(AF356=Tipologias!$F$55,AF356=Tipologias!$F$56),Tipologias!$G$55,"")))</f>
        <v/>
      </c>
      <c r="AH356" s="117"/>
      <c r="AI356" s="124" t="str">
        <f>IF(OR(AC356="",AE356="",AG356=""),"",IF(OR(AND(AC356=Tipologias!$G$55,AE356=Tipologias!$G$55),AND(AC356=Tipologias!$G$55,AG356=Tipologias!$G$55),AND(AE356=Tipologias!$G$55,AG356=Tipologias!$G$55)),Tipologias!$G$55, IF(AND(AC356=Tipologias!$G$51,AE356=Tipologias!$G$51,AG356=Tipologias!$G$51),Tipologias!$G$51,Tipologias!$G$54)))</f>
        <v/>
      </c>
      <c r="AJ356" s="117"/>
      <c r="AK356" s="118"/>
      <c r="AL356" s="134"/>
    </row>
    <row r="357" spans="1:38" s="119" customFormat="1" ht="35.15" customHeight="1" x14ac:dyDescent="0.35">
      <c r="A357" s="141"/>
      <c r="B357" s="142"/>
      <c r="C357" s="117"/>
      <c r="D357" s="117"/>
      <c r="E357" s="117"/>
      <c r="F357" s="117"/>
      <c r="G357" s="117"/>
      <c r="H357" s="117"/>
      <c r="I357" s="117"/>
      <c r="J357" s="142"/>
      <c r="K357" s="117"/>
      <c r="L357" s="117"/>
      <c r="M357" s="117"/>
      <c r="N357" s="117"/>
      <c r="O357" s="117"/>
      <c r="P357" s="118"/>
      <c r="Q357" s="117"/>
      <c r="R357" s="117"/>
      <c r="S357" s="117"/>
      <c r="T357" s="117"/>
      <c r="U357" s="142"/>
      <c r="V35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57" s="117"/>
      <c r="X357" s="142"/>
      <c r="Y357" s="142"/>
      <c r="Z357" s="140" t="str">
        <f>IFERROR(IF(Y357=Tipologias!$O$6,"Ley_1",IF(Y357=Tipologias!$P$6,"Ley_2",IF(Y357=Tipologias!$Q$6,"Ley_3",IF(Y357=Tipologias!$R$6,"Ley_4",IF(Y357=Tipologias!$S$6,"Ley_5",IF(Y357=Tipologias!$T$6,"Ley_6", IF(Y357=Tipologias!$U$6,"Ley_7", IF(Y357=Tipologias!$V$6,"Ley_8", IF(Y357=Tipologias!$W$6,"Ley_9", IF(Y357=Tipologias!$X$6,"Ley_10", IF(Y357=Tipologias!$Y$6,"Ley_11", IF(Y357=Tipologias!$Z$6,"Ley_12",IF(Y357="No Aplica","NoAplica",""))))))))))))),"")</f>
        <v/>
      </c>
      <c r="AA357" s="117"/>
      <c r="AB357" s="117"/>
      <c r="AC357" s="123" t="str">
        <f>IF(OR(AB357=Tipologias!$F$51,AB357=Tipologias!$F$52,AB357=Tipologias!$F$53),Tipologias!$G$51,IF(AB357=Tipologias!$F$54,Tipologias!$G$54,IF(OR(AB357=Tipologias!$F$55,AB357=Tipologias!$F$56),Tipologias!$G$55,"")))</f>
        <v/>
      </c>
      <c r="AD357" s="117"/>
      <c r="AE357" s="123" t="str">
        <f>IF(OR(AD357=Tipologias!$F$51,AD357=Tipologias!$F$52,AD357=Tipologias!$F$53),Tipologias!$G$51,IF(AD357=Tipologias!$F$54,Tipologias!$G$54,IF(OR(AD357=Tipologias!$F$55,AD357=Tipologias!$F$56),Tipologias!$G$55,"")))</f>
        <v/>
      </c>
      <c r="AF357" s="117"/>
      <c r="AG357" s="123" t="str">
        <f>IF(OR(AF357=Tipologias!$F$51,AF357=Tipologias!$F$52,AF357=Tipologias!$F$53),Tipologias!$G$51,IF(AF357=Tipologias!$F$54,Tipologias!$G$54,IF(OR(AF357=Tipologias!$F$55,AF357=Tipologias!$F$56),Tipologias!$G$55,"")))</f>
        <v/>
      </c>
      <c r="AH357" s="117"/>
      <c r="AI357" s="124" t="str">
        <f>IF(OR(AC357="",AE357="",AG357=""),"",IF(OR(AND(AC357=Tipologias!$G$55,AE357=Tipologias!$G$55),AND(AC357=Tipologias!$G$55,AG357=Tipologias!$G$55),AND(AE357=Tipologias!$G$55,AG357=Tipologias!$G$55)),Tipologias!$G$55, IF(AND(AC357=Tipologias!$G$51,AE357=Tipologias!$G$51,AG357=Tipologias!$G$51),Tipologias!$G$51,Tipologias!$G$54)))</f>
        <v/>
      </c>
      <c r="AJ357" s="117"/>
      <c r="AK357" s="118"/>
      <c r="AL357" s="134"/>
    </row>
    <row r="358" spans="1:38" s="119" customFormat="1" ht="35.15" customHeight="1" x14ac:dyDescent="0.35">
      <c r="A358" s="141"/>
      <c r="B358" s="142"/>
      <c r="C358" s="117"/>
      <c r="D358" s="117"/>
      <c r="E358" s="117"/>
      <c r="F358" s="117"/>
      <c r="G358" s="117"/>
      <c r="H358" s="117"/>
      <c r="I358" s="117"/>
      <c r="J358" s="142"/>
      <c r="K358" s="117"/>
      <c r="L358" s="117"/>
      <c r="M358" s="117"/>
      <c r="N358" s="117"/>
      <c r="O358" s="117"/>
      <c r="P358" s="118"/>
      <c r="Q358" s="117"/>
      <c r="R358" s="117"/>
      <c r="S358" s="117"/>
      <c r="T358" s="117"/>
      <c r="U358" s="142"/>
      <c r="V35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58" s="117"/>
      <c r="X358" s="142"/>
      <c r="Y358" s="142"/>
      <c r="Z358" s="140" t="str">
        <f>IFERROR(IF(Y358=Tipologias!$O$6,"Ley_1",IF(Y358=Tipologias!$P$6,"Ley_2",IF(Y358=Tipologias!$Q$6,"Ley_3",IF(Y358=Tipologias!$R$6,"Ley_4",IF(Y358=Tipologias!$S$6,"Ley_5",IF(Y358=Tipologias!$T$6,"Ley_6", IF(Y358=Tipologias!$U$6,"Ley_7", IF(Y358=Tipologias!$V$6,"Ley_8", IF(Y358=Tipologias!$W$6,"Ley_9", IF(Y358=Tipologias!$X$6,"Ley_10", IF(Y358=Tipologias!$Y$6,"Ley_11", IF(Y358=Tipologias!$Z$6,"Ley_12",IF(Y358="No Aplica","NoAplica",""))))))))))))),"")</f>
        <v/>
      </c>
      <c r="AA358" s="117"/>
      <c r="AB358" s="117"/>
      <c r="AC358" s="123" t="str">
        <f>IF(OR(AB358=Tipologias!$F$51,AB358=Tipologias!$F$52,AB358=Tipologias!$F$53),Tipologias!$G$51,IF(AB358=Tipologias!$F$54,Tipologias!$G$54,IF(OR(AB358=Tipologias!$F$55,AB358=Tipologias!$F$56),Tipologias!$G$55,"")))</f>
        <v/>
      </c>
      <c r="AD358" s="117"/>
      <c r="AE358" s="123" t="str">
        <f>IF(OR(AD358=Tipologias!$F$51,AD358=Tipologias!$F$52,AD358=Tipologias!$F$53),Tipologias!$G$51,IF(AD358=Tipologias!$F$54,Tipologias!$G$54,IF(OR(AD358=Tipologias!$F$55,AD358=Tipologias!$F$56),Tipologias!$G$55,"")))</f>
        <v/>
      </c>
      <c r="AF358" s="117"/>
      <c r="AG358" s="123" t="str">
        <f>IF(OR(AF358=Tipologias!$F$51,AF358=Tipologias!$F$52,AF358=Tipologias!$F$53),Tipologias!$G$51,IF(AF358=Tipologias!$F$54,Tipologias!$G$54,IF(OR(AF358=Tipologias!$F$55,AF358=Tipologias!$F$56),Tipologias!$G$55,"")))</f>
        <v/>
      </c>
      <c r="AH358" s="117"/>
      <c r="AI358" s="124" t="str">
        <f>IF(OR(AC358="",AE358="",AG358=""),"",IF(OR(AND(AC358=Tipologias!$G$55,AE358=Tipologias!$G$55),AND(AC358=Tipologias!$G$55,AG358=Tipologias!$G$55),AND(AE358=Tipologias!$G$55,AG358=Tipologias!$G$55)),Tipologias!$G$55, IF(AND(AC358=Tipologias!$G$51,AE358=Tipologias!$G$51,AG358=Tipologias!$G$51),Tipologias!$G$51,Tipologias!$G$54)))</f>
        <v/>
      </c>
      <c r="AJ358" s="117"/>
      <c r="AK358" s="118"/>
      <c r="AL358" s="134"/>
    </row>
    <row r="359" spans="1:38" s="119" customFormat="1" ht="35.15" customHeight="1" x14ac:dyDescent="0.35">
      <c r="A359" s="141"/>
      <c r="B359" s="142"/>
      <c r="C359" s="117"/>
      <c r="D359" s="117"/>
      <c r="E359" s="117"/>
      <c r="F359" s="117"/>
      <c r="G359" s="117"/>
      <c r="H359" s="117"/>
      <c r="I359" s="117"/>
      <c r="J359" s="142"/>
      <c r="K359" s="117"/>
      <c r="L359" s="117"/>
      <c r="M359" s="117"/>
      <c r="N359" s="117"/>
      <c r="O359" s="117"/>
      <c r="P359" s="118"/>
      <c r="Q359" s="117"/>
      <c r="R359" s="117"/>
      <c r="S359" s="117"/>
      <c r="T359" s="117"/>
      <c r="U359" s="142"/>
      <c r="V35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59" s="117"/>
      <c r="X359" s="142"/>
      <c r="Y359" s="142"/>
      <c r="Z359" s="140" t="str">
        <f>IFERROR(IF(Y359=Tipologias!$O$6,"Ley_1",IF(Y359=Tipologias!$P$6,"Ley_2",IF(Y359=Tipologias!$Q$6,"Ley_3",IF(Y359=Tipologias!$R$6,"Ley_4",IF(Y359=Tipologias!$S$6,"Ley_5",IF(Y359=Tipologias!$T$6,"Ley_6", IF(Y359=Tipologias!$U$6,"Ley_7", IF(Y359=Tipologias!$V$6,"Ley_8", IF(Y359=Tipologias!$W$6,"Ley_9", IF(Y359=Tipologias!$X$6,"Ley_10", IF(Y359=Tipologias!$Y$6,"Ley_11", IF(Y359=Tipologias!$Z$6,"Ley_12",IF(Y359="No Aplica","NoAplica",""))))))))))))),"")</f>
        <v/>
      </c>
      <c r="AA359" s="117"/>
      <c r="AB359" s="117"/>
      <c r="AC359" s="123" t="str">
        <f>IF(OR(AB359=Tipologias!$F$51,AB359=Tipologias!$F$52,AB359=Tipologias!$F$53),Tipologias!$G$51,IF(AB359=Tipologias!$F$54,Tipologias!$G$54,IF(OR(AB359=Tipologias!$F$55,AB359=Tipologias!$F$56),Tipologias!$G$55,"")))</f>
        <v/>
      </c>
      <c r="AD359" s="117"/>
      <c r="AE359" s="123" t="str">
        <f>IF(OR(AD359=Tipologias!$F$51,AD359=Tipologias!$F$52,AD359=Tipologias!$F$53),Tipologias!$G$51,IF(AD359=Tipologias!$F$54,Tipologias!$G$54,IF(OR(AD359=Tipologias!$F$55,AD359=Tipologias!$F$56),Tipologias!$G$55,"")))</f>
        <v/>
      </c>
      <c r="AF359" s="117"/>
      <c r="AG359" s="123" t="str">
        <f>IF(OR(AF359=Tipologias!$F$51,AF359=Tipologias!$F$52,AF359=Tipologias!$F$53),Tipologias!$G$51,IF(AF359=Tipologias!$F$54,Tipologias!$G$54,IF(OR(AF359=Tipologias!$F$55,AF359=Tipologias!$F$56),Tipologias!$G$55,"")))</f>
        <v/>
      </c>
      <c r="AH359" s="117"/>
      <c r="AI359" s="124" t="str">
        <f>IF(OR(AC359="",AE359="",AG359=""),"",IF(OR(AND(AC359=Tipologias!$G$55,AE359=Tipologias!$G$55),AND(AC359=Tipologias!$G$55,AG359=Tipologias!$G$55),AND(AE359=Tipologias!$G$55,AG359=Tipologias!$G$55)),Tipologias!$G$55, IF(AND(AC359=Tipologias!$G$51,AE359=Tipologias!$G$51,AG359=Tipologias!$G$51),Tipologias!$G$51,Tipologias!$G$54)))</f>
        <v/>
      </c>
      <c r="AJ359" s="117"/>
      <c r="AK359" s="118"/>
      <c r="AL359" s="134"/>
    </row>
    <row r="360" spans="1:38" s="119" customFormat="1" ht="35.15" customHeight="1" x14ac:dyDescent="0.35">
      <c r="A360" s="141"/>
      <c r="B360" s="142"/>
      <c r="C360" s="117"/>
      <c r="D360" s="117"/>
      <c r="E360" s="117"/>
      <c r="F360" s="117"/>
      <c r="G360" s="117"/>
      <c r="H360" s="117"/>
      <c r="I360" s="117"/>
      <c r="J360" s="142"/>
      <c r="K360" s="117"/>
      <c r="L360" s="117"/>
      <c r="M360" s="117"/>
      <c r="N360" s="117"/>
      <c r="O360" s="117"/>
      <c r="P360" s="118"/>
      <c r="Q360" s="117"/>
      <c r="R360" s="117"/>
      <c r="S360" s="117"/>
      <c r="T360" s="117"/>
      <c r="U360" s="142"/>
      <c r="V36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60" s="117"/>
      <c r="X360" s="142"/>
      <c r="Y360" s="142"/>
      <c r="Z360" s="140" t="str">
        <f>IFERROR(IF(Y360=Tipologias!$O$6,"Ley_1",IF(Y360=Tipologias!$P$6,"Ley_2",IF(Y360=Tipologias!$Q$6,"Ley_3",IF(Y360=Tipologias!$R$6,"Ley_4",IF(Y360=Tipologias!$S$6,"Ley_5",IF(Y360=Tipologias!$T$6,"Ley_6", IF(Y360=Tipologias!$U$6,"Ley_7", IF(Y360=Tipologias!$V$6,"Ley_8", IF(Y360=Tipologias!$W$6,"Ley_9", IF(Y360=Tipologias!$X$6,"Ley_10", IF(Y360=Tipologias!$Y$6,"Ley_11", IF(Y360=Tipologias!$Z$6,"Ley_12",IF(Y360="No Aplica","NoAplica",""))))))))))))),"")</f>
        <v/>
      </c>
      <c r="AA360" s="117"/>
      <c r="AB360" s="117"/>
      <c r="AC360" s="123" t="str">
        <f>IF(OR(AB360=Tipologias!$F$51,AB360=Tipologias!$F$52,AB360=Tipologias!$F$53),Tipologias!$G$51,IF(AB360=Tipologias!$F$54,Tipologias!$G$54,IF(OR(AB360=Tipologias!$F$55,AB360=Tipologias!$F$56),Tipologias!$G$55,"")))</f>
        <v/>
      </c>
      <c r="AD360" s="117"/>
      <c r="AE360" s="123" t="str">
        <f>IF(OR(AD360=Tipologias!$F$51,AD360=Tipologias!$F$52,AD360=Tipologias!$F$53),Tipologias!$G$51,IF(AD360=Tipologias!$F$54,Tipologias!$G$54,IF(OR(AD360=Tipologias!$F$55,AD360=Tipologias!$F$56),Tipologias!$G$55,"")))</f>
        <v/>
      </c>
      <c r="AF360" s="117"/>
      <c r="AG360" s="123" t="str">
        <f>IF(OR(AF360=Tipologias!$F$51,AF360=Tipologias!$F$52,AF360=Tipologias!$F$53),Tipologias!$G$51,IF(AF360=Tipologias!$F$54,Tipologias!$G$54,IF(OR(AF360=Tipologias!$F$55,AF360=Tipologias!$F$56),Tipologias!$G$55,"")))</f>
        <v/>
      </c>
      <c r="AH360" s="117"/>
      <c r="AI360" s="124" t="str">
        <f>IF(OR(AC360="",AE360="",AG360=""),"",IF(OR(AND(AC360=Tipologias!$G$55,AE360=Tipologias!$G$55),AND(AC360=Tipologias!$G$55,AG360=Tipologias!$G$55),AND(AE360=Tipologias!$G$55,AG360=Tipologias!$G$55)),Tipologias!$G$55, IF(AND(AC360=Tipologias!$G$51,AE360=Tipologias!$G$51,AG360=Tipologias!$G$51),Tipologias!$G$51,Tipologias!$G$54)))</f>
        <v/>
      </c>
      <c r="AJ360" s="117"/>
      <c r="AK360" s="118"/>
      <c r="AL360" s="134"/>
    </row>
    <row r="361" spans="1:38" s="119" customFormat="1" ht="35.15" customHeight="1" x14ac:dyDescent="0.35">
      <c r="A361" s="141"/>
      <c r="B361" s="142"/>
      <c r="C361" s="117"/>
      <c r="D361" s="117"/>
      <c r="E361" s="117"/>
      <c r="F361" s="117"/>
      <c r="G361" s="117"/>
      <c r="H361" s="117"/>
      <c r="I361" s="117"/>
      <c r="J361" s="142"/>
      <c r="K361" s="117"/>
      <c r="L361" s="117"/>
      <c r="M361" s="117"/>
      <c r="N361" s="117"/>
      <c r="O361" s="117"/>
      <c r="P361" s="118"/>
      <c r="Q361" s="117"/>
      <c r="R361" s="117"/>
      <c r="S361" s="117"/>
      <c r="T361" s="117"/>
      <c r="U361" s="142"/>
      <c r="V36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61" s="117"/>
      <c r="X361" s="142"/>
      <c r="Y361" s="142"/>
      <c r="Z361" s="140" t="str">
        <f>IFERROR(IF(Y361=Tipologias!$O$6,"Ley_1",IF(Y361=Tipologias!$P$6,"Ley_2",IF(Y361=Tipologias!$Q$6,"Ley_3",IF(Y361=Tipologias!$R$6,"Ley_4",IF(Y361=Tipologias!$S$6,"Ley_5",IF(Y361=Tipologias!$T$6,"Ley_6", IF(Y361=Tipologias!$U$6,"Ley_7", IF(Y361=Tipologias!$V$6,"Ley_8", IF(Y361=Tipologias!$W$6,"Ley_9", IF(Y361=Tipologias!$X$6,"Ley_10", IF(Y361=Tipologias!$Y$6,"Ley_11", IF(Y361=Tipologias!$Z$6,"Ley_12",IF(Y361="No Aplica","NoAplica",""))))))))))))),"")</f>
        <v/>
      </c>
      <c r="AA361" s="117"/>
      <c r="AB361" s="117"/>
      <c r="AC361" s="123" t="str">
        <f>IF(OR(AB361=Tipologias!$F$51,AB361=Tipologias!$F$52,AB361=Tipologias!$F$53),Tipologias!$G$51,IF(AB361=Tipologias!$F$54,Tipologias!$G$54,IF(OR(AB361=Tipologias!$F$55,AB361=Tipologias!$F$56),Tipologias!$G$55,"")))</f>
        <v/>
      </c>
      <c r="AD361" s="117"/>
      <c r="AE361" s="123" t="str">
        <f>IF(OR(AD361=Tipologias!$F$51,AD361=Tipologias!$F$52,AD361=Tipologias!$F$53),Tipologias!$G$51,IF(AD361=Tipologias!$F$54,Tipologias!$G$54,IF(OR(AD361=Tipologias!$F$55,AD361=Tipologias!$F$56),Tipologias!$G$55,"")))</f>
        <v/>
      </c>
      <c r="AF361" s="117"/>
      <c r="AG361" s="123" t="str">
        <f>IF(OR(AF361=Tipologias!$F$51,AF361=Tipologias!$F$52,AF361=Tipologias!$F$53),Tipologias!$G$51,IF(AF361=Tipologias!$F$54,Tipologias!$G$54,IF(OR(AF361=Tipologias!$F$55,AF361=Tipologias!$F$56),Tipologias!$G$55,"")))</f>
        <v/>
      </c>
      <c r="AH361" s="117"/>
      <c r="AI361" s="124" t="str">
        <f>IF(OR(AC361="",AE361="",AG361=""),"",IF(OR(AND(AC361=Tipologias!$G$55,AE361=Tipologias!$G$55),AND(AC361=Tipologias!$G$55,AG361=Tipologias!$G$55),AND(AE361=Tipologias!$G$55,AG361=Tipologias!$G$55)),Tipologias!$G$55, IF(AND(AC361=Tipologias!$G$51,AE361=Tipologias!$G$51,AG361=Tipologias!$G$51),Tipologias!$G$51,Tipologias!$G$54)))</f>
        <v/>
      </c>
      <c r="AJ361" s="117"/>
      <c r="AK361" s="118"/>
      <c r="AL361" s="134"/>
    </row>
    <row r="362" spans="1:38" s="119" customFormat="1" ht="35.15" customHeight="1" x14ac:dyDescent="0.35">
      <c r="A362" s="141"/>
      <c r="B362" s="142"/>
      <c r="C362" s="117"/>
      <c r="D362" s="117"/>
      <c r="E362" s="117"/>
      <c r="F362" s="117"/>
      <c r="G362" s="117"/>
      <c r="H362" s="117"/>
      <c r="I362" s="117"/>
      <c r="J362" s="142"/>
      <c r="K362" s="117"/>
      <c r="L362" s="117"/>
      <c r="M362" s="117"/>
      <c r="N362" s="117"/>
      <c r="O362" s="117"/>
      <c r="P362" s="118"/>
      <c r="Q362" s="117"/>
      <c r="R362" s="117"/>
      <c r="S362" s="117"/>
      <c r="T362" s="117"/>
      <c r="U362" s="142"/>
      <c r="V36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62" s="117"/>
      <c r="X362" s="142"/>
      <c r="Y362" s="142"/>
      <c r="Z362" s="140" t="str">
        <f>IFERROR(IF(Y362=Tipologias!$O$6,"Ley_1",IF(Y362=Tipologias!$P$6,"Ley_2",IF(Y362=Tipologias!$Q$6,"Ley_3",IF(Y362=Tipologias!$R$6,"Ley_4",IF(Y362=Tipologias!$S$6,"Ley_5",IF(Y362=Tipologias!$T$6,"Ley_6", IF(Y362=Tipologias!$U$6,"Ley_7", IF(Y362=Tipologias!$V$6,"Ley_8", IF(Y362=Tipologias!$W$6,"Ley_9", IF(Y362=Tipologias!$X$6,"Ley_10", IF(Y362=Tipologias!$Y$6,"Ley_11", IF(Y362=Tipologias!$Z$6,"Ley_12",IF(Y362="No Aplica","NoAplica",""))))))))))))),"")</f>
        <v/>
      </c>
      <c r="AA362" s="117"/>
      <c r="AB362" s="117"/>
      <c r="AC362" s="123" t="str">
        <f>IF(OR(AB362=Tipologias!$F$51,AB362=Tipologias!$F$52,AB362=Tipologias!$F$53),Tipologias!$G$51,IF(AB362=Tipologias!$F$54,Tipologias!$G$54,IF(OR(AB362=Tipologias!$F$55,AB362=Tipologias!$F$56),Tipologias!$G$55,"")))</f>
        <v/>
      </c>
      <c r="AD362" s="117"/>
      <c r="AE362" s="123" t="str">
        <f>IF(OR(AD362=Tipologias!$F$51,AD362=Tipologias!$F$52,AD362=Tipologias!$F$53),Tipologias!$G$51,IF(AD362=Tipologias!$F$54,Tipologias!$G$54,IF(OR(AD362=Tipologias!$F$55,AD362=Tipologias!$F$56),Tipologias!$G$55,"")))</f>
        <v/>
      </c>
      <c r="AF362" s="117"/>
      <c r="AG362" s="123" t="str">
        <f>IF(OR(AF362=Tipologias!$F$51,AF362=Tipologias!$F$52,AF362=Tipologias!$F$53),Tipologias!$G$51,IF(AF362=Tipologias!$F$54,Tipologias!$G$54,IF(OR(AF362=Tipologias!$F$55,AF362=Tipologias!$F$56),Tipologias!$G$55,"")))</f>
        <v/>
      </c>
      <c r="AH362" s="117"/>
      <c r="AI362" s="124" t="str">
        <f>IF(OR(AC362="",AE362="",AG362=""),"",IF(OR(AND(AC362=Tipologias!$G$55,AE362=Tipologias!$G$55),AND(AC362=Tipologias!$G$55,AG362=Tipologias!$G$55),AND(AE362=Tipologias!$G$55,AG362=Tipologias!$G$55)),Tipologias!$G$55, IF(AND(AC362=Tipologias!$G$51,AE362=Tipologias!$G$51,AG362=Tipologias!$G$51),Tipologias!$G$51,Tipologias!$G$54)))</f>
        <v/>
      </c>
      <c r="AJ362" s="117"/>
      <c r="AK362" s="118"/>
      <c r="AL362" s="134"/>
    </row>
    <row r="363" spans="1:38" s="119" customFormat="1" ht="35.15" customHeight="1" x14ac:dyDescent="0.35">
      <c r="A363" s="141"/>
      <c r="B363" s="142"/>
      <c r="C363" s="117"/>
      <c r="D363" s="117"/>
      <c r="E363" s="117"/>
      <c r="F363" s="117"/>
      <c r="G363" s="117"/>
      <c r="H363" s="117"/>
      <c r="I363" s="117"/>
      <c r="J363" s="142"/>
      <c r="K363" s="117"/>
      <c r="L363" s="117"/>
      <c r="M363" s="117"/>
      <c r="N363" s="117"/>
      <c r="O363" s="117"/>
      <c r="P363" s="118"/>
      <c r="Q363" s="117"/>
      <c r="R363" s="117"/>
      <c r="S363" s="117"/>
      <c r="T363" s="117"/>
      <c r="U363" s="142"/>
      <c r="V36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63" s="117"/>
      <c r="X363" s="142"/>
      <c r="Y363" s="142"/>
      <c r="Z363" s="140" t="str">
        <f>IFERROR(IF(Y363=Tipologias!$O$6,"Ley_1",IF(Y363=Tipologias!$P$6,"Ley_2",IF(Y363=Tipologias!$Q$6,"Ley_3",IF(Y363=Tipologias!$R$6,"Ley_4",IF(Y363=Tipologias!$S$6,"Ley_5",IF(Y363=Tipologias!$T$6,"Ley_6", IF(Y363=Tipologias!$U$6,"Ley_7", IF(Y363=Tipologias!$V$6,"Ley_8", IF(Y363=Tipologias!$W$6,"Ley_9", IF(Y363=Tipologias!$X$6,"Ley_10", IF(Y363=Tipologias!$Y$6,"Ley_11", IF(Y363=Tipologias!$Z$6,"Ley_12",IF(Y363="No Aplica","NoAplica",""))))))))))))),"")</f>
        <v/>
      </c>
      <c r="AA363" s="117"/>
      <c r="AB363" s="117"/>
      <c r="AC363" s="123" t="str">
        <f>IF(OR(AB363=Tipologias!$F$51,AB363=Tipologias!$F$52,AB363=Tipologias!$F$53),Tipologias!$G$51,IF(AB363=Tipologias!$F$54,Tipologias!$G$54,IF(OR(AB363=Tipologias!$F$55,AB363=Tipologias!$F$56),Tipologias!$G$55,"")))</f>
        <v/>
      </c>
      <c r="AD363" s="117"/>
      <c r="AE363" s="123" t="str">
        <f>IF(OR(AD363=Tipologias!$F$51,AD363=Tipologias!$F$52,AD363=Tipologias!$F$53),Tipologias!$G$51,IF(AD363=Tipologias!$F$54,Tipologias!$G$54,IF(OR(AD363=Tipologias!$F$55,AD363=Tipologias!$F$56),Tipologias!$G$55,"")))</f>
        <v/>
      </c>
      <c r="AF363" s="117"/>
      <c r="AG363" s="123" t="str">
        <f>IF(OR(AF363=Tipologias!$F$51,AF363=Tipologias!$F$52,AF363=Tipologias!$F$53),Tipologias!$G$51,IF(AF363=Tipologias!$F$54,Tipologias!$G$54,IF(OR(AF363=Tipologias!$F$55,AF363=Tipologias!$F$56),Tipologias!$G$55,"")))</f>
        <v/>
      </c>
      <c r="AH363" s="117"/>
      <c r="AI363" s="124" t="str">
        <f>IF(OR(AC363="",AE363="",AG363=""),"",IF(OR(AND(AC363=Tipologias!$G$55,AE363=Tipologias!$G$55),AND(AC363=Tipologias!$G$55,AG363=Tipologias!$G$55),AND(AE363=Tipologias!$G$55,AG363=Tipologias!$G$55)),Tipologias!$G$55, IF(AND(AC363=Tipologias!$G$51,AE363=Tipologias!$G$51,AG363=Tipologias!$G$51),Tipologias!$G$51,Tipologias!$G$54)))</f>
        <v/>
      </c>
      <c r="AJ363" s="117"/>
      <c r="AK363" s="118"/>
      <c r="AL363" s="134"/>
    </row>
    <row r="364" spans="1:38" s="119" customFormat="1" ht="35.15" customHeight="1" x14ac:dyDescent="0.35">
      <c r="A364" s="141"/>
      <c r="B364" s="142"/>
      <c r="C364" s="117"/>
      <c r="D364" s="117"/>
      <c r="E364" s="117"/>
      <c r="F364" s="117"/>
      <c r="G364" s="117"/>
      <c r="H364" s="117"/>
      <c r="I364" s="117"/>
      <c r="J364" s="142"/>
      <c r="K364" s="117"/>
      <c r="L364" s="117"/>
      <c r="M364" s="117"/>
      <c r="N364" s="117"/>
      <c r="O364" s="117"/>
      <c r="P364" s="118"/>
      <c r="Q364" s="117"/>
      <c r="R364" s="117"/>
      <c r="S364" s="117"/>
      <c r="T364" s="117"/>
      <c r="U364" s="142"/>
      <c r="V36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64" s="117"/>
      <c r="X364" s="142"/>
      <c r="Y364" s="142"/>
      <c r="Z364" s="140" t="str">
        <f>IFERROR(IF(Y364=Tipologias!$O$6,"Ley_1",IF(Y364=Tipologias!$P$6,"Ley_2",IF(Y364=Tipologias!$Q$6,"Ley_3",IF(Y364=Tipologias!$R$6,"Ley_4",IF(Y364=Tipologias!$S$6,"Ley_5",IF(Y364=Tipologias!$T$6,"Ley_6", IF(Y364=Tipologias!$U$6,"Ley_7", IF(Y364=Tipologias!$V$6,"Ley_8", IF(Y364=Tipologias!$W$6,"Ley_9", IF(Y364=Tipologias!$X$6,"Ley_10", IF(Y364=Tipologias!$Y$6,"Ley_11", IF(Y364=Tipologias!$Z$6,"Ley_12",IF(Y364="No Aplica","NoAplica",""))))))))))))),"")</f>
        <v/>
      </c>
      <c r="AA364" s="117"/>
      <c r="AB364" s="117"/>
      <c r="AC364" s="123" t="str">
        <f>IF(OR(AB364=Tipologias!$F$51,AB364=Tipologias!$F$52,AB364=Tipologias!$F$53),Tipologias!$G$51,IF(AB364=Tipologias!$F$54,Tipologias!$G$54,IF(OR(AB364=Tipologias!$F$55,AB364=Tipologias!$F$56),Tipologias!$G$55,"")))</f>
        <v/>
      </c>
      <c r="AD364" s="117"/>
      <c r="AE364" s="123" t="str">
        <f>IF(OR(AD364=Tipologias!$F$51,AD364=Tipologias!$F$52,AD364=Tipologias!$F$53),Tipologias!$G$51,IF(AD364=Tipologias!$F$54,Tipologias!$G$54,IF(OR(AD364=Tipologias!$F$55,AD364=Tipologias!$F$56),Tipologias!$G$55,"")))</f>
        <v/>
      </c>
      <c r="AF364" s="117"/>
      <c r="AG364" s="123" t="str">
        <f>IF(OR(AF364=Tipologias!$F$51,AF364=Tipologias!$F$52,AF364=Tipologias!$F$53),Tipologias!$G$51,IF(AF364=Tipologias!$F$54,Tipologias!$G$54,IF(OR(AF364=Tipologias!$F$55,AF364=Tipologias!$F$56),Tipologias!$G$55,"")))</f>
        <v/>
      </c>
      <c r="AH364" s="117"/>
      <c r="AI364" s="124" t="str">
        <f>IF(OR(AC364="",AE364="",AG364=""),"",IF(OR(AND(AC364=Tipologias!$G$55,AE364=Tipologias!$G$55),AND(AC364=Tipologias!$G$55,AG364=Tipologias!$G$55),AND(AE364=Tipologias!$G$55,AG364=Tipologias!$G$55)),Tipologias!$G$55, IF(AND(AC364=Tipologias!$G$51,AE364=Tipologias!$G$51,AG364=Tipologias!$G$51),Tipologias!$G$51,Tipologias!$G$54)))</f>
        <v/>
      </c>
      <c r="AJ364" s="117"/>
      <c r="AK364" s="118"/>
      <c r="AL364" s="134"/>
    </row>
    <row r="365" spans="1:38" s="119" customFormat="1" ht="35.15" customHeight="1" x14ac:dyDescent="0.35">
      <c r="A365" s="141"/>
      <c r="B365" s="142"/>
      <c r="C365" s="117"/>
      <c r="D365" s="117"/>
      <c r="E365" s="117"/>
      <c r="F365" s="117"/>
      <c r="G365" s="117"/>
      <c r="H365" s="117"/>
      <c r="I365" s="117"/>
      <c r="J365" s="142"/>
      <c r="K365" s="117"/>
      <c r="L365" s="117"/>
      <c r="M365" s="117"/>
      <c r="N365" s="117"/>
      <c r="O365" s="117"/>
      <c r="P365" s="118"/>
      <c r="Q365" s="117"/>
      <c r="R365" s="117"/>
      <c r="S365" s="117"/>
      <c r="T365" s="117"/>
      <c r="U365" s="142"/>
      <c r="V36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65" s="117"/>
      <c r="X365" s="142"/>
      <c r="Y365" s="142"/>
      <c r="Z365" s="140" t="str">
        <f>IFERROR(IF(Y365=Tipologias!$O$6,"Ley_1",IF(Y365=Tipologias!$P$6,"Ley_2",IF(Y365=Tipologias!$Q$6,"Ley_3",IF(Y365=Tipologias!$R$6,"Ley_4",IF(Y365=Tipologias!$S$6,"Ley_5",IF(Y365=Tipologias!$T$6,"Ley_6", IF(Y365=Tipologias!$U$6,"Ley_7", IF(Y365=Tipologias!$V$6,"Ley_8", IF(Y365=Tipologias!$W$6,"Ley_9", IF(Y365=Tipologias!$X$6,"Ley_10", IF(Y365=Tipologias!$Y$6,"Ley_11", IF(Y365=Tipologias!$Z$6,"Ley_12",IF(Y365="No Aplica","NoAplica",""))))))))))))),"")</f>
        <v/>
      </c>
      <c r="AA365" s="117"/>
      <c r="AB365" s="117"/>
      <c r="AC365" s="123" t="str">
        <f>IF(OR(AB365=Tipologias!$F$51,AB365=Tipologias!$F$52,AB365=Tipologias!$F$53),Tipologias!$G$51,IF(AB365=Tipologias!$F$54,Tipologias!$G$54,IF(OR(AB365=Tipologias!$F$55,AB365=Tipologias!$F$56),Tipologias!$G$55,"")))</f>
        <v/>
      </c>
      <c r="AD365" s="117"/>
      <c r="AE365" s="123" t="str">
        <f>IF(OR(AD365=Tipologias!$F$51,AD365=Tipologias!$F$52,AD365=Tipologias!$F$53),Tipologias!$G$51,IF(AD365=Tipologias!$F$54,Tipologias!$G$54,IF(OR(AD365=Tipologias!$F$55,AD365=Tipologias!$F$56),Tipologias!$G$55,"")))</f>
        <v/>
      </c>
      <c r="AF365" s="117"/>
      <c r="AG365" s="123" t="str">
        <f>IF(OR(AF365=Tipologias!$F$51,AF365=Tipologias!$F$52,AF365=Tipologias!$F$53),Tipologias!$G$51,IF(AF365=Tipologias!$F$54,Tipologias!$G$54,IF(OR(AF365=Tipologias!$F$55,AF365=Tipologias!$F$56),Tipologias!$G$55,"")))</f>
        <v/>
      </c>
      <c r="AH365" s="117"/>
      <c r="AI365" s="124" t="str">
        <f>IF(OR(AC365="",AE365="",AG365=""),"",IF(OR(AND(AC365=Tipologias!$G$55,AE365=Tipologias!$G$55),AND(AC365=Tipologias!$G$55,AG365=Tipologias!$G$55),AND(AE365=Tipologias!$G$55,AG365=Tipologias!$G$55)),Tipologias!$G$55, IF(AND(AC365=Tipologias!$G$51,AE365=Tipologias!$G$51,AG365=Tipologias!$G$51),Tipologias!$G$51,Tipologias!$G$54)))</f>
        <v/>
      </c>
      <c r="AJ365" s="117"/>
      <c r="AK365" s="118"/>
      <c r="AL365" s="134"/>
    </row>
    <row r="366" spans="1:38" s="119" customFormat="1" ht="35.15" customHeight="1" x14ac:dyDescent="0.35">
      <c r="A366" s="141"/>
      <c r="B366" s="142"/>
      <c r="C366" s="117"/>
      <c r="D366" s="117"/>
      <c r="E366" s="117"/>
      <c r="F366" s="117"/>
      <c r="G366" s="117"/>
      <c r="H366" s="117"/>
      <c r="I366" s="117"/>
      <c r="J366" s="142"/>
      <c r="K366" s="117"/>
      <c r="L366" s="117"/>
      <c r="M366" s="117"/>
      <c r="N366" s="117"/>
      <c r="O366" s="117"/>
      <c r="P366" s="118"/>
      <c r="Q366" s="117"/>
      <c r="R366" s="117"/>
      <c r="S366" s="117"/>
      <c r="T366" s="117"/>
      <c r="U366" s="142"/>
      <c r="V36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66" s="117"/>
      <c r="X366" s="142"/>
      <c r="Y366" s="142"/>
      <c r="Z366" s="140" t="str">
        <f>IFERROR(IF(Y366=Tipologias!$O$6,"Ley_1",IF(Y366=Tipologias!$P$6,"Ley_2",IF(Y366=Tipologias!$Q$6,"Ley_3",IF(Y366=Tipologias!$R$6,"Ley_4",IF(Y366=Tipologias!$S$6,"Ley_5",IF(Y366=Tipologias!$T$6,"Ley_6", IF(Y366=Tipologias!$U$6,"Ley_7", IF(Y366=Tipologias!$V$6,"Ley_8", IF(Y366=Tipologias!$W$6,"Ley_9", IF(Y366=Tipologias!$X$6,"Ley_10", IF(Y366=Tipologias!$Y$6,"Ley_11", IF(Y366=Tipologias!$Z$6,"Ley_12",IF(Y366="No Aplica","NoAplica",""))))))))))))),"")</f>
        <v/>
      </c>
      <c r="AA366" s="117"/>
      <c r="AB366" s="117"/>
      <c r="AC366" s="123" t="str">
        <f>IF(OR(AB366=Tipologias!$F$51,AB366=Tipologias!$F$52,AB366=Tipologias!$F$53),Tipologias!$G$51,IF(AB366=Tipologias!$F$54,Tipologias!$G$54,IF(OR(AB366=Tipologias!$F$55,AB366=Tipologias!$F$56),Tipologias!$G$55,"")))</f>
        <v/>
      </c>
      <c r="AD366" s="117"/>
      <c r="AE366" s="123" t="str">
        <f>IF(OR(AD366=Tipologias!$F$51,AD366=Tipologias!$F$52,AD366=Tipologias!$F$53),Tipologias!$G$51,IF(AD366=Tipologias!$F$54,Tipologias!$G$54,IF(OR(AD366=Tipologias!$F$55,AD366=Tipologias!$F$56),Tipologias!$G$55,"")))</f>
        <v/>
      </c>
      <c r="AF366" s="117"/>
      <c r="AG366" s="123" t="str">
        <f>IF(OR(AF366=Tipologias!$F$51,AF366=Tipologias!$F$52,AF366=Tipologias!$F$53),Tipologias!$G$51,IF(AF366=Tipologias!$F$54,Tipologias!$G$54,IF(OR(AF366=Tipologias!$F$55,AF366=Tipologias!$F$56),Tipologias!$G$55,"")))</f>
        <v/>
      </c>
      <c r="AH366" s="117"/>
      <c r="AI366" s="124" t="str">
        <f>IF(OR(AC366="",AE366="",AG366=""),"",IF(OR(AND(AC366=Tipologias!$G$55,AE366=Tipologias!$G$55),AND(AC366=Tipologias!$G$55,AG366=Tipologias!$G$55),AND(AE366=Tipologias!$G$55,AG366=Tipologias!$G$55)),Tipologias!$G$55, IF(AND(AC366=Tipologias!$G$51,AE366=Tipologias!$G$51,AG366=Tipologias!$G$51),Tipologias!$G$51,Tipologias!$G$54)))</f>
        <v/>
      </c>
      <c r="AJ366" s="117"/>
      <c r="AK366" s="118"/>
      <c r="AL366" s="134"/>
    </row>
    <row r="367" spans="1:38" s="119" customFormat="1" ht="35.15" customHeight="1" x14ac:dyDescent="0.35">
      <c r="A367" s="141"/>
      <c r="B367" s="142"/>
      <c r="C367" s="117"/>
      <c r="D367" s="117"/>
      <c r="E367" s="117"/>
      <c r="F367" s="117"/>
      <c r="G367" s="117"/>
      <c r="H367" s="117"/>
      <c r="I367" s="117"/>
      <c r="J367" s="142"/>
      <c r="K367" s="117"/>
      <c r="L367" s="117"/>
      <c r="M367" s="117"/>
      <c r="N367" s="117"/>
      <c r="O367" s="117"/>
      <c r="P367" s="118"/>
      <c r="Q367" s="117"/>
      <c r="R367" s="117"/>
      <c r="S367" s="117"/>
      <c r="T367" s="117"/>
      <c r="U367" s="142"/>
      <c r="V36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67" s="117"/>
      <c r="X367" s="142"/>
      <c r="Y367" s="142"/>
      <c r="Z367" s="140" t="str">
        <f>IFERROR(IF(Y367=Tipologias!$O$6,"Ley_1",IF(Y367=Tipologias!$P$6,"Ley_2",IF(Y367=Tipologias!$Q$6,"Ley_3",IF(Y367=Tipologias!$R$6,"Ley_4",IF(Y367=Tipologias!$S$6,"Ley_5",IF(Y367=Tipologias!$T$6,"Ley_6", IF(Y367=Tipologias!$U$6,"Ley_7", IF(Y367=Tipologias!$V$6,"Ley_8", IF(Y367=Tipologias!$W$6,"Ley_9", IF(Y367=Tipologias!$X$6,"Ley_10", IF(Y367=Tipologias!$Y$6,"Ley_11", IF(Y367=Tipologias!$Z$6,"Ley_12",IF(Y367="No Aplica","NoAplica",""))))))))))))),"")</f>
        <v/>
      </c>
      <c r="AA367" s="117"/>
      <c r="AB367" s="117"/>
      <c r="AC367" s="123" t="str">
        <f>IF(OR(AB367=Tipologias!$F$51,AB367=Tipologias!$F$52,AB367=Tipologias!$F$53),Tipologias!$G$51,IF(AB367=Tipologias!$F$54,Tipologias!$G$54,IF(OR(AB367=Tipologias!$F$55,AB367=Tipologias!$F$56),Tipologias!$G$55,"")))</f>
        <v/>
      </c>
      <c r="AD367" s="117"/>
      <c r="AE367" s="123" t="str">
        <f>IF(OR(AD367=Tipologias!$F$51,AD367=Tipologias!$F$52,AD367=Tipologias!$F$53),Tipologias!$G$51,IF(AD367=Tipologias!$F$54,Tipologias!$G$54,IF(OR(AD367=Tipologias!$F$55,AD367=Tipologias!$F$56),Tipologias!$G$55,"")))</f>
        <v/>
      </c>
      <c r="AF367" s="117"/>
      <c r="AG367" s="123" t="str">
        <f>IF(OR(AF367=Tipologias!$F$51,AF367=Tipologias!$F$52,AF367=Tipologias!$F$53),Tipologias!$G$51,IF(AF367=Tipologias!$F$54,Tipologias!$G$54,IF(OR(AF367=Tipologias!$F$55,AF367=Tipologias!$F$56),Tipologias!$G$55,"")))</f>
        <v/>
      </c>
      <c r="AH367" s="117"/>
      <c r="AI367" s="124" t="str">
        <f>IF(OR(AC367="",AE367="",AG367=""),"",IF(OR(AND(AC367=Tipologias!$G$55,AE367=Tipologias!$G$55),AND(AC367=Tipologias!$G$55,AG367=Tipologias!$G$55),AND(AE367=Tipologias!$G$55,AG367=Tipologias!$G$55)),Tipologias!$G$55, IF(AND(AC367=Tipologias!$G$51,AE367=Tipologias!$G$51,AG367=Tipologias!$G$51),Tipologias!$G$51,Tipologias!$G$54)))</f>
        <v/>
      </c>
      <c r="AJ367" s="117"/>
      <c r="AK367" s="118"/>
      <c r="AL367" s="134"/>
    </row>
    <row r="368" spans="1:38" s="119" customFormat="1" ht="35.15" customHeight="1" x14ac:dyDescent="0.35">
      <c r="A368" s="141"/>
      <c r="B368" s="142"/>
      <c r="C368" s="117"/>
      <c r="D368" s="117"/>
      <c r="E368" s="117"/>
      <c r="F368" s="117"/>
      <c r="G368" s="117"/>
      <c r="H368" s="117"/>
      <c r="I368" s="117"/>
      <c r="J368" s="142"/>
      <c r="K368" s="117"/>
      <c r="L368" s="117"/>
      <c r="M368" s="117"/>
      <c r="N368" s="117"/>
      <c r="O368" s="117"/>
      <c r="P368" s="118"/>
      <c r="Q368" s="117"/>
      <c r="R368" s="117"/>
      <c r="S368" s="117"/>
      <c r="T368" s="117"/>
      <c r="U368" s="142"/>
      <c r="V36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68" s="117"/>
      <c r="X368" s="142"/>
      <c r="Y368" s="142"/>
      <c r="Z368" s="140" t="str">
        <f>IFERROR(IF(Y368=Tipologias!$O$6,"Ley_1",IF(Y368=Tipologias!$P$6,"Ley_2",IF(Y368=Tipologias!$Q$6,"Ley_3",IF(Y368=Tipologias!$R$6,"Ley_4",IF(Y368=Tipologias!$S$6,"Ley_5",IF(Y368=Tipologias!$T$6,"Ley_6", IF(Y368=Tipologias!$U$6,"Ley_7", IF(Y368=Tipologias!$V$6,"Ley_8", IF(Y368=Tipologias!$W$6,"Ley_9", IF(Y368=Tipologias!$X$6,"Ley_10", IF(Y368=Tipologias!$Y$6,"Ley_11", IF(Y368=Tipologias!$Z$6,"Ley_12",IF(Y368="No Aplica","NoAplica",""))))))))))))),"")</f>
        <v/>
      </c>
      <c r="AA368" s="117"/>
      <c r="AB368" s="117"/>
      <c r="AC368" s="123" t="str">
        <f>IF(OR(AB368=Tipologias!$F$51,AB368=Tipologias!$F$52,AB368=Tipologias!$F$53),Tipologias!$G$51,IF(AB368=Tipologias!$F$54,Tipologias!$G$54,IF(OR(AB368=Tipologias!$F$55,AB368=Tipologias!$F$56),Tipologias!$G$55,"")))</f>
        <v/>
      </c>
      <c r="AD368" s="117"/>
      <c r="AE368" s="123" t="str">
        <f>IF(OR(AD368=Tipologias!$F$51,AD368=Tipologias!$F$52,AD368=Tipologias!$F$53),Tipologias!$G$51,IF(AD368=Tipologias!$F$54,Tipologias!$G$54,IF(OR(AD368=Tipologias!$F$55,AD368=Tipologias!$F$56),Tipologias!$G$55,"")))</f>
        <v/>
      </c>
      <c r="AF368" s="117"/>
      <c r="AG368" s="123" t="str">
        <f>IF(OR(AF368=Tipologias!$F$51,AF368=Tipologias!$F$52,AF368=Tipologias!$F$53),Tipologias!$G$51,IF(AF368=Tipologias!$F$54,Tipologias!$G$54,IF(OR(AF368=Tipologias!$F$55,AF368=Tipologias!$F$56),Tipologias!$G$55,"")))</f>
        <v/>
      </c>
      <c r="AH368" s="117"/>
      <c r="AI368" s="124" t="str">
        <f>IF(OR(AC368="",AE368="",AG368=""),"",IF(OR(AND(AC368=Tipologias!$G$55,AE368=Tipologias!$G$55),AND(AC368=Tipologias!$G$55,AG368=Tipologias!$G$55),AND(AE368=Tipologias!$G$55,AG368=Tipologias!$G$55)),Tipologias!$G$55, IF(AND(AC368=Tipologias!$G$51,AE368=Tipologias!$G$51,AG368=Tipologias!$G$51),Tipologias!$G$51,Tipologias!$G$54)))</f>
        <v/>
      </c>
      <c r="AJ368" s="117"/>
      <c r="AK368" s="118"/>
      <c r="AL368" s="134"/>
    </row>
    <row r="369" spans="1:38" s="119" customFormat="1" ht="35.15" customHeight="1" x14ac:dyDescent="0.35">
      <c r="A369" s="141"/>
      <c r="B369" s="142"/>
      <c r="C369" s="117"/>
      <c r="D369" s="117"/>
      <c r="E369" s="117"/>
      <c r="F369" s="117"/>
      <c r="G369" s="117"/>
      <c r="H369" s="117"/>
      <c r="I369" s="117"/>
      <c r="J369" s="142"/>
      <c r="K369" s="117"/>
      <c r="L369" s="117"/>
      <c r="M369" s="117"/>
      <c r="N369" s="117"/>
      <c r="O369" s="117"/>
      <c r="P369" s="118"/>
      <c r="Q369" s="117"/>
      <c r="R369" s="117"/>
      <c r="S369" s="117"/>
      <c r="T369" s="117"/>
      <c r="U369" s="142"/>
      <c r="V36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69" s="117"/>
      <c r="X369" s="142"/>
      <c r="Y369" s="142"/>
      <c r="Z369" s="140" t="str">
        <f>IFERROR(IF(Y369=Tipologias!$O$6,"Ley_1",IF(Y369=Tipologias!$P$6,"Ley_2",IF(Y369=Tipologias!$Q$6,"Ley_3",IF(Y369=Tipologias!$R$6,"Ley_4",IF(Y369=Tipologias!$S$6,"Ley_5",IF(Y369=Tipologias!$T$6,"Ley_6", IF(Y369=Tipologias!$U$6,"Ley_7", IF(Y369=Tipologias!$V$6,"Ley_8", IF(Y369=Tipologias!$W$6,"Ley_9", IF(Y369=Tipologias!$X$6,"Ley_10", IF(Y369=Tipologias!$Y$6,"Ley_11", IF(Y369=Tipologias!$Z$6,"Ley_12",IF(Y369="No Aplica","NoAplica",""))))))))))))),"")</f>
        <v/>
      </c>
      <c r="AA369" s="117"/>
      <c r="AB369" s="117"/>
      <c r="AC369" s="123" t="str">
        <f>IF(OR(AB369=Tipologias!$F$51,AB369=Tipologias!$F$52,AB369=Tipologias!$F$53),Tipologias!$G$51,IF(AB369=Tipologias!$F$54,Tipologias!$G$54,IF(OR(AB369=Tipologias!$F$55,AB369=Tipologias!$F$56),Tipologias!$G$55,"")))</f>
        <v/>
      </c>
      <c r="AD369" s="117"/>
      <c r="AE369" s="123" t="str">
        <f>IF(OR(AD369=Tipologias!$F$51,AD369=Tipologias!$F$52,AD369=Tipologias!$F$53),Tipologias!$G$51,IF(AD369=Tipologias!$F$54,Tipologias!$G$54,IF(OR(AD369=Tipologias!$F$55,AD369=Tipologias!$F$56),Tipologias!$G$55,"")))</f>
        <v/>
      </c>
      <c r="AF369" s="117"/>
      <c r="AG369" s="123" t="str">
        <f>IF(OR(AF369=Tipologias!$F$51,AF369=Tipologias!$F$52,AF369=Tipologias!$F$53),Tipologias!$G$51,IF(AF369=Tipologias!$F$54,Tipologias!$G$54,IF(OR(AF369=Tipologias!$F$55,AF369=Tipologias!$F$56),Tipologias!$G$55,"")))</f>
        <v/>
      </c>
      <c r="AH369" s="117"/>
      <c r="AI369" s="124" t="str">
        <f>IF(OR(AC369="",AE369="",AG369=""),"",IF(OR(AND(AC369=Tipologias!$G$55,AE369=Tipologias!$G$55),AND(AC369=Tipologias!$G$55,AG369=Tipologias!$G$55),AND(AE369=Tipologias!$G$55,AG369=Tipologias!$G$55)),Tipologias!$G$55, IF(AND(AC369=Tipologias!$G$51,AE369=Tipologias!$G$51,AG369=Tipologias!$G$51),Tipologias!$G$51,Tipologias!$G$54)))</f>
        <v/>
      </c>
      <c r="AJ369" s="117"/>
      <c r="AK369" s="118"/>
      <c r="AL369" s="134"/>
    </row>
    <row r="370" spans="1:38" s="119" customFormat="1" ht="35.15" customHeight="1" x14ac:dyDescent="0.35">
      <c r="A370" s="141"/>
      <c r="B370" s="142"/>
      <c r="C370" s="117"/>
      <c r="D370" s="117"/>
      <c r="E370" s="117"/>
      <c r="F370" s="117"/>
      <c r="G370" s="117"/>
      <c r="H370" s="117"/>
      <c r="I370" s="117"/>
      <c r="J370" s="142"/>
      <c r="K370" s="117"/>
      <c r="L370" s="117"/>
      <c r="M370" s="117"/>
      <c r="N370" s="117"/>
      <c r="O370" s="117"/>
      <c r="P370" s="118"/>
      <c r="Q370" s="117"/>
      <c r="R370" s="117"/>
      <c r="S370" s="117"/>
      <c r="T370" s="117"/>
      <c r="U370" s="142"/>
      <c r="V37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70" s="117"/>
      <c r="X370" s="142"/>
      <c r="Y370" s="142"/>
      <c r="Z370" s="140" t="str">
        <f>IFERROR(IF(Y370=Tipologias!$O$6,"Ley_1",IF(Y370=Tipologias!$P$6,"Ley_2",IF(Y370=Tipologias!$Q$6,"Ley_3",IF(Y370=Tipologias!$R$6,"Ley_4",IF(Y370=Tipologias!$S$6,"Ley_5",IF(Y370=Tipologias!$T$6,"Ley_6", IF(Y370=Tipologias!$U$6,"Ley_7", IF(Y370=Tipologias!$V$6,"Ley_8", IF(Y370=Tipologias!$W$6,"Ley_9", IF(Y370=Tipologias!$X$6,"Ley_10", IF(Y370=Tipologias!$Y$6,"Ley_11", IF(Y370=Tipologias!$Z$6,"Ley_12",IF(Y370="No Aplica","NoAplica",""))))))))))))),"")</f>
        <v/>
      </c>
      <c r="AA370" s="117"/>
      <c r="AB370" s="117"/>
      <c r="AC370" s="123" t="str">
        <f>IF(OR(AB370=Tipologias!$F$51,AB370=Tipologias!$F$52,AB370=Tipologias!$F$53),Tipologias!$G$51,IF(AB370=Tipologias!$F$54,Tipologias!$G$54,IF(OR(AB370=Tipologias!$F$55,AB370=Tipologias!$F$56),Tipologias!$G$55,"")))</f>
        <v/>
      </c>
      <c r="AD370" s="117"/>
      <c r="AE370" s="123" t="str">
        <f>IF(OR(AD370=Tipologias!$F$51,AD370=Tipologias!$F$52,AD370=Tipologias!$F$53),Tipologias!$G$51,IF(AD370=Tipologias!$F$54,Tipologias!$G$54,IF(OR(AD370=Tipologias!$F$55,AD370=Tipologias!$F$56),Tipologias!$G$55,"")))</f>
        <v/>
      </c>
      <c r="AF370" s="117"/>
      <c r="AG370" s="123" t="str">
        <f>IF(OR(AF370=Tipologias!$F$51,AF370=Tipologias!$F$52,AF370=Tipologias!$F$53),Tipologias!$G$51,IF(AF370=Tipologias!$F$54,Tipologias!$G$54,IF(OR(AF370=Tipologias!$F$55,AF370=Tipologias!$F$56),Tipologias!$G$55,"")))</f>
        <v/>
      </c>
      <c r="AH370" s="117"/>
      <c r="AI370" s="124" t="str">
        <f>IF(OR(AC370="",AE370="",AG370=""),"",IF(OR(AND(AC370=Tipologias!$G$55,AE370=Tipologias!$G$55),AND(AC370=Tipologias!$G$55,AG370=Tipologias!$G$55),AND(AE370=Tipologias!$G$55,AG370=Tipologias!$G$55)),Tipologias!$G$55, IF(AND(AC370=Tipologias!$G$51,AE370=Tipologias!$G$51,AG370=Tipologias!$G$51),Tipologias!$G$51,Tipologias!$G$54)))</f>
        <v/>
      </c>
      <c r="AJ370" s="117"/>
      <c r="AK370" s="118"/>
      <c r="AL370" s="134"/>
    </row>
    <row r="371" spans="1:38" s="119" customFormat="1" ht="35.15" customHeight="1" x14ac:dyDescent="0.35">
      <c r="A371" s="141"/>
      <c r="B371" s="142"/>
      <c r="C371" s="117"/>
      <c r="D371" s="117"/>
      <c r="E371" s="117"/>
      <c r="F371" s="117"/>
      <c r="G371" s="117"/>
      <c r="H371" s="117"/>
      <c r="I371" s="117"/>
      <c r="J371" s="142"/>
      <c r="K371" s="117"/>
      <c r="L371" s="117"/>
      <c r="M371" s="117"/>
      <c r="N371" s="117"/>
      <c r="O371" s="117"/>
      <c r="P371" s="118"/>
      <c r="Q371" s="117"/>
      <c r="R371" s="117"/>
      <c r="S371" s="117"/>
      <c r="T371" s="117"/>
      <c r="U371" s="142"/>
      <c r="V37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71" s="117"/>
      <c r="X371" s="142"/>
      <c r="Y371" s="142"/>
      <c r="Z371" s="140" t="str">
        <f>IFERROR(IF(Y371=Tipologias!$O$6,"Ley_1",IF(Y371=Tipologias!$P$6,"Ley_2",IF(Y371=Tipologias!$Q$6,"Ley_3",IF(Y371=Tipologias!$R$6,"Ley_4",IF(Y371=Tipologias!$S$6,"Ley_5",IF(Y371=Tipologias!$T$6,"Ley_6", IF(Y371=Tipologias!$U$6,"Ley_7", IF(Y371=Tipologias!$V$6,"Ley_8", IF(Y371=Tipologias!$W$6,"Ley_9", IF(Y371=Tipologias!$X$6,"Ley_10", IF(Y371=Tipologias!$Y$6,"Ley_11", IF(Y371=Tipologias!$Z$6,"Ley_12",IF(Y371="No Aplica","NoAplica",""))))))))))))),"")</f>
        <v/>
      </c>
      <c r="AA371" s="117"/>
      <c r="AB371" s="117"/>
      <c r="AC371" s="123" t="str">
        <f>IF(OR(AB371=Tipologias!$F$51,AB371=Tipologias!$F$52,AB371=Tipologias!$F$53),Tipologias!$G$51,IF(AB371=Tipologias!$F$54,Tipologias!$G$54,IF(OR(AB371=Tipologias!$F$55,AB371=Tipologias!$F$56),Tipologias!$G$55,"")))</f>
        <v/>
      </c>
      <c r="AD371" s="117"/>
      <c r="AE371" s="123" t="str">
        <f>IF(OR(AD371=Tipologias!$F$51,AD371=Tipologias!$F$52,AD371=Tipologias!$F$53),Tipologias!$G$51,IF(AD371=Tipologias!$F$54,Tipologias!$G$54,IF(OR(AD371=Tipologias!$F$55,AD371=Tipologias!$F$56),Tipologias!$G$55,"")))</f>
        <v/>
      </c>
      <c r="AF371" s="117"/>
      <c r="AG371" s="123" t="str">
        <f>IF(OR(AF371=Tipologias!$F$51,AF371=Tipologias!$F$52,AF371=Tipologias!$F$53),Tipologias!$G$51,IF(AF371=Tipologias!$F$54,Tipologias!$G$54,IF(OR(AF371=Tipologias!$F$55,AF371=Tipologias!$F$56),Tipologias!$G$55,"")))</f>
        <v/>
      </c>
      <c r="AH371" s="117"/>
      <c r="AI371" s="124" t="str">
        <f>IF(OR(AC371="",AE371="",AG371=""),"",IF(OR(AND(AC371=Tipologias!$G$55,AE371=Tipologias!$G$55),AND(AC371=Tipologias!$G$55,AG371=Tipologias!$G$55),AND(AE371=Tipologias!$G$55,AG371=Tipologias!$G$55)),Tipologias!$G$55, IF(AND(AC371=Tipologias!$G$51,AE371=Tipologias!$G$51,AG371=Tipologias!$G$51),Tipologias!$G$51,Tipologias!$G$54)))</f>
        <v/>
      </c>
      <c r="AJ371" s="117"/>
      <c r="AK371" s="118"/>
      <c r="AL371" s="134"/>
    </row>
    <row r="372" spans="1:38" s="119" customFormat="1" ht="35.15" customHeight="1" x14ac:dyDescent="0.35">
      <c r="A372" s="141"/>
      <c r="B372" s="142"/>
      <c r="C372" s="117"/>
      <c r="D372" s="117"/>
      <c r="E372" s="117"/>
      <c r="F372" s="117"/>
      <c r="G372" s="117"/>
      <c r="H372" s="117"/>
      <c r="I372" s="117"/>
      <c r="J372" s="142"/>
      <c r="K372" s="117"/>
      <c r="L372" s="117"/>
      <c r="M372" s="117"/>
      <c r="N372" s="117"/>
      <c r="O372" s="117"/>
      <c r="P372" s="118"/>
      <c r="Q372" s="117"/>
      <c r="R372" s="117"/>
      <c r="S372" s="117"/>
      <c r="T372" s="117"/>
      <c r="U372" s="142"/>
      <c r="V37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72" s="117"/>
      <c r="X372" s="142"/>
      <c r="Y372" s="142"/>
      <c r="Z372" s="140" t="str">
        <f>IFERROR(IF(Y372=Tipologias!$O$6,"Ley_1",IF(Y372=Tipologias!$P$6,"Ley_2",IF(Y372=Tipologias!$Q$6,"Ley_3",IF(Y372=Tipologias!$R$6,"Ley_4",IF(Y372=Tipologias!$S$6,"Ley_5",IF(Y372=Tipologias!$T$6,"Ley_6", IF(Y372=Tipologias!$U$6,"Ley_7", IF(Y372=Tipologias!$V$6,"Ley_8", IF(Y372=Tipologias!$W$6,"Ley_9", IF(Y372=Tipologias!$X$6,"Ley_10", IF(Y372=Tipologias!$Y$6,"Ley_11", IF(Y372=Tipologias!$Z$6,"Ley_12",IF(Y372="No Aplica","NoAplica",""))))))))))))),"")</f>
        <v/>
      </c>
      <c r="AA372" s="117"/>
      <c r="AB372" s="117"/>
      <c r="AC372" s="123" t="str">
        <f>IF(OR(AB372=Tipologias!$F$51,AB372=Tipologias!$F$52,AB372=Tipologias!$F$53),Tipologias!$G$51,IF(AB372=Tipologias!$F$54,Tipologias!$G$54,IF(OR(AB372=Tipologias!$F$55,AB372=Tipologias!$F$56),Tipologias!$G$55,"")))</f>
        <v/>
      </c>
      <c r="AD372" s="117"/>
      <c r="AE372" s="123" t="str">
        <f>IF(OR(AD372=Tipologias!$F$51,AD372=Tipologias!$F$52,AD372=Tipologias!$F$53),Tipologias!$G$51,IF(AD372=Tipologias!$F$54,Tipologias!$G$54,IF(OR(AD372=Tipologias!$F$55,AD372=Tipologias!$F$56),Tipologias!$G$55,"")))</f>
        <v/>
      </c>
      <c r="AF372" s="117"/>
      <c r="AG372" s="123" t="str">
        <f>IF(OR(AF372=Tipologias!$F$51,AF372=Tipologias!$F$52,AF372=Tipologias!$F$53),Tipologias!$G$51,IF(AF372=Tipologias!$F$54,Tipologias!$G$54,IF(OR(AF372=Tipologias!$F$55,AF372=Tipologias!$F$56),Tipologias!$G$55,"")))</f>
        <v/>
      </c>
      <c r="AH372" s="117"/>
      <c r="AI372" s="124" t="str">
        <f>IF(OR(AC372="",AE372="",AG372=""),"",IF(OR(AND(AC372=Tipologias!$G$55,AE372=Tipologias!$G$55),AND(AC372=Tipologias!$G$55,AG372=Tipologias!$G$55),AND(AE372=Tipologias!$G$55,AG372=Tipologias!$G$55)),Tipologias!$G$55, IF(AND(AC372=Tipologias!$G$51,AE372=Tipologias!$G$51,AG372=Tipologias!$G$51),Tipologias!$G$51,Tipologias!$G$54)))</f>
        <v/>
      </c>
      <c r="AJ372" s="117"/>
      <c r="AK372" s="118"/>
      <c r="AL372" s="134"/>
    </row>
    <row r="373" spans="1:38" s="119" customFormat="1" ht="35.15" customHeight="1" x14ac:dyDescent="0.35">
      <c r="A373" s="141"/>
      <c r="B373" s="142"/>
      <c r="C373" s="117"/>
      <c r="D373" s="117"/>
      <c r="E373" s="117"/>
      <c r="F373" s="117"/>
      <c r="G373" s="117"/>
      <c r="H373" s="117"/>
      <c r="I373" s="117"/>
      <c r="J373" s="142"/>
      <c r="K373" s="117"/>
      <c r="L373" s="117"/>
      <c r="M373" s="117"/>
      <c r="N373" s="117"/>
      <c r="O373" s="117"/>
      <c r="P373" s="118"/>
      <c r="Q373" s="117"/>
      <c r="R373" s="117"/>
      <c r="S373" s="117"/>
      <c r="T373" s="117"/>
      <c r="U373" s="142"/>
      <c r="V37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73" s="117"/>
      <c r="X373" s="142"/>
      <c r="Y373" s="142"/>
      <c r="Z373" s="140" t="str">
        <f>IFERROR(IF(Y373=Tipologias!$O$6,"Ley_1",IF(Y373=Tipologias!$P$6,"Ley_2",IF(Y373=Tipologias!$Q$6,"Ley_3",IF(Y373=Tipologias!$R$6,"Ley_4",IF(Y373=Tipologias!$S$6,"Ley_5",IF(Y373=Tipologias!$T$6,"Ley_6", IF(Y373=Tipologias!$U$6,"Ley_7", IF(Y373=Tipologias!$V$6,"Ley_8", IF(Y373=Tipologias!$W$6,"Ley_9", IF(Y373=Tipologias!$X$6,"Ley_10", IF(Y373=Tipologias!$Y$6,"Ley_11", IF(Y373=Tipologias!$Z$6,"Ley_12",IF(Y373="No Aplica","NoAplica",""))))))))))))),"")</f>
        <v/>
      </c>
      <c r="AA373" s="117"/>
      <c r="AB373" s="117"/>
      <c r="AC373" s="123" t="str">
        <f>IF(OR(AB373=Tipologias!$F$51,AB373=Tipologias!$F$52,AB373=Tipologias!$F$53),Tipologias!$G$51,IF(AB373=Tipologias!$F$54,Tipologias!$G$54,IF(OR(AB373=Tipologias!$F$55,AB373=Tipologias!$F$56),Tipologias!$G$55,"")))</f>
        <v/>
      </c>
      <c r="AD373" s="117"/>
      <c r="AE373" s="123" t="str">
        <f>IF(OR(AD373=Tipologias!$F$51,AD373=Tipologias!$F$52,AD373=Tipologias!$F$53),Tipologias!$G$51,IF(AD373=Tipologias!$F$54,Tipologias!$G$54,IF(OR(AD373=Tipologias!$F$55,AD373=Tipologias!$F$56),Tipologias!$G$55,"")))</f>
        <v/>
      </c>
      <c r="AF373" s="117"/>
      <c r="AG373" s="123" t="str">
        <f>IF(OR(AF373=Tipologias!$F$51,AF373=Tipologias!$F$52,AF373=Tipologias!$F$53),Tipologias!$G$51,IF(AF373=Tipologias!$F$54,Tipologias!$G$54,IF(OR(AF373=Tipologias!$F$55,AF373=Tipologias!$F$56),Tipologias!$G$55,"")))</f>
        <v/>
      </c>
      <c r="AH373" s="117"/>
      <c r="AI373" s="124" t="str">
        <f>IF(OR(AC373="",AE373="",AG373=""),"",IF(OR(AND(AC373=Tipologias!$G$55,AE373=Tipologias!$G$55),AND(AC373=Tipologias!$G$55,AG373=Tipologias!$G$55),AND(AE373=Tipologias!$G$55,AG373=Tipologias!$G$55)),Tipologias!$G$55, IF(AND(AC373=Tipologias!$G$51,AE373=Tipologias!$G$51,AG373=Tipologias!$G$51),Tipologias!$G$51,Tipologias!$G$54)))</f>
        <v/>
      </c>
      <c r="AJ373" s="117"/>
      <c r="AK373" s="118"/>
      <c r="AL373" s="134"/>
    </row>
    <row r="374" spans="1:38" s="119" customFormat="1" ht="35.15" customHeight="1" x14ac:dyDescent="0.35">
      <c r="A374" s="141"/>
      <c r="B374" s="142"/>
      <c r="C374" s="117"/>
      <c r="D374" s="117"/>
      <c r="E374" s="117"/>
      <c r="F374" s="117"/>
      <c r="G374" s="117"/>
      <c r="H374" s="117"/>
      <c r="I374" s="117"/>
      <c r="J374" s="142"/>
      <c r="K374" s="117"/>
      <c r="L374" s="117"/>
      <c r="M374" s="117"/>
      <c r="N374" s="117"/>
      <c r="O374" s="117"/>
      <c r="P374" s="118"/>
      <c r="Q374" s="117"/>
      <c r="R374" s="117"/>
      <c r="S374" s="117"/>
      <c r="T374" s="117"/>
      <c r="U374" s="142"/>
      <c r="V37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74" s="117"/>
      <c r="X374" s="142"/>
      <c r="Y374" s="142"/>
      <c r="Z374" s="140" t="str">
        <f>IFERROR(IF(Y374=Tipologias!$O$6,"Ley_1",IF(Y374=Tipologias!$P$6,"Ley_2",IF(Y374=Tipologias!$Q$6,"Ley_3",IF(Y374=Tipologias!$R$6,"Ley_4",IF(Y374=Tipologias!$S$6,"Ley_5",IF(Y374=Tipologias!$T$6,"Ley_6", IF(Y374=Tipologias!$U$6,"Ley_7", IF(Y374=Tipologias!$V$6,"Ley_8", IF(Y374=Tipologias!$W$6,"Ley_9", IF(Y374=Tipologias!$X$6,"Ley_10", IF(Y374=Tipologias!$Y$6,"Ley_11", IF(Y374=Tipologias!$Z$6,"Ley_12",IF(Y374="No Aplica","NoAplica",""))))))))))))),"")</f>
        <v/>
      </c>
      <c r="AA374" s="117"/>
      <c r="AB374" s="117"/>
      <c r="AC374" s="123" t="str">
        <f>IF(OR(AB374=Tipologias!$F$51,AB374=Tipologias!$F$52,AB374=Tipologias!$F$53),Tipologias!$G$51,IF(AB374=Tipologias!$F$54,Tipologias!$G$54,IF(OR(AB374=Tipologias!$F$55,AB374=Tipologias!$F$56),Tipologias!$G$55,"")))</f>
        <v/>
      </c>
      <c r="AD374" s="117"/>
      <c r="AE374" s="123" t="str">
        <f>IF(OR(AD374=Tipologias!$F$51,AD374=Tipologias!$F$52,AD374=Tipologias!$F$53),Tipologias!$G$51,IF(AD374=Tipologias!$F$54,Tipologias!$G$54,IF(OR(AD374=Tipologias!$F$55,AD374=Tipologias!$F$56),Tipologias!$G$55,"")))</f>
        <v/>
      </c>
      <c r="AF374" s="117"/>
      <c r="AG374" s="123" t="str">
        <f>IF(OR(AF374=Tipologias!$F$51,AF374=Tipologias!$F$52,AF374=Tipologias!$F$53),Tipologias!$G$51,IF(AF374=Tipologias!$F$54,Tipologias!$G$54,IF(OR(AF374=Tipologias!$F$55,AF374=Tipologias!$F$56),Tipologias!$G$55,"")))</f>
        <v/>
      </c>
      <c r="AH374" s="117"/>
      <c r="AI374" s="124" t="str">
        <f>IF(OR(AC374="",AE374="",AG374=""),"",IF(OR(AND(AC374=Tipologias!$G$55,AE374=Tipologias!$G$55),AND(AC374=Tipologias!$G$55,AG374=Tipologias!$G$55),AND(AE374=Tipologias!$G$55,AG374=Tipologias!$G$55)),Tipologias!$G$55, IF(AND(AC374=Tipologias!$G$51,AE374=Tipologias!$G$51,AG374=Tipologias!$G$51),Tipologias!$G$51,Tipologias!$G$54)))</f>
        <v/>
      </c>
      <c r="AJ374" s="117"/>
      <c r="AK374" s="118"/>
      <c r="AL374" s="134"/>
    </row>
    <row r="375" spans="1:38" s="119" customFormat="1" ht="35.15" customHeight="1" x14ac:dyDescent="0.35">
      <c r="A375" s="141"/>
      <c r="B375" s="142"/>
      <c r="C375" s="117"/>
      <c r="D375" s="117"/>
      <c r="E375" s="117"/>
      <c r="F375" s="117"/>
      <c r="G375" s="117"/>
      <c r="H375" s="117"/>
      <c r="I375" s="117"/>
      <c r="J375" s="142"/>
      <c r="K375" s="117"/>
      <c r="L375" s="117"/>
      <c r="M375" s="117"/>
      <c r="N375" s="117"/>
      <c r="O375" s="117"/>
      <c r="P375" s="118"/>
      <c r="Q375" s="117"/>
      <c r="R375" s="117"/>
      <c r="S375" s="117"/>
      <c r="T375" s="117"/>
      <c r="U375" s="142"/>
      <c r="V37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75" s="117"/>
      <c r="X375" s="142"/>
      <c r="Y375" s="142"/>
      <c r="Z375" s="140" t="str">
        <f>IFERROR(IF(Y375=Tipologias!$O$6,"Ley_1",IF(Y375=Tipologias!$P$6,"Ley_2",IF(Y375=Tipologias!$Q$6,"Ley_3",IF(Y375=Tipologias!$R$6,"Ley_4",IF(Y375=Tipologias!$S$6,"Ley_5",IF(Y375=Tipologias!$T$6,"Ley_6", IF(Y375=Tipologias!$U$6,"Ley_7", IF(Y375=Tipologias!$V$6,"Ley_8", IF(Y375=Tipologias!$W$6,"Ley_9", IF(Y375=Tipologias!$X$6,"Ley_10", IF(Y375=Tipologias!$Y$6,"Ley_11", IF(Y375=Tipologias!$Z$6,"Ley_12",IF(Y375="No Aplica","NoAplica",""))))))))))))),"")</f>
        <v/>
      </c>
      <c r="AA375" s="117"/>
      <c r="AB375" s="117"/>
      <c r="AC375" s="123" t="str">
        <f>IF(OR(AB375=Tipologias!$F$51,AB375=Tipologias!$F$52,AB375=Tipologias!$F$53),Tipologias!$G$51,IF(AB375=Tipologias!$F$54,Tipologias!$G$54,IF(OR(AB375=Tipologias!$F$55,AB375=Tipologias!$F$56),Tipologias!$G$55,"")))</f>
        <v/>
      </c>
      <c r="AD375" s="117"/>
      <c r="AE375" s="123" t="str">
        <f>IF(OR(AD375=Tipologias!$F$51,AD375=Tipologias!$F$52,AD375=Tipologias!$F$53),Tipologias!$G$51,IF(AD375=Tipologias!$F$54,Tipologias!$G$54,IF(OR(AD375=Tipologias!$F$55,AD375=Tipologias!$F$56),Tipologias!$G$55,"")))</f>
        <v/>
      </c>
      <c r="AF375" s="117"/>
      <c r="AG375" s="123" t="str">
        <f>IF(OR(AF375=Tipologias!$F$51,AF375=Tipologias!$F$52,AF375=Tipologias!$F$53),Tipologias!$G$51,IF(AF375=Tipologias!$F$54,Tipologias!$G$54,IF(OR(AF375=Tipologias!$F$55,AF375=Tipologias!$F$56),Tipologias!$G$55,"")))</f>
        <v/>
      </c>
      <c r="AH375" s="117"/>
      <c r="AI375" s="124" t="str">
        <f>IF(OR(AC375="",AE375="",AG375=""),"",IF(OR(AND(AC375=Tipologias!$G$55,AE375=Tipologias!$G$55),AND(AC375=Tipologias!$G$55,AG375=Tipologias!$G$55),AND(AE375=Tipologias!$G$55,AG375=Tipologias!$G$55)),Tipologias!$G$55, IF(AND(AC375=Tipologias!$G$51,AE375=Tipologias!$G$51,AG375=Tipologias!$G$51),Tipologias!$G$51,Tipologias!$G$54)))</f>
        <v/>
      </c>
      <c r="AJ375" s="117"/>
      <c r="AK375" s="118"/>
      <c r="AL375" s="134"/>
    </row>
    <row r="376" spans="1:38" s="119" customFormat="1" ht="35.15" customHeight="1" x14ac:dyDescent="0.35">
      <c r="A376" s="141"/>
      <c r="B376" s="142"/>
      <c r="C376" s="117"/>
      <c r="D376" s="117"/>
      <c r="E376" s="117"/>
      <c r="F376" s="117"/>
      <c r="G376" s="117"/>
      <c r="H376" s="117"/>
      <c r="I376" s="117"/>
      <c r="J376" s="142"/>
      <c r="K376" s="117"/>
      <c r="L376" s="117"/>
      <c r="M376" s="117"/>
      <c r="N376" s="117"/>
      <c r="O376" s="117"/>
      <c r="P376" s="118"/>
      <c r="Q376" s="117"/>
      <c r="R376" s="117"/>
      <c r="S376" s="117"/>
      <c r="T376" s="117"/>
      <c r="U376" s="142"/>
      <c r="V37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76" s="117"/>
      <c r="X376" s="142"/>
      <c r="Y376" s="142"/>
      <c r="Z376" s="140" t="str">
        <f>IFERROR(IF(Y376=Tipologias!$O$6,"Ley_1",IF(Y376=Tipologias!$P$6,"Ley_2",IF(Y376=Tipologias!$Q$6,"Ley_3",IF(Y376=Tipologias!$R$6,"Ley_4",IF(Y376=Tipologias!$S$6,"Ley_5",IF(Y376=Tipologias!$T$6,"Ley_6", IF(Y376=Tipologias!$U$6,"Ley_7", IF(Y376=Tipologias!$V$6,"Ley_8", IF(Y376=Tipologias!$W$6,"Ley_9", IF(Y376=Tipologias!$X$6,"Ley_10", IF(Y376=Tipologias!$Y$6,"Ley_11", IF(Y376=Tipologias!$Z$6,"Ley_12",IF(Y376="No Aplica","NoAplica",""))))))))))))),"")</f>
        <v/>
      </c>
      <c r="AA376" s="117"/>
      <c r="AB376" s="117"/>
      <c r="AC376" s="123" t="str">
        <f>IF(OR(AB376=Tipologias!$F$51,AB376=Tipologias!$F$52,AB376=Tipologias!$F$53),Tipologias!$G$51,IF(AB376=Tipologias!$F$54,Tipologias!$G$54,IF(OR(AB376=Tipologias!$F$55,AB376=Tipologias!$F$56),Tipologias!$G$55,"")))</f>
        <v/>
      </c>
      <c r="AD376" s="117"/>
      <c r="AE376" s="123" t="str">
        <f>IF(OR(AD376=Tipologias!$F$51,AD376=Tipologias!$F$52,AD376=Tipologias!$F$53),Tipologias!$G$51,IF(AD376=Tipologias!$F$54,Tipologias!$G$54,IF(OR(AD376=Tipologias!$F$55,AD376=Tipologias!$F$56),Tipologias!$G$55,"")))</f>
        <v/>
      </c>
      <c r="AF376" s="117"/>
      <c r="AG376" s="123" t="str">
        <f>IF(OR(AF376=Tipologias!$F$51,AF376=Tipologias!$F$52,AF376=Tipologias!$F$53),Tipologias!$G$51,IF(AF376=Tipologias!$F$54,Tipologias!$G$54,IF(OR(AF376=Tipologias!$F$55,AF376=Tipologias!$F$56),Tipologias!$G$55,"")))</f>
        <v/>
      </c>
      <c r="AH376" s="117"/>
      <c r="AI376" s="124" t="str">
        <f>IF(OR(AC376="",AE376="",AG376=""),"",IF(OR(AND(AC376=Tipologias!$G$55,AE376=Tipologias!$G$55),AND(AC376=Tipologias!$G$55,AG376=Tipologias!$G$55),AND(AE376=Tipologias!$G$55,AG376=Tipologias!$G$55)),Tipologias!$G$55, IF(AND(AC376=Tipologias!$G$51,AE376=Tipologias!$G$51,AG376=Tipologias!$G$51),Tipologias!$G$51,Tipologias!$G$54)))</f>
        <v/>
      </c>
      <c r="AJ376" s="117"/>
      <c r="AK376" s="118"/>
      <c r="AL376" s="134"/>
    </row>
    <row r="377" spans="1:38" s="119" customFormat="1" ht="35.15" customHeight="1" x14ac:dyDescent="0.35">
      <c r="A377" s="141"/>
      <c r="B377" s="142"/>
      <c r="C377" s="117"/>
      <c r="D377" s="117"/>
      <c r="E377" s="117"/>
      <c r="F377" s="117"/>
      <c r="G377" s="117"/>
      <c r="H377" s="117"/>
      <c r="I377" s="117"/>
      <c r="J377" s="142"/>
      <c r="K377" s="117"/>
      <c r="L377" s="117"/>
      <c r="M377" s="117"/>
      <c r="N377" s="117"/>
      <c r="O377" s="117"/>
      <c r="P377" s="118"/>
      <c r="Q377" s="117"/>
      <c r="R377" s="117"/>
      <c r="S377" s="117"/>
      <c r="T377" s="117"/>
      <c r="U377" s="142"/>
      <c r="V37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77" s="117"/>
      <c r="X377" s="142"/>
      <c r="Y377" s="142"/>
      <c r="Z377" s="140" t="str">
        <f>IFERROR(IF(Y377=Tipologias!$O$6,"Ley_1",IF(Y377=Tipologias!$P$6,"Ley_2",IF(Y377=Tipologias!$Q$6,"Ley_3",IF(Y377=Tipologias!$R$6,"Ley_4",IF(Y377=Tipologias!$S$6,"Ley_5",IF(Y377=Tipologias!$T$6,"Ley_6", IF(Y377=Tipologias!$U$6,"Ley_7", IF(Y377=Tipologias!$V$6,"Ley_8", IF(Y377=Tipologias!$W$6,"Ley_9", IF(Y377=Tipologias!$X$6,"Ley_10", IF(Y377=Tipologias!$Y$6,"Ley_11", IF(Y377=Tipologias!$Z$6,"Ley_12",IF(Y377="No Aplica","NoAplica",""))))))))))))),"")</f>
        <v/>
      </c>
      <c r="AA377" s="117"/>
      <c r="AB377" s="117"/>
      <c r="AC377" s="123" t="str">
        <f>IF(OR(AB377=Tipologias!$F$51,AB377=Tipologias!$F$52,AB377=Tipologias!$F$53),Tipologias!$G$51,IF(AB377=Tipologias!$F$54,Tipologias!$G$54,IF(OR(AB377=Tipologias!$F$55,AB377=Tipologias!$F$56),Tipologias!$G$55,"")))</f>
        <v/>
      </c>
      <c r="AD377" s="117"/>
      <c r="AE377" s="123" t="str">
        <f>IF(OR(AD377=Tipologias!$F$51,AD377=Tipologias!$F$52,AD377=Tipologias!$F$53),Tipologias!$G$51,IF(AD377=Tipologias!$F$54,Tipologias!$G$54,IF(OR(AD377=Tipologias!$F$55,AD377=Tipologias!$F$56),Tipologias!$G$55,"")))</f>
        <v/>
      </c>
      <c r="AF377" s="117"/>
      <c r="AG377" s="123" t="str">
        <f>IF(OR(AF377=Tipologias!$F$51,AF377=Tipologias!$F$52,AF377=Tipologias!$F$53),Tipologias!$G$51,IF(AF377=Tipologias!$F$54,Tipologias!$G$54,IF(OR(AF377=Tipologias!$F$55,AF377=Tipologias!$F$56),Tipologias!$G$55,"")))</f>
        <v/>
      </c>
      <c r="AH377" s="117"/>
      <c r="AI377" s="124" t="str">
        <f>IF(OR(AC377="",AE377="",AG377=""),"",IF(OR(AND(AC377=Tipologias!$G$55,AE377=Tipologias!$G$55),AND(AC377=Tipologias!$G$55,AG377=Tipologias!$G$55),AND(AE377=Tipologias!$G$55,AG377=Tipologias!$G$55)),Tipologias!$G$55, IF(AND(AC377=Tipologias!$G$51,AE377=Tipologias!$G$51,AG377=Tipologias!$G$51),Tipologias!$G$51,Tipologias!$G$54)))</f>
        <v/>
      </c>
      <c r="AJ377" s="117"/>
      <c r="AK377" s="118"/>
      <c r="AL377" s="134"/>
    </row>
    <row r="378" spans="1:38" s="119" customFormat="1" ht="35.15" customHeight="1" x14ac:dyDescent="0.35">
      <c r="A378" s="141"/>
      <c r="B378" s="142"/>
      <c r="C378" s="117"/>
      <c r="D378" s="117"/>
      <c r="E378" s="117"/>
      <c r="F378" s="117"/>
      <c r="G378" s="117"/>
      <c r="H378" s="117"/>
      <c r="I378" s="117"/>
      <c r="J378" s="142"/>
      <c r="K378" s="117"/>
      <c r="L378" s="117"/>
      <c r="M378" s="117"/>
      <c r="N378" s="117"/>
      <c r="O378" s="117"/>
      <c r="P378" s="118"/>
      <c r="Q378" s="117"/>
      <c r="R378" s="117"/>
      <c r="S378" s="117"/>
      <c r="T378" s="117"/>
      <c r="U378" s="142"/>
      <c r="V37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78" s="117"/>
      <c r="X378" s="142"/>
      <c r="Y378" s="142"/>
      <c r="Z378" s="140" t="str">
        <f>IFERROR(IF(Y378=Tipologias!$O$6,"Ley_1",IF(Y378=Tipologias!$P$6,"Ley_2",IF(Y378=Tipologias!$Q$6,"Ley_3",IF(Y378=Tipologias!$R$6,"Ley_4",IF(Y378=Tipologias!$S$6,"Ley_5",IF(Y378=Tipologias!$T$6,"Ley_6", IF(Y378=Tipologias!$U$6,"Ley_7", IF(Y378=Tipologias!$V$6,"Ley_8", IF(Y378=Tipologias!$W$6,"Ley_9", IF(Y378=Tipologias!$X$6,"Ley_10", IF(Y378=Tipologias!$Y$6,"Ley_11", IF(Y378=Tipologias!$Z$6,"Ley_12",IF(Y378="No Aplica","NoAplica",""))))))))))))),"")</f>
        <v/>
      </c>
      <c r="AA378" s="117"/>
      <c r="AB378" s="117"/>
      <c r="AC378" s="123" t="str">
        <f>IF(OR(AB378=Tipologias!$F$51,AB378=Tipologias!$F$52,AB378=Tipologias!$F$53),Tipologias!$G$51,IF(AB378=Tipologias!$F$54,Tipologias!$G$54,IF(OR(AB378=Tipologias!$F$55,AB378=Tipologias!$F$56),Tipologias!$G$55,"")))</f>
        <v/>
      </c>
      <c r="AD378" s="117"/>
      <c r="AE378" s="123" t="str">
        <f>IF(OR(AD378=Tipologias!$F$51,AD378=Tipologias!$F$52,AD378=Tipologias!$F$53),Tipologias!$G$51,IF(AD378=Tipologias!$F$54,Tipologias!$G$54,IF(OR(AD378=Tipologias!$F$55,AD378=Tipologias!$F$56),Tipologias!$G$55,"")))</f>
        <v/>
      </c>
      <c r="AF378" s="117"/>
      <c r="AG378" s="123" t="str">
        <f>IF(OR(AF378=Tipologias!$F$51,AF378=Tipologias!$F$52,AF378=Tipologias!$F$53),Tipologias!$G$51,IF(AF378=Tipologias!$F$54,Tipologias!$G$54,IF(OR(AF378=Tipologias!$F$55,AF378=Tipologias!$F$56),Tipologias!$G$55,"")))</f>
        <v/>
      </c>
      <c r="AH378" s="117"/>
      <c r="AI378" s="124" t="str">
        <f>IF(OR(AC378="",AE378="",AG378=""),"",IF(OR(AND(AC378=Tipologias!$G$55,AE378=Tipologias!$G$55),AND(AC378=Tipologias!$G$55,AG378=Tipologias!$G$55),AND(AE378=Tipologias!$G$55,AG378=Tipologias!$G$55)),Tipologias!$G$55, IF(AND(AC378=Tipologias!$G$51,AE378=Tipologias!$G$51,AG378=Tipologias!$G$51),Tipologias!$G$51,Tipologias!$G$54)))</f>
        <v/>
      </c>
      <c r="AJ378" s="117"/>
      <c r="AK378" s="118"/>
      <c r="AL378" s="134"/>
    </row>
    <row r="379" spans="1:38" s="119" customFormat="1" ht="35.15" customHeight="1" x14ac:dyDescent="0.35">
      <c r="A379" s="141"/>
      <c r="B379" s="142"/>
      <c r="C379" s="117"/>
      <c r="D379" s="117"/>
      <c r="E379" s="117"/>
      <c r="F379" s="117"/>
      <c r="G379" s="117"/>
      <c r="H379" s="117"/>
      <c r="I379" s="117"/>
      <c r="J379" s="142"/>
      <c r="K379" s="117"/>
      <c r="L379" s="117"/>
      <c r="M379" s="117"/>
      <c r="N379" s="117"/>
      <c r="O379" s="117"/>
      <c r="P379" s="118"/>
      <c r="Q379" s="117"/>
      <c r="R379" s="117"/>
      <c r="S379" s="117"/>
      <c r="T379" s="117"/>
      <c r="U379" s="142"/>
      <c r="V37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79" s="117"/>
      <c r="X379" s="142"/>
      <c r="Y379" s="142"/>
      <c r="Z379" s="140" t="str">
        <f>IFERROR(IF(Y379=Tipologias!$O$6,"Ley_1",IF(Y379=Tipologias!$P$6,"Ley_2",IF(Y379=Tipologias!$Q$6,"Ley_3",IF(Y379=Tipologias!$R$6,"Ley_4",IF(Y379=Tipologias!$S$6,"Ley_5",IF(Y379=Tipologias!$T$6,"Ley_6", IF(Y379=Tipologias!$U$6,"Ley_7", IF(Y379=Tipologias!$V$6,"Ley_8", IF(Y379=Tipologias!$W$6,"Ley_9", IF(Y379=Tipologias!$X$6,"Ley_10", IF(Y379=Tipologias!$Y$6,"Ley_11", IF(Y379=Tipologias!$Z$6,"Ley_12",IF(Y379="No Aplica","NoAplica",""))))))))))))),"")</f>
        <v/>
      </c>
      <c r="AA379" s="117"/>
      <c r="AB379" s="117"/>
      <c r="AC379" s="123" t="str">
        <f>IF(OR(AB379=Tipologias!$F$51,AB379=Tipologias!$F$52,AB379=Tipologias!$F$53),Tipologias!$G$51,IF(AB379=Tipologias!$F$54,Tipologias!$G$54,IF(OR(AB379=Tipologias!$F$55,AB379=Tipologias!$F$56),Tipologias!$G$55,"")))</f>
        <v/>
      </c>
      <c r="AD379" s="117"/>
      <c r="AE379" s="123" t="str">
        <f>IF(OR(AD379=Tipologias!$F$51,AD379=Tipologias!$F$52,AD379=Tipologias!$F$53),Tipologias!$G$51,IF(AD379=Tipologias!$F$54,Tipologias!$G$54,IF(OR(AD379=Tipologias!$F$55,AD379=Tipologias!$F$56),Tipologias!$G$55,"")))</f>
        <v/>
      </c>
      <c r="AF379" s="117"/>
      <c r="AG379" s="123" t="str">
        <f>IF(OR(AF379=Tipologias!$F$51,AF379=Tipologias!$F$52,AF379=Tipologias!$F$53),Tipologias!$G$51,IF(AF379=Tipologias!$F$54,Tipologias!$G$54,IF(OR(AF379=Tipologias!$F$55,AF379=Tipologias!$F$56),Tipologias!$G$55,"")))</f>
        <v/>
      </c>
      <c r="AH379" s="117"/>
      <c r="AI379" s="124" t="str">
        <f>IF(OR(AC379="",AE379="",AG379=""),"",IF(OR(AND(AC379=Tipologias!$G$55,AE379=Tipologias!$G$55),AND(AC379=Tipologias!$G$55,AG379=Tipologias!$G$55),AND(AE379=Tipologias!$G$55,AG379=Tipologias!$G$55)),Tipologias!$G$55, IF(AND(AC379=Tipologias!$G$51,AE379=Tipologias!$G$51,AG379=Tipologias!$G$51),Tipologias!$G$51,Tipologias!$G$54)))</f>
        <v/>
      </c>
      <c r="AJ379" s="117"/>
      <c r="AK379" s="118"/>
      <c r="AL379" s="134"/>
    </row>
    <row r="380" spans="1:38" s="119" customFormat="1" ht="35.15" customHeight="1" x14ac:dyDescent="0.35">
      <c r="A380" s="141"/>
      <c r="B380" s="142"/>
      <c r="C380" s="117"/>
      <c r="D380" s="117"/>
      <c r="E380" s="117"/>
      <c r="F380" s="117"/>
      <c r="G380" s="117"/>
      <c r="H380" s="117"/>
      <c r="I380" s="117"/>
      <c r="J380" s="142"/>
      <c r="K380" s="117"/>
      <c r="L380" s="117"/>
      <c r="M380" s="117"/>
      <c r="N380" s="117"/>
      <c r="O380" s="117"/>
      <c r="P380" s="118"/>
      <c r="Q380" s="117"/>
      <c r="R380" s="117"/>
      <c r="S380" s="117"/>
      <c r="T380" s="117"/>
      <c r="U380" s="142"/>
      <c r="V38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80" s="117"/>
      <c r="X380" s="142"/>
      <c r="Y380" s="142"/>
      <c r="Z380" s="140" t="str">
        <f>IFERROR(IF(Y380=Tipologias!$O$6,"Ley_1",IF(Y380=Tipologias!$P$6,"Ley_2",IF(Y380=Tipologias!$Q$6,"Ley_3",IF(Y380=Tipologias!$R$6,"Ley_4",IF(Y380=Tipologias!$S$6,"Ley_5",IF(Y380=Tipologias!$T$6,"Ley_6", IF(Y380=Tipologias!$U$6,"Ley_7", IF(Y380=Tipologias!$V$6,"Ley_8", IF(Y380=Tipologias!$W$6,"Ley_9", IF(Y380=Tipologias!$X$6,"Ley_10", IF(Y380=Tipologias!$Y$6,"Ley_11", IF(Y380=Tipologias!$Z$6,"Ley_12",IF(Y380="No Aplica","NoAplica",""))))))))))))),"")</f>
        <v/>
      </c>
      <c r="AA380" s="117"/>
      <c r="AB380" s="117"/>
      <c r="AC380" s="123" t="str">
        <f>IF(OR(AB380=Tipologias!$F$51,AB380=Tipologias!$F$52,AB380=Tipologias!$F$53),Tipologias!$G$51,IF(AB380=Tipologias!$F$54,Tipologias!$G$54,IF(OR(AB380=Tipologias!$F$55,AB380=Tipologias!$F$56),Tipologias!$G$55,"")))</f>
        <v/>
      </c>
      <c r="AD380" s="117"/>
      <c r="AE380" s="123" t="str">
        <f>IF(OR(AD380=Tipologias!$F$51,AD380=Tipologias!$F$52,AD380=Tipologias!$F$53),Tipologias!$G$51,IF(AD380=Tipologias!$F$54,Tipologias!$G$54,IF(OR(AD380=Tipologias!$F$55,AD380=Tipologias!$F$56),Tipologias!$G$55,"")))</f>
        <v/>
      </c>
      <c r="AF380" s="117"/>
      <c r="AG380" s="123" t="str">
        <f>IF(OR(AF380=Tipologias!$F$51,AF380=Tipologias!$F$52,AF380=Tipologias!$F$53),Tipologias!$G$51,IF(AF380=Tipologias!$F$54,Tipologias!$G$54,IF(OR(AF380=Tipologias!$F$55,AF380=Tipologias!$F$56),Tipologias!$G$55,"")))</f>
        <v/>
      </c>
      <c r="AH380" s="117"/>
      <c r="AI380" s="124" t="str">
        <f>IF(OR(AC380="",AE380="",AG380=""),"",IF(OR(AND(AC380=Tipologias!$G$55,AE380=Tipologias!$G$55),AND(AC380=Tipologias!$G$55,AG380=Tipologias!$G$55),AND(AE380=Tipologias!$G$55,AG380=Tipologias!$G$55)),Tipologias!$G$55, IF(AND(AC380=Tipologias!$G$51,AE380=Tipologias!$G$51,AG380=Tipologias!$G$51),Tipologias!$G$51,Tipologias!$G$54)))</f>
        <v/>
      </c>
      <c r="AJ380" s="117"/>
      <c r="AK380" s="118"/>
      <c r="AL380" s="134"/>
    </row>
    <row r="381" spans="1:38" s="119" customFormat="1" ht="35.15" customHeight="1" x14ac:dyDescent="0.35">
      <c r="A381" s="141"/>
      <c r="B381" s="142"/>
      <c r="C381" s="117"/>
      <c r="D381" s="117"/>
      <c r="E381" s="117"/>
      <c r="F381" s="117"/>
      <c r="G381" s="117"/>
      <c r="H381" s="117"/>
      <c r="I381" s="117"/>
      <c r="J381" s="142"/>
      <c r="K381" s="117"/>
      <c r="L381" s="117"/>
      <c r="M381" s="117"/>
      <c r="N381" s="117"/>
      <c r="O381" s="117"/>
      <c r="P381" s="118"/>
      <c r="Q381" s="117"/>
      <c r="R381" s="117"/>
      <c r="S381" s="117"/>
      <c r="T381" s="117"/>
      <c r="U381" s="142"/>
      <c r="V38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81" s="117"/>
      <c r="X381" s="142"/>
      <c r="Y381" s="142"/>
      <c r="Z381" s="140" t="str">
        <f>IFERROR(IF(Y381=Tipologias!$O$6,"Ley_1",IF(Y381=Tipologias!$P$6,"Ley_2",IF(Y381=Tipologias!$Q$6,"Ley_3",IF(Y381=Tipologias!$R$6,"Ley_4",IF(Y381=Tipologias!$S$6,"Ley_5",IF(Y381=Tipologias!$T$6,"Ley_6", IF(Y381=Tipologias!$U$6,"Ley_7", IF(Y381=Tipologias!$V$6,"Ley_8", IF(Y381=Tipologias!$W$6,"Ley_9", IF(Y381=Tipologias!$X$6,"Ley_10", IF(Y381=Tipologias!$Y$6,"Ley_11", IF(Y381=Tipologias!$Z$6,"Ley_12",IF(Y381="No Aplica","NoAplica",""))))))))))))),"")</f>
        <v/>
      </c>
      <c r="AA381" s="117"/>
      <c r="AB381" s="117"/>
      <c r="AC381" s="123" t="str">
        <f>IF(OR(AB381=Tipologias!$F$51,AB381=Tipologias!$F$52,AB381=Tipologias!$F$53),Tipologias!$G$51,IF(AB381=Tipologias!$F$54,Tipologias!$G$54,IF(OR(AB381=Tipologias!$F$55,AB381=Tipologias!$F$56),Tipologias!$G$55,"")))</f>
        <v/>
      </c>
      <c r="AD381" s="117"/>
      <c r="AE381" s="123" t="str">
        <f>IF(OR(AD381=Tipologias!$F$51,AD381=Tipologias!$F$52,AD381=Tipologias!$F$53),Tipologias!$G$51,IF(AD381=Tipologias!$F$54,Tipologias!$G$54,IF(OR(AD381=Tipologias!$F$55,AD381=Tipologias!$F$56),Tipologias!$G$55,"")))</f>
        <v/>
      </c>
      <c r="AF381" s="117"/>
      <c r="AG381" s="123" t="str">
        <f>IF(OR(AF381=Tipologias!$F$51,AF381=Tipologias!$F$52,AF381=Tipologias!$F$53),Tipologias!$G$51,IF(AF381=Tipologias!$F$54,Tipologias!$G$54,IF(OR(AF381=Tipologias!$F$55,AF381=Tipologias!$F$56),Tipologias!$G$55,"")))</f>
        <v/>
      </c>
      <c r="AH381" s="117"/>
      <c r="AI381" s="124" t="str">
        <f>IF(OR(AC381="",AE381="",AG381=""),"",IF(OR(AND(AC381=Tipologias!$G$55,AE381=Tipologias!$G$55),AND(AC381=Tipologias!$G$55,AG381=Tipologias!$G$55),AND(AE381=Tipologias!$G$55,AG381=Tipologias!$G$55)),Tipologias!$G$55, IF(AND(AC381=Tipologias!$G$51,AE381=Tipologias!$G$51,AG381=Tipologias!$G$51),Tipologias!$G$51,Tipologias!$G$54)))</f>
        <v/>
      </c>
      <c r="AJ381" s="117"/>
      <c r="AK381" s="118"/>
      <c r="AL381" s="134"/>
    </row>
    <row r="382" spans="1:38" s="119" customFormat="1" ht="35.15" customHeight="1" x14ac:dyDescent="0.35">
      <c r="A382" s="141"/>
      <c r="B382" s="142"/>
      <c r="C382" s="117"/>
      <c r="D382" s="117"/>
      <c r="E382" s="117"/>
      <c r="F382" s="117"/>
      <c r="G382" s="117"/>
      <c r="H382" s="117"/>
      <c r="I382" s="117"/>
      <c r="J382" s="142"/>
      <c r="K382" s="117"/>
      <c r="L382" s="117"/>
      <c r="M382" s="117"/>
      <c r="N382" s="117"/>
      <c r="O382" s="117"/>
      <c r="P382" s="118"/>
      <c r="Q382" s="117"/>
      <c r="R382" s="117"/>
      <c r="S382" s="117"/>
      <c r="T382" s="117"/>
      <c r="U382" s="142"/>
      <c r="V38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82" s="117"/>
      <c r="X382" s="142"/>
      <c r="Y382" s="142"/>
      <c r="Z382" s="140" t="str">
        <f>IFERROR(IF(Y382=Tipologias!$O$6,"Ley_1",IF(Y382=Tipologias!$P$6,"Ley_2",IF(Y382=Tipologias!$Q$6,"Ley_3",IF(Y382=Tipologias!$R$6,"Ley_4",IF(Y382=Tipologias!$S$6,"Ley_5",IF(Y382=Tipologias!$T$6,"Ley_6", IF(Y382=Tipologias!$U$6,"Ley_7", IF(Y382=Tipologias!$V$6,"Ley_8", IF(Y382=Tipologias!$W$6,"Ley_9", IF(Y382=Tipologias!$X$6,"Ley_10", IF(Y382=Tipologias!$Y$6,"Ley_11", IF(Y382=Tipologias!$Z$6,"Ley_12",IF(Y382="No Aplica","NoAplica",""))))))))))))),"")</f>
        <v/>
      </c>
      <c r="AA382" s="117"/>
      <c r="AB382" s="117"/>
      <c r="AC382" s="123" t="str">
        <f>IF(OR(AB382=Tipologias!$F$51,AB382=Tipologias!$F$52,AB382=Tipologias!$F$53),Tipologias!$G$51,IF(AB382=Tipologias!$F$54,Tipologias!$G$54,IF(OR(AB382=Tipologias!$F$55,AB382=Tipologias!$F$56),Tipologias!$G$55,"")))</f>
        <v/>
      </c>
      <c r="AD382" s="117"/>
      <c r="AE382" s="123" t="str">
        <f>IF(OR(AD382=Tipologias!$F$51,AD382=Tipologias!$F$52,AD382=Tipologias!$F$53),Tipologias!$G$51,IF(AD382=Tipologias!$F$54,Tipologias!$G$54,IF(OR(AD382=Tipologias!$F$55,AD382=Tipologias!$F$56),Tipologias!$G$55,"")))</f>
        <v/>
      </c>
      <c r="AF382" s="117"/>
      <c r="AG382" s="123" t="str">
        <f>IF(OR(AF382=Tipologias!$F$51,AF382=Tipologias!$F$52,AF382=Tipologias!$F$53),Tipologias!$G$51,IF(AF382=Tipologias!$F$54,Tipologias!$G$54,IF(OR(AF382=Tipologias!$F$55,AF382=Tipologias!$F$56),Tipologias!$G$55,"")))</f>
        <v/>
      </c>
      <c r="AH382" s="117"/>
      <c r="AI382" s="124" t="str">
        <f>IF(OR(AC382="",AE382="",AG382=""),"",IF(OR(AND(AC382=Tipologias!$G$55,AE382=Tipologias!$G$55),AND(AC382=Tipologias!$G$55,AG382=Tipologias!$G$55),AND(AE382=Tipologias!$G$55,AG382=Tipologias!$G$55)),Tipologias!$G$55, IF(AND(AC382=Tipologias!$G$51,AE382=Tipologias!$G$51,AG382=Tipologias!$G$51),Tipologias!$G$51,Tipologias!$G$54)))</f>
        <v/>
      </c>
      <c r="AJ382" s="117"/>
      <c r="AK382" s="118"/>
      <c r="AL382" s="134"/>
    </row>
    <row r="383" spans="1:38" s="119" customFormat="1" ht="35.15" customHeight="1" x14ac:dyDescent="0.35">
      <c r="A383" s="141"/>
      <c r="B383" s="142"/>
      <c r="C383" s="117"/>
      <c r="D383" s="117"/>
      <c r="E383" s="117"/>
      <c r="F383" s="117"/>
      <c r="G383" s="117"/>
      <c r="H383" s="117"/>
      <c r="I383" s="117"/>
      <c r="J383" s="142"/>
      <c r="K383" s="117"/>
      <c r="L383" s="117"/>
      <c r="M383" s="117"/>
      <c r="N383" s="117"/>
      <c r="O383" s="117"/>
      <c r="P383" s="118"/>
      <c r="Q383" s="117"/>
      <c r="R383" s="117"/>
      <c r="S383" s="117"/>
      <c r="T383" s="117"/>
      <c r="U383" s="142"/>
      <c r="V38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83" s="117"/>
      <c r="X383" s="142"/>
      <c r="Y383" s="142"/>
      <c r="Z383" s="140" t="str">
        <f>IFERROR(IF(Y383=Tipologias!$O$6,"Ley_1",IF(Y383=Tipologias!$P$6,"Ley_2",IF(Y383=Tipologias!$Q$6,"Ley_3",IF(Y383=Tipologias!$R$6,"Ley_4",IF(Y383=Tipologias!$S$6,"Ley_5",IF(Y383=Tipologias!$T$6,"Ley_6", IF(Y383=Tipologias!$U$6,"Ley_7", IF(Y383=Tipologias!$V$6,"Ley_8", IF(Y383=Tipologias!$W$6,"Ley_9", IF(Y383=Tipologias!$X$6,"Ley_10", IF(Y383=Tipologias!$Y$6,"Ley_11", IF(Y383=Tipologias!$Z$6,"Ley_12",IF(Y383="No Aplica","NoAplica",""))))))))))))),"")</f>
        <v/>
      </c>
      <c r="AA383" s="117"/>
      <c r="AB383" s="117"/>
      <c r="AC383" s="123" t="str">
        <f>IF(OR(AB383=Tipologias!$F$51,AB383=Tipologias!$F$52,AB383=Tipologias!$F$53),Tipologias!$G$51,IF(AB383=Tipologias!$F$54,Tipologias!$G$54,IF(OR(AB383=Tipologias!$F$55,AB383=Tipologias!$F$56),Tipologias!$G$55,"")))</f>
        <v/>
      </c>
      <c r="AD383" s="117"/>
      <c r="AE383" s="123" t="str">
        <f>IF(OR(AD383=Tipologias!$F$51,AD383=Tipologias!$F$52,AD383=Tipologias!$F$53),Tipologias!$G$51,IF(AD383=Tipologias!$F$54,Tipologias!$G$54,IF(OR(AD383=Tipologias!$F$55,AD383=Tipologias!$F$56),Tipologias!$G$55,"")))</f>
        <v/>
      </c>
      <c r="AF383" s="117"/>
      <c r="AG383" s="123" t="str">
        <f>IF(OR(AF383=Tipologias!$F$51,AF383=Tipologias!$F$52,AF383=Tipologias!$F$53),Tipologias!$G$51,IF(AF383=Tipologias!$F$54,Tipologias!$G$54,IF(OR(AF383=Tipologias!$F$55,AF383=Tipologias!$F$56),Tipologias!$G$55,"")))</f>
        <v/>
      </c>
      <c r="AH383" s="117"/>
      <c r="AI383" s="124" t="str">
        <f>IF(OR(AC383="",AE383="",AG383=""),"",IF(OR(AND(AC383=Tipologias!$G$55,AE383=Tipologias!$G$55),AND(AC383=Tipologias!$G$55,AG383=Tipologias!$G$55),AND(AE383=Tipologias!$G$55,AG383=Tipologias!$G$55)),Tipologias!$G$55, IF(AND(AC383=Tipologias!$G$51,AE383=Tipologias!$G$51,AG383=Tipologias!$G$51),Tipologias!$G$51,Tipologias!$G$54)))</f>
        <v/>
      </c>
      <c r="AJ383" s="117"/>
      <c r="AK383" s="118"/>
      <c r="AL383" s="134"/>
    </row>
    <row r="384" spans="1:38" s="119" customFormat="1" ht="35.15" customHeight="1" x14ac:dyDescent="0.35">
      <c r="A384" s="141"/>
      <c r="B384" s="142"/>
      <c r="C384" s="117"/>
      <c r="D384" s="117"/>
      <c r="E384" s="117"/>
      <c r="F384" s="117"/>
      <c r="G384" s="117"/>
      <c r="H384" s="117"/>
      <c r="I384" s="117"/>
      <c r="J384" s="142"/>
      <c r="K384" s="117"/>
      <c r="L384" s="117"/>
      <c r="M384" s="117"/>
      <c r="N384" s="117"/>
      <c r="O384" s="117"/>
      <c r="P384" s="118"/>
      <c r="Q384" s="117"/>
      <c r="R384" s="117"/>
      <c r="S384" s="117"/>
      <c r="T384" s="117"/>
      <c r="U384" s="142"/>
      <c r="V38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84" s="117"/>
      <c r="X384" s="142"/>
      <c r="Y384" s="142"/>
      <c r="Z384" s="140" t="str">
        <f>IFERROR(IF(Y384=Tipologias!$O$6,"Ley_1",IF(Y384=Tipologias!$P$6,"Ley_2",IF(Y384=Tipologias!$Q$6,"Ley_3",IF(Y384=Tipologias!$R$6,"Ley_4",IF(Y384=Tipologias!$S$6,"Ley_5",IF(Y384=Tipologias!$T$6,"Ley_6", IF(Y384=Tipologias!$U$6,"Ley_7", IF(Y384=Tipologias!$V$6,"Ley_8", IF(Y384=Tipologias!$W$6,"Ley_9", IF(Y384=Tipologias!$X$6,"Ley_10", IF(Y384=Tipologias!$Y$6,"Ley_11", IF(Y384=Tipologias!$Z$6,"Ley_12",IF(Y384="No Aplica","NoAplica",""))))))))))))),"")</f>
        <v/>
      </c>
      <c r="AA384" s="117"/>
      <c r="AB384" s="117"/>
      <c r="AC384" s="123" t="str">
        <f>IF(OR(AB384=Tipologias!$F$51,AB384=Tipologias!$F$52,AB384=Tipologias!$F$53),Tipologias!$G$51,IF(AB384=Tipologias!$F$54,Tipologias!$G$54,IF(OR(AB384=Tipologias!$F$55,AB384=Tipologias!$F$56),Tipologias!$G$55,"")))</f>
        <v/>
      </c>
      <c r="AD384" s="117"/>
      <c r="AE384" s="123" t="str">
        <f>IF(OR(AD384=Tipologias!$F$51,AD384=Tipologias!$F$52,AD384=Tipologias!$F$53),Tipologias!$G$51,IF(AD384=Tipologias!$F$54,Tipologias!$G$54,IF(OR(AD384=Tipologias!$F$55,AD384=Tipologias!$F$56),Tipologias!$G$55,"")))</f>
        <v/>
      </c>
      <c r="AF384" s="117"/>
      <c r="AG384" s="123" t="str">
        <f>IF(OR(AF384=Tipologias!$F$51,AF384=Tipologias!$F$52,AF384=Tipologias!$F$53),Tipologias!$G$51,IF(AF384=Tipologias!$F$54,Tipologias!$G$54,IF(OR(AF384=Tipologias!$F$55,AF384=Tipologias!$F$56),Tipologias!$G$55,"")))</f>
        <v/>
      </c>
      <c r="AH384" s="117"/>
      <c r="AI384" s="124" t="str">
        <f>IF(OR(AC384="",AE384="",AG384=""),"",IF(OR(AND(AC384=Tipologias!$G$55,AE384=Tipologias!$G$55),AND(AC384=Tipologias!$G$55,AG384=Tipologias!$G$55),AND(AE384=Tipologias!$G$55,AG384=Tipologias!$G$55)),Tipologias!$G$55, IF(AND(AC384=Tipologias!$G$51,AE384=Tipologias!$G$51,AG384=Tipologias!$G$51),Tipologias!$G$51,Tipologias!$G$54)))</f>
        <v/>
      </c>
      <c r="AJ384" s="117"/>
      <c r="AK384" s="118"/>
      <c r="AL384" s="134"/>
    </row>
    <row r="385" spans="1:38" s="119" customFormat="1" ht="35.15" customHeight="1" x14ac:dyDescent="0.35">
      <c r="A385" s="141"/>
      <c r="B385" s="142"/>
      <c r="C385" s="117"/>
      <c r="D385" s="117"/>
      <c r="E385" s="117"/>
      <c r="F385" s="117"/>
      <c r="G385" s="117"/>
      <c r="H385" s="117"/>
      <c r="I385" s="117"/>
      <c r="J385" s="142"/>
      <c r="K385" s="117"/>
      <c r="L385" s="117"/>
      <c r="M385" s="117"/>
      <c r="N385" s="117"/>
      <c r="O385" s="117"/>
      <c r="P385" s="118"/>
      <c r="Q385" s="117"/>
      <c r="R385" s="117"/>
      <c r="S385" s="117"/>
      <c r="T385" s="117"/>
      <c r="U385" s="142"/>
      <c r="V38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85" s="117"/>
      <c r="X385" s="142"/>
      <c r="Y385" s="142"/>
      <c r="Z385" s="140" t="str">
        <f>IFERROR(IF(Y385=Tipologias!$O$6,"Ley_1",IF(Y385=Tipologias!$P$6,"Ley_2",IF(Y385=Tipologias!$Q$6,"Ley_3",IF(Y385=Tipologias!$R$6,"Ley_4",IF(Y385=Tipologias!$S$6,"Ley_5",IF(Y385=Tipologias!$T$6,"Ley_6", IF(Y385=Tipologias!$U$6,"Ley_7", IF(Y385=Tipologias!$V$6,"Ley_8", IF(Y385=Tipologias!$W$6,"Ley_9", IF(Y385=Tipologias!$X$6,"Ley_10", IF(Y385=Tipologias!$Y$6,"Ley_11", IF(Y385=Tipologias!$Z$6,"Ley_12",IF(Y385="No Aplica","NoAplica",""))))))))))))),"")</f>
        <v/>
      </c>
      <c r="AA385" s="117"/>
      <c r="AB385" s="117"/>
      <c r="AC385" s="123" t="str">
        <f>IF(OR(AB385=Tipologias!$F$51,AB385=Tipologias!$F$52,AB385=Tipologias!$F$53),Tipologias!$G$51,IF(AB385=Tipologias!$F$54,Tipologias!$G$54,IF(OR(AB385=Tipologias!$F$55,AB385=Tipologias!$F$56),Tipologias!$G$55,"")))</f>
        <v/>
      </c>
      <c r="AD385" s="117"/>
      <c r="AE385" s="123" t="str">
        <f>IF(OR(AD385=Tipologias!$F$51,AD385=Tipologias!$F$52,AD385=Tipologias!$F$53),Tipologias!$G$51,IF(AD385=Tipologias!$F$54,Tipologias!$G$54,IF(OR(AD385=Tipologias!$F$55,AD385=Tipologias!$F$56),Tipologias!$G$55,"")))</f>
        <v/>
      </c>
      <c r="AF385" s="117"/>
      <c r="AG385" s="123" t="str">
        <f>IF(OR(AF385=Tipologias!$F$51,AF385=Tipologias!$F$52,AF385=Tipologias!$F$53),Tipologias!$G$51,IF(AF385=Tipologias!$F$54,Tipologias!$G$54,IF(OR(AF385=Tipologias!$F$55,AF385=Tipologias!$F$56),Tipologias!$G$55,"")))</f>
        <v/>
      </c>
      <c r="AH385" s="117"/>
      <c r="AI385" s="124" t="str">
        <f>IF(OR(AC385="",AE385="",AG385=""),"",IF(OR(AND(AC385=Tipologias!$G$55,AE385=Tipologias!$G$55),AND(AC385=Tipologias!$G$55,AG385=Tipologias!$G$55),AND(AE385=Tipologias!$G$55,AG385=Tipologias!$G$55)),Tipologias!$G$55, IF(AND(AC385=Tipologias!$G$51,AE385=Tipologias!$G$51,AG385=Tipologias!$G$51),Tipologias!$G$51,Tipologias!$G$54)))</f>
        <v/>
      </c>
      <c r="AJ385" s="117"/>
      <c r="AK385" s="118"/>
      <c r="AL385" s="134"/>
    </row>
    <row r="386" spans="1:38" s="119" customFormat="1" ht="35.15" customHeight="1" x14ac:dyDescent="0.35">
      <c r="A386" s="141"/>
      <c r="B386" s="142"/>
      <c r="C386" s="117"/>
      <c r="D386" s="117"/>
      <c r="E386" s="117"/>
      <c r="F386" s="117"/>
      <c r="G386" s="117"/>
      <c r="H386" s="117"/>
      <c r="I386" s="117"/>
      <c r="J386" s="142"/>
      <c r="K386" s="117"/>
      <c r="L386" s="117"/>
      <c r="M386" s="117"/>
      <c r="N386" s="117"/>
      <c r="O386" s="117"/>
      <c r="P386" s="118"/>
      <c r="Q386" s="117"/>
      <c r="R386" s="117"/>
      <c r="S386" s="117"/>
      <c r="T386" s="117"/>
      <c r="U386" s="142"/>
      <c r="V38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86" s="117"/>
      <c r="X386" s="142"/>
      <c r="Y386" s="142"/>
      <c r="Z386" s="140" t="str">
        <f>IFERROR(IF(Y386=Tipologias!$O$6,"Ley_1",IF(Y386=Tipologias!$P$6,"Ley_2",IF(Y386=Tipologias!$Q$6,"Ley_3",IF(Y386=Tipologias!$R$6,"Ley_4",IF(Y386=Tipologias!$S$6,"Ley_5",IF(Y386=Tipologias!$T$6,"Ley_6", IF(Y386=Tipologias!$U$6,"Ley_7", IF(Y386=Tipologias!$V$6,"Ley_8", IF(Y386=Tipologias!$W$6,"Ley_9", IF(Y386=Tipologias!$X$6,"Ley_10", IF(Y386=Tipologias!$Y$6,"Ley_11", IF(Y386=Tipologias!$Z$6,"Ley_12",IF(Y386="No Aplica","NoAplica",""))))))))))))),"")</f>
        <v/>
      </c>
      <c r="AA386" s="117"/>
      <c r="AB386" s="117"/>
      <c r="AC386" s="123" t="str">
        <f>IF(OR(AB386=Tipologias!$F$51,AB386=Tipologias!$F$52,AB386=Tipologias!$F$53),Tipologias!$G$51,IF(AB386=Tipologias!$F$54,Tipologias!$G$54,IF(OR(AB386=Tipologias!$F$55,AB386=Tipologias!$F$56),Tipologias!$G$55,"")))</f>
        <v/>
      </c>
      <c r="AD386" s="117"/>
      <c r="AE386" s="123" t="str">
        <f>IF(OR(AD386=Tipologias!$F$51,AD386=Tipologias!$F$52,AD386=Tipologias!$F$53),Tipologias!$G$51,IF(AD386=Tipologias!$F$54,Tipologias!$G$54,IF(OR(AD386=Tipologias!$F$55,AD386=Tipologias!$F$56),Tipologias!$G$55,"")))</f>
        <v/>
      </c>
      <c r="AF386" s="117"/>
      <c r="AG386" s="123" t="str">
        <f>IF(OR(AF386=Tipologias!$F$51,AF386=Tipologias!$F$52,AF386=Tipologias!$F$53),Tipologias!$G$51,IF(AF386=Tipologias!$F$54,Tipologias!$G$54,IF(OR(AF386=Tipologias!$F$55,AF386=Tipologias!$F$56),Tipologias!$G$55,"")))</f>
        <v/>
      </c>
      <c r="AH386" s="117"/>
      <c r="AI386" s="124" t="str">
        <f>IF(OR(AC386="",AE386="",AG386=""),"",IF(OR(AND(AC386=Tipologias!$G$55,AE386=Tipologias!$G$55),AND(AC386=Tipologias!$G$55,AG386=Tipologias!$G$55),AND(AE386=Tipologias!$G$55,AG386=Tipologias!$G$55)),Tipologias!$G$55, IF(AND(AC386=Tipologias!$G$51,AE386=Tipologias!$G$51,AG386=Tipologias!$G$51),Tipologias!$G$51,Tipologias!$G$54)))</f>
        <v/>
      </c>
      <c r="AJ386" s="117"/>
      <c r="AK386" s="118"/>
      <c r="AL386" s="134"/>
    </row>
    <row r="387" spans="1:38" s="119" customFormat="1" ht="35.15" customHeight="1" x14ac:dyDescent="0.35">
      <c r="A387" s="141"/>
      <c r="B387" s="142"/>
      <c r="C387" s="117"/>
      <c r="D387" s="117"/>
      <c r="E387" s="117"/>
      <c r="F387" s="117"/>
      <c r="G387" s="117"/>
      <c r="H387" s="117"/>
      <c r="I387" s="117"/>
      <c r="J387" s="142"/>
      <c r="K387" s="117"/>
      <c r="L387" s="117"/>
      <c r="M387" s="117"/>
      <c r="N387" s="117"/>
      <c r="O387" s="117"/>
      <c r="P387" s="118"/>
      <c r="Q387" s="117"/>
      <c r="R387" s="117"/>
      <c r="S387" s="117"/>
      <c r="T387" s="117"/>
      <c r="U387" s="142"/>
      <c r="V38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87" s="117"/>
      <c r="X387" s="142"/>
      <c r="Y387" s="142"/>
      <c r="Z387" s="140" t="str">
        <f>IFERROR(IF(Y387=Tipologias!$O$6,"Ley_1",IF(Y387=Tipologias!$P$6,"Ley_2",IF(Y387=Tipologias!$Q$6,"Ley_3",IF(Y387=Tipologias!$R$6,"Ley_4",IF(Y387=Tipologias!$S$6,"Ley_5",IF(Y387=Tipologias!$T$6,"Ley_6", IF(Y387=Tipologias!$U$6,"Ley_7", IF(Y387=Tipologias!$V$6,"Ley_8", IF(Y387=Tipologias!$W$6,"Ley_9", IF(Y387=Tipologias!$X$6,"Ley_10", IF(Y387=Tipologias!$Y$6,"Ley_11", IF(Y387=Tipologias!$Z$6,"Ley_12",IF(Y387="No Aplica","NoAplica",""))))))))))))),"")</f>
        <v/>
      </c>
      <c r="AA387" s="117"/>
      <c r="AB387" s="117"/>
      <c r="AC387" s="123" t="str">
        <f>IF(OR(AB387=Tipologias!$F$51,AB387=Tipologias!$F$52,AB387=Tipologias!$F$53),Tipologias!$G$51,IF(AB387=Tipologias!$F$54,Tipologias!$G$54,IF(OR(AB387=Tipologias!$F$55,AB387=Tipologias!$F$56),Tipologias!$G$55,"")))</f>
        <v/>
      </c>
      <c r="AD387" s="117"/>
      <c r="AE387" s="123" t="str">
        <f>IF(OR(AD387=Tipologias!$F$51,AD387=Tipologias!$F$52,AD387=Tipologias!$F$53),Tipologias!$G$51,IF(AD387=Tipologias!$F$54,Tipologias!$G$54,IF(OR(AD387=Tipologias!$F$55,AD387=Tipologias!$F$56),Tipologias!$G$55,"")))</f>
        <v/>
      </c>
      <c r="AF387" s="117"/>
      <c r="AG387" s="123" t="str">
        <f>IF(OR(AF387=Tipologias!$F$51,AF387=Tipologias!$F$52,AF387=Tipologias!$F$53),Tipologias!$G$51,IF(AF387=Tipologias!$F$54,Tipologias!$G$54,IF(OR(AF387=Tipologias!$F$55,AF387=Tipologias!$F$56),Tipologias!$G$55,"")))</f>
        <v/>
      </c>
      <c r="AH387" s="117"/>
      <c r="AI387" s="124" t="str">
        <f>IF(OR(AC387="",AE387="",AG387=""),"",IF(OR(AND(AC387=Tipologias!$G$55,AE387=Tipologias!$G$55),AND(AC387=Tipologias!$G$55,AG387=Tipologias!$G$55),AND(AE387=Tipologias!$G$55,AG387=Tipologias!$G$55)),Tipologias!$G$55, IF(AND(AC387=Tipologias!$G$51,AE387=Tipologias!$G$51,AG387=Tipologias!$G$51),Tipologias!$G$51,Tipologias!$G$54)))</f>
        <v/>
      </c>
      <c r="AJ387" s="117"/>
      <c r="AK387" s="118"/>
      <c r="AL387" s="134"/>
    </row>
    <row r="388" spans="1:38" s="119" customFormat="1" ht="35.15" customHeight="1" x14ac:dyDescent="0.35">
      <c r="A388" s="141"/>
      <c r="B388" s="142"/>
      <c r="C388" s="117"/>
      <c r="D388" s="117"/>
      <c r="E388" s="117"/>
      <c r="F388" s="117"/>
      <c r="G388" s="117"/>
      <c r="H388" s="117"/>
      <c r="I388" s="117"/>
      <c r="J388" s="142"/>
      <c r="K388" s="117"/>
      <c r="L388" s="117"/>
      <c r="M388" s="117"/>
      <c r="N388" s="117"/>
      <c r="O388" s="117"/>
      <c r="P388" s="118"/>
      <c r="Q388" s="117"/>
      <c r="R388" s="117"/>
      <c r="S388" s="117"/>
      <c r="T388" s="117"/>
      <c r="U388" s="142"/>
      <c r="V38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88" s="117"/>
      <c r="X388" s="142"/>
      <c r="Y388" s="142"/>
      <c r="Z388" s="140" t="str">
        <f>IFERROR(IF(Y388=Tipologias!$O$6,"Ley_1",IF(Y388=Tipologias!$P$6,"Ley_2",IF(Y388=Tipologias!$Q$6,"Ley_3",IF(Y388=Tipologias!$R$6,"Ley_4",IF(Y388=Tipologias!$S$6,"Ley_5",IF(Y388=Tipologias!$T$6,"Ley_6", IF(Y388=Tipologias!$U$6,"Ley_7", IF(Y388=Tipologias!$V$6,"Ley_8", IF(Y388=Tipologias!$W$6,"Ley_9", IF(Y388=Tipologias!$X$6,"Ley_10", IF(Y388=Tipologias!$Y$6,"Ley_11", IF(Y388=Tipologias!$Z$6,"Ley_12",IF(Y388="No Aplica","NoAplica",""))))))))))))),"")</f>
        <v/>
      </c>
      <c r="AA388" s="117"/>
      <c r="AB388" s="117"/>
      <c r="AC388" s="123" t="str">
        <f>IF(OR(AB388=Tipologias!$F$51,AB388=Tipologias!$F$52,AB388=Tipologias!$F$53),Tipologias!$G$51,IF(AB388=Tipologias!$F$54,Tipologias!$G$54,IF(OR(AB388=Tipologias!$F$55,AB388=Tipologias!$F$56),Tipologias!$G$55,"")))</f>
        <v/>
      </c>
      <c r="AD388" s="117"/>
      <c r="AE388" s="123" t="str">
        <f>IF(OR(AD388=Tipologias!$F$51,AD388=Tipologias!$F$52,AD388=Tipologias!$F$53),Tipologias!$G$51,IF(AD388=Tipologias!$F$54,Tipologias!$G$54,IF(OR(AD388=Tipologias!$F$55,AD388=Tipologias!$F$56),Tipologias!$G$55,"")))</f>
        <v/>
      </c>
      <c r="AF388" s="117"/>
      <c r="AG388" s="123" t="str">
        <f>IF(OR(AF388=Tipologias!$F$51,AF388=Tipologias!$F$52,AF388=Tipologias!$F$53),Tipologias!$G$51,IF(AF388=Tipologias!$F$54,Tipologias!$G$54,IF(OR(AF388=Tipologias!$F$55,AF388=Tipologias!$F$56),Tipologias!$G$55,"")))</f>
        <v/>
      </c>
      <c r="AH388" s="117"/>
      <c r="AI388" s="124" t="str">
        <f>IF(OR(AC388="",AE388="",AG388=""),"",IF(OR(AND(AC388=Tipologias!$G$55,AE388=Tipologias!$G$55),AND(AC388=Tipologias!$G$55,AG388=Tipologias!$G$55),AND(AE388=Tipologias!$G$55,AG388=Tipologias!$G$55)),Tipologias!$G$55, IF(AND(AC388=Tipologias!$G$51,AE388=Tipologias!$G$51,AG388=Tipologias!$G$51),Tipologias!$G$51,Tipologias!$G$54)))</f>
        <v/>
      </c>
      <c r="AJ388" s="117"/>
      <c r="AK388" s="118"/>
      <c r="AL388" s="134"/>
    </row>
    <row r="389" spans="1:38" s="119" customFormat="1" ht="35.15" customHeight="1" x14ac:dyDescent="0.35">
      <c r="A389" s="141"/>
      <c r="B389" s="142"/>
      <c r="C389" s="117"/>
      <c r="D389" s="117"/>
      <c r="E389" s="117"/>
      <c r="F389" s="117"/>
      <c r="G389" s="117"/>
      <c r="H389" s="117"/>
      <c r="I389" s="117"/>
      <c r="J389" s="142"/>
      <c r="K389" s="117"/>
      <c r="L389" s="117"/>
      <c r="M389" s="117"/>
      <c r="N389" s="117"/>
      <c r="O389" s="117"/>
      <c r="P389" s="118"/>
      <c r="Q389" s="117"/>
      <c r="R389" s="117"/>
      <c r="S389" s="117"/>
      <c r="T389" s="117"/>
      <c r="U389" s="142"/>
      <c r="V38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89" s="117"/>
      <c r="X389" s="142"/>
      <c r="Y389" s="142"/>
      <c r="Z389" s="140" t="str">
        <f>IFERROR(IF(Y389=Tipologias!$O$6,"Ley_1",IF(Y389=Tipologias!$P$6,"Ley_2",IF(Y389=Tipologias!$Q$6,"Ley_3",IF(Y389=Tipologias!$R$6,"Ley_4",IF(Y389=Tipologias!$S$6,"Ley_5",IF(Y389=Tipologias!$T$6,"Ley_6", IF(Y389=Tipologias!$U$6,"Ley_7", IF(Y389=Tipologias!$V$6,"Ley_8", IF(Y389=Tipologias!$W$6,"Ley_9", IF(Y389=Tipologias!$X$6,"Ley_10", IF(Y389=Tipologias!$Y$6,"Ley_11", IF(Y389=Tipologias!$Z$6,"Ley_12",IF(Y389="No Aplica","NoAplica",""))))))))))))),"")</f>
        <v/>
      </c>
      <c r="AA389" s="117"/>
      <c r="AB389" s="117"/>
      <c r="AC389" s="123" t="str">
        <f>IF(OR(AB389=Tipologias!$F$51,AB389=Tipologias!$F$52,AB389=Tipologias!$F$53),Tipologias!$G$51,IF(AB389=Tipologias!$F$54,Tipologias!$G$54,IF(OR(AB389=Tipologias!$F$55,AB389=Tipologias!$F$56),Tipologias!$G$55,"")))</f>
        <v/>
      </c>
      <c r="AD389" s="117"/>
      <c r="AE389" s="123" t="str">
        <f>IF(OR(AD389=Tipologias!$F$51,AD389=Tipologias!$F$52,AD389=Tipologias!$F$53),Tipologias!$G$51,IF(AD389=Tipologias!$F$54,Tipologias!$G$54,IF(OR(AD389=Tipologias!$F$55,AD389=Tipologias!$F$56),Tipologias!$G$55,"")))</f>
        <v/>
      </c>
      <c r="AF389" s="117"/>
      <c r="AG389" s="123" t="str">
        <f>IF(OR(AF389=Tipologias!$F$51,AF389=Tipologias!$F$52,AF389=Tipologias!$F$53),Tipologias!$G$51,IF(AF389=Tipologias!$F$54,Tipologias!$G$54,IF(OR(AF389=Tipologias!$F$55,AF389=Tipologias!$F$56),Tipologias!$G$55,"")))</f>
        <v/>
      </c>
      <c r="AH389" s="117"/>
      <c r="AI389" s="124" t="str">
        <f>IF(OR(AC389="",AE389="",AG389=""),"",IF(OR(AND(AC389=Tipologias!$G$55,AE389=Tipologias!$G$55),AND(AC389=Tipologias!$G$55,AG389=Tipologias!$G$55),AND(AE389=Tipologias!$G$55,AG389=Tipologias!$G$55)),Tipologias!$G$55, IF(AND(AC389=Tipologias!$G$51,AE389=Tipologias!$G$51,AG389=Tipologias!$G$51),Tipologias!$G$51,Tipologias!$G$54)))</f>
        <v/>
      </c>
      <c r="AJ389" s="117"/>
      <c r="AK389" s="118"/>
      <c r="AL389" s="134"/>
    </row>
    <row r="390" spans="1:38" s="119" customFormat="1" ht="35.15" customHeight="1" x14ac:dyDescent="0.35">
      <c r="A390" s="141"/>
      <c r="B390" s="142"/>
      <c r="C390" s="117"/>
      <c r="D390" s="117"/>
      <c r="E390" s="117"/>
      <c r="F390" s="117"/>
      <c r="G390" s="117"/>
      <c r="H390" s="117"/>
      <c r="I390" s="117"/>
      <c r="J390" s="142"/>
      <c r="K390" s="117"/>
      <c r="L390" s="117"/>
      <c r="M390" s="117"/>
      <c r="N390" s="117"/>
      <c r="O390" s="117"/>
      <c r="P390" s="118"/>
      <c r="Q390" s="117"/>
      <c r="R390" s="117"/>
      <c r="S390" s="117"/>
      <c r="T390" s="117"/>
      <c r="U390" s="142"/>
      <c r="V39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90" s="117"/>
      <c r="X390" s="142"/>
      <c r="Y390" s="142"/>
      <c r="Z390" s="140" t="str">
        <f>IFERROR(IF(Y390=Tipologias!$O$6,"Ley_1",IF(Y390=Tipologias!$P$6,"Ley_2",IF(Y390=Tipologias!$Q$6,"Ley_3",IF(Y390=Tipologias!$R$6,"Ley_4",IF(Y390=Tipologias!$S$6,"Ley_5",IF(Y390=Tipologias!$T$6,"Ley_6", IF(Y390=Tipologias!$U$6,"Ley_7", IF(Y390=Tipologias!$V$6,"Ley_8", IF(Y390=Tipologias!$W$6,"Ley_9", IF(Y390=Tipologias!$X$6,"Ley_10", IF(Y390=Tipologias!$Y$6,"Ley_11", IF(Y390=Tipologias!$Z$6,"Ley_12",IF(Y390="No Aplica","NoAplica",""))))))))))))),"")</f>
        <v/>
      </c>
      <c r="AA390" s="117"/>
      <c r="AB390" s="117"/>
      <c r="AC390" s="123" t="str">
        <f>IF(OR(AB390=Tipologias!$F$51,AB390=Tipologias!$F$52,AB390=Tipologias!$F$53),Tipologias!$G$51,IF(AB390=Tipologias!$F$54,Tipologias!$G$54,IF(OR(AB390=Tipologias!$F$55,AB390=Tipologias!$F$56),Tipologias!$G$55,"")))</f>
        <v/>
      </c>
      <c r="AD390" s="117"/>
      <c r="AE390" s="123" t="str">
        <f>IF(OR(AD390=Tipologias!$F$51,AD390=Tipologias!$F$52,AD390=Tipologias!$F$53),Tipologias!$G$51,IF(AD390=Tipologias!$F$54,Tipologias!$G$54,IF(OR(AD390=Tipologias!$F$55,AD390=Tipologias!$F$56),Tipologias!$G$55,"")))</f>
        <v/>
      </c>
      <c r="AF390" s="117"/>
      <c r="AG390" s="123" t="str">
        <f>IF(OR(AF390=Tipologias!$F$51,AF390=Tipologias!$F$52,AF390=Tipologias!$F$53),Tipologias!$G$51,IF(AF390=Tipologias!$F$54,Tipologias!$G$54,IF(OR(AF390=Tipologias!$F$55,AF390=Tipologias!$F$56),Tipologias!$G$55,"")))</f>
        <v/>
      </c>
      <c r="AH390" s="117"/>
      <c r="AI390" s="124" t="str">
        <f>IF(OR(AC390="",AE390="",AG390=""),"",IF(OR(AND(AC390=Tipologias!$G$55,AE390=Tipologias!$G$55),AND(AC390=Tipologias!$G$55,AG390=Tipologias!$G$55),AND(AE390=Tipologias!$G$55,AG390=Tipologias!$G$55)),Tipologias!$G$55, IF(AND(AC390=Tipologias!$G$51,AE390=Tipologias!$G$51,AG390=Tipologias!$G$51),Tipologias!$G$51,Tipologias!$G$54)))</f>
        <v/>
      </c>
      <c r="AJ390" s="117"/>
      <c r="AK390" s="118"/>
      <c r="AL390" s="134"/>
    </row>
    <row r="391" spans="1:38" s="119" customFormat="1" ht="35.15" customHeight="1" x14ac:dyDescent="0.35">
      <c r="A391" s="141"/>
      <c r="B391" s="142"/>
      <c r="C391" s="117"/>
      <c r="D391" s="117"/>
      <c r="E391" s="117"/>
      <c r="F391" s="117"/>
      <c r="G391" s="117"/>
      <c r="H391" s="117"/>
      <c r="I391" s="117"/>
      <c r="J391" s="142"/>
      <c r="K391" s="117"/>
      <c r="L391" s="117"/>
      <c r="M391" s="117"/>
      <c r="N391" s="117"/>
      <c r="O391" s="117"/>
      <c r="P391" s="118"/>
      <c r="Q391" s="117"/>
      <c r="R391" s="117"/>
      <c r="S391" s="117"/>
      <c r="T391" s="117"/>
      <c r="U391" s="142"/>
      <c r="V39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91" s="117"/>
      <c r="X391" s="142"/>
      <c r="Y391" s="142"/>
      <c r="Z391" s="140" t="str">
        <f>IFERROR(IF(Y391=Tipologias!$O$6,"Ley_1",IF(Y391=Tipologias!$P$6,"Ley_2",IF(Y391=Tipologias!$Q$6,"Ley_3",IF(Y391=Tipologias!$R$6,"Ley_4",IF(Y391=Tipologias!$S$6,"Ley_5",IF(Y391=Tipologias!$T$6,"Ley_6", IF(Y391=Tipologias!$U$6,"Ley_7", IF(Y391=Tipologias!$V$6,"Ley_8", IF(Y391=Tipologias!$W$6,"Ley_9", IF(Y391=Tipologias!$X$6,"Ley_10", IF(Y391=Tipologias!$Y$6,"Ley_11", IF(Y391=Tipologias!$Z$6,"Ley_12",IF(Y391="No Aplica","NoAplica",""))))))))))))),"")</f>
        <v/>
      </c>
      <c r="AA391" s="117"/>
      <c r="AB391" s="117"/>
      <c r="AC391" s="123" t="str">
        <f>IF(OR(AB391=Tipologias!$F$51,AB391=Tipologias!$F$52,AB391=Tipologias!$F$53),Tipologias!$G$51,IF(AB391=Tipologias!$F$54,Tipologias!$G$54,IF(OR(AB391=Tipologias!$F$55,AB391=Tipologias!$F$56),Tipologias!$G$55,"")))</f>
        <v/>
      </c>
      <c r="AD391" s="117"/>
      <c r="AE391" s="123" t="str">
        <f>IF(OR(AD391=Tipologias!$F$51,AD391=Tipologias!$F$52,AD391=Tipologias!$F$53),Tipologias!$G$51,IF(AD391=Tipologias!$F$54,Tipologias!$G$54,IF(OR(AD391=Tipologias!$F$55,AD391=Tipologias!$F$56),Tipologias!$G$55,"")))</f>
        <v/>
      </c>
      <c r="AF391" s="117"/>
      <c r="AG391" s="123" t="str">
        <f>IF(OR(AF391=Tipologias!$F$51,AF391=Tipologias!$F$52,AF391=Tipologias!$F$53),Tipologias!$G$51,IF(AF391=Tipologias!$F$54,Tipologias!$G$54,IF(OR(AF391=Tipologias!$F$55,AF391=Tipologias!$F$56),Tipologias!$G$55,"")))</f>
        <v/>
      </c>
      <c r="AH391" s="117"/>
      <c r="AI391" s="124" t="str">
        <f>IF(OR(AC391="",AE391="",AG391=""),"",IF(OR(AND(AC391=Tipologias!$G$55,AE391=Tipologias!$G$55),AND(AC391=Tipologias!$G$55,AG391=Tipologias!$G$55),AND(AE391=Tipologias!$G$55,AG391=Tipologias!$G$55)),Tipologias!$G$55, IF(AND(AC391=Tipologias!$G$51,AE391=Tipologias!$G$51,AG391=Tipologias!$G$51),Tipologias!$G$51,Tipologias!$G$54)))</f>
        <v/>
      </c>
      <c r="AJ391" s="117"/>
      <c r="AK391" s="118"/>
      <c r="AL391" s="134"/>
    </row>
    <row r="392" spans="1:38" s="119" customFormat="1" ht="35.15" customHeight="1" x14ac:dyDescent="0.35">
      <c r="A392" s="141"/>
      <c r="B392" s="142"/>
      <c r="C392" s="117"/>
      <c r="D392" s="117"/>
      <c r="E392" s="117"/>
      <c r="F392" s="117"/>
      <c r="G392" s="117"/>
      <c r="H392" s="117"/>
      <c r="I392" s="117"/>
      <c r="J392" s="142"/>
      <c r="K392" s="117"/>
      <c r="L392" s="117"/>
      <c r="M392" s="117"/>
      <c r="N392" s="117"/>
      <c r="O392" s="117"/>
      <c r="P392" s="118"/>
      <c r="Q392" s="117"/>
      <c r="R392" s="117"/>
      <c r="S392" s="117"/>
      <c r="T392" s="117"/>
      <c r="U392" s="142"/>
      <c r="V39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92" s="117"/>
      <c r="X392" s="142"/>
      <c r="Y392" s="142"/>
      <c r="Z392" s="140" t="str">
        <f>IFERROR(IF(Y392=Tipologias!$O$6,"Ley_1",IF(Y392=Tipologias!$P$6,"Ley_2",IF(Y392=Tipologias!$Q$6,"Ley_3",IF(Y392=Tipologias!$R$6,"Ley_4",IF(Y392=Tipologias!$S$6,"Ley_5",IF(Y392=Tipologias!$T$6,"Ley_6", IF(Y392=Tipologias!$U$6,"Ley_7", IF(Y392=Tipologias!$V$6,"Ley_8", IF(Y392=Tipologias!$W$6,"Ley_9", IF(Y392=Tipologias!$X$6,"Ley_10", IF(Y392=Tipologias!$Y$6,"Ley_11", IF(Y392=Tipologias!$Z$6,"Ley_12",IF(Y392="No Aplica","NoAplica",""))))))))))))),"")</f>
        <v/>
      </c>
      <c r="AA392" s="117"/>
      <c r="AB392" s="117"/>
      <c r="AC392" s="123" t="str">
        <f>IF(OR(AB392=Tipologias!$F$51,AB392=Tipologias!$F$52,AB392=Tipologias!$F$53),Tipologias!$G$51,IF(AB392=Tipologias!$F$54,Tipologias!$G$54,IF(OR(AB392=Tipologias!$F$55,AB392=Tipologias!$F$56),Tipologias!$G$55,"")))</f>
        <v/>
      </c>
      <c r="AD392" s="117"/>
      <c r="AE392" s="123" t="str">
        <f>IF(OR(AD392=Tipologias!$F$51,AD392=Tipologias!$F$52,AD392=Tipologias!$F$53),Tipologias!$G$51,IF(AD392=Tipologias!$F$54,Tipologias!$G$54,IF(OR(AD392=Tipologias!$F$55,AD392=Tipologias!$F$56),Tipologias!$G$55,"")))</f>
        <v/>
      </c>
      <c r="AF392" s="117"/>
      <c r="AG392" s="123" t="str">
        <f>IF(OR(AF392=Tipologias!$F$51,AF392=Tipologias!$F$52,AF392=Tipologias!$F$53),Tipologias!$G$51,IF(AF392=Tipologias!$F$54,Tipologias!$G$54,IF(OR(AF392=Tipologias!$F$55,AF392=Tipologias!$F$56),Tipologias!$G$55,"")))</f>
        <v/>
      </c>
      <c r="AH392" s="117"/>
      <c r="AI392" s="124" t="str">
        <f>IF(OR(AC392="",AE392="",AG392=""),"",IF(OR(AND(AC392=Tipologias!$G$55,AE392=Tipologias!$G$55),AND(AC392=Tipologias!$G$55,AG392=Tipologias!$G$55),AND(AE392=Tipologias!$G$55,AG392=Tipologias!$G$55)),Tipologias!$G$55, IF(AND(AC392=Tipologias!$G$51,AE392=Tipologias!$G$51,AG392=Tipologias!$G$51),Tipologias!$G$51,Tipologias!$G$54)))</f>
        <v/>
      </c>
      <c r="AJ392" s="117"/>
      <c r="AK392" s="118"/>
      <c r="AL392" s="134"/>
    </row>
    <row r="393" spans="1:38" s="119" customFormat="1" ht="35.15" customHeight="1" x14ac:dyDescent="0.35">
      <c r="A393" s="141"/>
      <c r="B393" s="142"/>
      <c r="C393" s="117"/>
      <c r="D393" s="117"/>
      <c r="E393" s="117"/>
      <c r="F393" s="117"/>
      <c r="G393" s="117"/>
      <c r="H393" s="117"/>
      <c r="I393" s="117"/>
      <c r="J393" s="142"/>
      <c r="K393" s="117"/>
      <c r="L393" s="117"/>
      <c r="M393" s="117"/>
      <c r="N393" s="117"/>
      <c r="O393" s="117"/>
      <c r="P393" s="118"/>
      <c r="Q393" s="117"/>
      <c r="R393" s="117"/>
      <c r="S393" s="117"/>
      <c r="T393" s="117"/>
      <c r="U393" s="142"/>
      <c r="V39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93" s="117"/>
      <c r="X393" s="142"/>
      <c r="Y393" s="142"/>
      <c r="Z393" s="140" t="str">
        <f>IFERROR(IF(Y393=Tipologias!$O$6,"Ley_1",IF(Y393=Tipologias!$P$6,"Ley_2",IF(Y393=Tipologias!$Q$6,"Ley_3",IF(Y393=Tipologias!$R$6,"Ley_4",IF(Y393=Tipologias!$S$6,"Ley_5",IF(Y393=Tipologias!$T$6,"Ley_6", IF(Y393=Tipologias!$U$6,"Ley_7", IF(Y393=Tipologias!$V$6,"Ley_8", IF(Y393=Tipologias!$W$6,"Ley_9", IF(Y393=Tipologias!$X$6,"Ley_10", IF(Y393=Tipologias!$Y$6,"Ley_11", IF(Y393=Tipologias!$Z$6,"Ley_12",IF(Y393="No Aplica","NoAplica",""))))))))))))),"")</f>
        <v/>
      </c>
      <c r="AA393" s="117"/>
      <c r="AB393" s="117"/>
      <c r="AC393" s="123" t="str">
        <f>IF(OR(AB393=Tipologias!$F$51,AB393=Tipologias!$F$52,AB393=Tipologias!$F$53),Tipologias!$G$51,IF(AB393=Tipologias!$F$54,Tipologias!$G$54,IF(OR(AB393=Tipologias!$F$55,AB393=Tipologias!$F$56),Tipologias!$G$55,"")))</f>
        <v/>
      </c>
      <c r="AD393" s="117"/>
      <c r="AE393" s="123" t="str">
        <f>IF(OR(AD393=Tipologias!$F$51,AD393=Tipologias!$F$52,AD393=Tipologias!$F$53),Tipologias!$G$51,IF(AD393=Tipologias!$F$54,Tipologias!$G$54,IF(OR(AD393=Tipologias!$F$55,AD393=Tipologias!$F$56),Tipologias!$G$55,"")))</f>
        <v/>
      </c>
      <c r="AF393" s="117"/>
      <c r="AG393" s="123" t="str">
        <f>IF(OR(AF393=Tipologias!$F$51,AF393=Tipologias!$F$52,AF393=Tipologias!$F$53),Tipologias!$G$51,IF(AF393=Tipologias!$F$54,Tipologias!$G$54,IF(OR(AF393=Tipologias!$F$55,AF393=Tipologias!$F$56),Tipologias!$G$55,"")))</f>
        <v/>
      </c>
      <c r="AH393" s="117"/>
      <c r="AI393" s="124" t="str">
        <f>IF(OR(AC393="",AE393="",AG393=""),"",IF(OR(AND(AC393=Tipologias!$G$55,AE393=Tipologias!$G$55),AND(AC393=Tipologias!$G$55,AG393=Tipologias!$G$55),AND(AE393=Tipologias!$G$55,AG393=Tipologias!$G$55)),Tipologias!$G$55, IF(AND(AC393=Tipologias!$G$51,AE393=Tipologias!$G$51,AG393=Tipologias!$G$51),Tipologias!$G$51,Tipologias!$G$54)))</f>
        <v/>
      </c>
      <c r="AJ393" s="117"/>
      <c r="AK393" s="118"/>
      <c r="AL393" s="134"/>
    </row>
    <row r="394" spans="1:38" s="119" customFormat="1" ht="35.15" customHeight="1" x14ac:dyDescent="0.35">
      <c r="A394" s="141"/>
      <c r="B394" s="142"/>
      <c r="C394" s="117"/>
      <c r="D394" s="117"/>
      <c r="E394" s="117"/>
      <c r="F394" s="117"/>
      <c r="G394" s="117"/>
      <c r="H394" s="117"/>
      <c r="I394" s="117"/>
      <c r="J394" s="142"/>
      <c r="K394" s="117"/>
      <c r="L394" s="117"/>
      <c r="M394" s="117"/>
      <c r="N394" s="117"/>
      <c r="O394" s="117"/>
      <c r="P394" s="118"/>
      <c r="Q394" s="117"/>
      <c r="R394" s="117"/>
      <c r="S394" s="117"/>
      <c r="T394" s="117"/>
      <c r="U394" s="142"/>
      <c r="V39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94" s="117"/>
      <c r="X394" s="142"/>
      <c r="Y394" s="142"/>
      <c r="Z394" s="140" t="str">
        <f>IFERROR(IF(Y394=Tipologias!$O$6,"Ley_1",IF(Y394=Tipologias!$P$6,"Ley_2",IF(Y394=Tipologias!$Q$6,"Ley_3",IF(Y394=Tipologias!$R$6,"Ley_4",IF(Y394=Tipologias!$S$6,"Ley_5",IF(Y394=Tipologias!$T$6,"Ley_6", IF(Y394=Tipologias!$U$6,"Ley_7", IF(Y394=Tipologias!$V$6,"Ley_8", IF(Y394=Tipologias!$W$6,"Ley_9", IF(Y394=Tipologias!$X$6,"Ley_10", IF(Y394=Tipologias!$Y$6,"Ley_11", IF(Y394=Tipologias!$Z$6,"Ley_12",IF(Y394="No Aplica","NoAplica",""))))))))))))),"")</f>
        <v/>
      </c>
      <c r="AA394" s="117"/>
      <c r="AB394" s="117"/>
      <c r="AC394" s="123" t="str">
        <f>IF(OR(AB394=Tipologias!$F$51,AB394=Tipologias!$F$52,AB394=Tipologias!$F$53),Tipologias!$G$51,IF(AB394=Tipologias!$F$54,Tipologias!$G$54,IF(OR(AB394=Tipologias!$F$55,AB394=Tipologias!$F$56),Tipologias!$G$55,"")))</f>
        <v/>
      </c>
      <c r="AD394" s="117"/>
      <c r="AE394" s="123" t="str">
        <f>IF(OR(AD394=Tipologias!$F$51,AD394=Tipologias!$F$52,AD394=Tipologias!$F$53),Tipologias!$G$51,IF(AD394=Tipologias!$F$54,Tipologias!$G$54,IF(OR(AD394=Tipologias!$F$55,AD394=Tipologias!$F$56),Tipologias!$G$55,"")))</f>
        <v/>
      </c>
      <c r="AF394" s="117"/>
      <c r="AG394" s="123" t="str">
        <f>IF(OR(AF394=Tipologias!$F$51,AF394=Tipologias!$F$52,AF394=Tipologias!$F$53),Tipologias!$G$51,IF(AF394=Tipologias!$F$54,Tipologias!$G$54,IF(OR(AF394=Tipologias!$F$55,AF394=Tipologias!$F$56),Tipologias!$G$55,"")))</f>
        <v/>
      </c>
      <c r="AH394" s="117"/>
      <c r="AI394" s="124" t="str">
        <f>IF(OR(AC394="",AE394="",AG394=""),"",IF(OR(AND(AC394=Tipologias!$G$55,AE394=Tipologias!$G$55),AND(AC394=Tipologias!$G$55,AG394=Tipologias!$G$55),AND(AE394=Tipologias!$G$55,AG394=Tipologias!$G$55)),Tipologias!$G$55, IF(AND(AC394=Tipologias!$G$51,AE394=Tipologias!$G$51,AG394=Tipologias!$G$51),Tipologias!$G$51,Tipologias!$G$54)))</f>
        <v/>
      </c>
      <c r="AJ394" s="117"/>
      <c r="AK394" s="118"/>
      <c r="AL394" s="134"/>
    </row>
    <row r="395" spans="1:38" s="119" customFormat="1" ht="35.15" customHeight="1" x14ac:dyDescent="0.35">
      <c r="A395" s="141"/>
      <c r="B395" s="142"/>
      <c r="C395" s="117"/>
      <c r="D395" s="117"/>
      <c r="E395" s="117"/>
      <c r="F395" s="117"/>
      <c r="G395" s="117"/>
      <c r="H395" s="117"/>
      <c r="I395" s="117"/>
      <c r="J395" s="142"/>
      <c r="K395" s="117"/>
      <c r="L395" s="117"/>
      <c r="M395" s="117"/>
      <c r="N395" s="117"/>
      <c r="O395" s="117"/>
      <c r="P395" s="118"/>
      <c r="Q395" s="117"/>
      <c r="R395" s="117"/>
      <c r="S395" s="117"/>
      <c r="T395" s="117"/>
      <c r="U395" s="142"/>
      <c r="V39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95" s="117"/>
      <c r="X395" s="142"/>
      <c r="Y395" s="142"/>
      <c r="Z395" s="140" t="str">
        <f>IFERROR(IF(Y395=Tipologias!$O$6,"Ley_1",IF(Y395=Tipologias!$P$6,"Ley_2",IF(Y395=Tipologias!$Q$6,"Ley_3",IF(Y395=Tipologias!$R$6,"Ley_4",IF(Y395=Tipologias!$S$6,"Ley_5",IF(Y395=Tipologias!$T$6,"Ley_6", IF(Y395=Tipologias!$U$6,"Ley_7", IF(Y395=Tipologias!$V$6,"Ley_8", IF(Y395=Tipologias!$W$6,"Ley_9", IF(Y395=Tipologias!$X$6,"Ley_10", IF(Y395=Tipologias!$Y$6,"Ley_11", IF(Y395=Tipologias!$Z$6,"Ley_12",IF(Y395="No Aplica","NoAplica",""))))))))))))),"")</f>
        <v/>
      </c>
      <c r="AA395" s="117"/>
      <c r="AB395" s="117"/>
      <c r="AC395" s="123" t="str">
        <f>IF(OR(AB395=Tipologias!$F$51,AB395=Tipologias!$F$52,AB395=Tipologias!$F$53),Tipologias!$G$51,IF(AB395=Tipologias!$F$54,Tipologias!$G$54,IF(OR(AB395=Tipologias!$F$55,AB395=Tipologias!$F$56),Tipologias!$G$55,"")))</f>
        <v/>
      </c>
      <c r="AD395" s="117"/>
      <c r="AE395" s="123" t="str">
        <f>IF(OR(AD395=Tipologias!$F$51,AD395=Tipologias!$F$52,AD395=Tipologias!$F$53),Tipologias!$G$51,IF(AD395=Tipologias!$F$54,Tipologias!$G$54,IF(OR(AD395=Tipologias!$F$55,AD395=Tipologias!$F$56),Tipologias!$G$55,"")))</f>
        <v/>
      </c>
      <c r="AF395" s="117"/>
      <c r="AG395" s="123" t="str">
        <f>IF(OR(AF395=Tipologias!$F$51,AF395=Tipologias!$F$52,AF395=Tipologias!$F$53),Tipologias!$G$51,IF(AF395=Tipologias!$F$54,Tipologias!$G$54,IF(OR(AF395=Tipologias!$F$55,AF395=Tipologias!$F$56),Tipologias!$G$55,"")))</f>
        <v/>
      </c>
      <c r="AH395" s="117"/>
      <c r="AI395" s="124" t="str">
        <f>IF(OR(AC395="",AE395="",AG395=""),"",IF(OR(AND(AC395=Tipologias!$G$55,AE395=Tipologias!$G$55),AND(AC395=Tipologias!$G$55,AG395=Tipologias!$G$55),AND(AE395=Tipologias!$G$55,AG395=Tipologias!$G$55)),Tipologias!$G$55, IF(AND(AC395=Tipologias!$G$51,AE395=Tipologias!$G$51,AG395=Tipologias!$G$51),Tipologias!$G$51,Tipologias!$G$54)))</f>
        <v/>
      </c>
      <c r="AJ395" s="117"/>
      <c r="AK395" s="118"/>
      <c r="AL395" s="134"/>
    </row>
    <row r="396" spans="1:38" s="119" customFormat="1" ht="35.15" customHeight="1" x14ac:dyDescent="0.35">
      <c r="A396" s="141"/>
      <c r="B396" s="142"/>
      <c r="C396" s="117"/>
      <c r="D396" s="117"/>
      <c r="E396" s="117"/>
      <c r="F396" s="117"/>
      <c r="G396" s="117"/>
      <c r="H396" s="117"/>
      <c r="I396" s="117"/>
      <c r="J396" s="142"/>
      <c r="K396" s="117"/>
      <c r="L396" s="117"/>
      <c r="M396" s="117"/>
      <c r="N396" s="117"/>
      <c r="O396" s="117"/>
      <c r="P396" s="118"/>
      <c r="Q396" s="117"/>
      <c r="R396" s="117"/>
      <c r="S396" s="117"/>
      <c r="T396" s="117"/>
      <c r="U396" s="142"/>
      <c r="V39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96" s="117"/>
      <c r="X396" s="142"/>
      <c r="Y396" s="142"/>
      <c r="Z396" s="140" t="str">
        <f>IFERROR(IF(Y396=Tipologias!$O$6,"Ley_1",IF(Y396=Tipologias!$P$6,"Ley_2",IF(Y396=Tipologias!$Q$6,"Ley_3",IF(Y396=Tipologias!$R$6,"Ley_4",IF(Y396=Tipologias!$S$6,"Ley_5",IF(Y396=Tipologias!$T$6,"Ley_6", IF(Y396=Tipologias!$U$6,"Ley_7", IF(Y396=Tipologias!$V$6,"Ley_8", IF(Y396=Tipologias!$W$6,"Ley_9", IF(Y396=Tipologias!$X$6,"Ley_10", IF(Y396=Tipologias!$Y$6,"Ley_11", IF(Y396=Tipologias!$Z$6,"Ley_12",IF(Y396="No Aplica","NoAplica",""))))))))))))),"")</f>
        <v/>
      </c>
      <c r="AA396" s="117"/>
      <c r="AB396" s="117"/>
      <c r="AC396" s="123" t="str">
        <f>IF(OR(AB396=Tipologias!$F$51,AB396=Tipologias!$F$52,AB396=Tipologias!$F$53),Tipologias!$G$51,IF(AB396=Tipologias!$F$54,Tipologias!$G$54,IF(OR(AB396=Tipologias!$F$55,AB396=Tipologias!$F$56),Tipologias!$G$55,"")))</f>
        <v/>
      </c>
      <c r="AD396" s="117"/>
      <c r="AE396" s="123" t="str">
        <f>IF(OR(AD396=Tipologias!$F$51,AD396=Tipologias!$F$52,AD396=Tipologias!$F$53),Tipologias!$G$51,IF(AD396=Tipologias!$F$54,Tipologias!$G$54,IF(OR(AD396=Tipologias!$F$55,AD396=Tipologias!$F$56),Tipologias!$G$55,"")))</f>
        <v/>
      </c>
      <c r="AF396" s="117"/>
      <c r="AG396" s="123" t="str">
        <f>IF(OR(AF396=Tipologias!$F$51,AF396=Tipologias!$F$52,AF396=Tipologias!$F$53),Tipologias!$G$51,IF(AF396=Tipologias!$F$54,Tipologias!$G$54,IF(OR(AF396=Tipologias!$F$55,AF396=Tipologias!$F$56),Tipologias!$G$55,"")))</f>
        <v/>
      </c>
      <c r="AH396" s="117"/>
      <c r="AI396" s="124" t="str">
        <f>IF(OR(AC396="",AE396="",AG396=""),"",IF(OR(AND(AC396=Tipologias!$G$55,AE396=Tipologias!$G$55),AND(AC396=Tipologias!$G$55,AG396=Tipologias!$G$55),AND(AE396=Tipologias!$G$55,AG396=Tipologias!$G$55)),Tipologias!$G$55, IF(AND(AC396=Tipologias!$G$51,AE396=Tipologias!$G$51,AG396=Tipologias!$G$51),Tipologias!$G$51,Tipologias!$G$54)))</f>
        <v/>
      </c>
      <c r="AJ396" s="117"/>
      <c r="AK396" s="118"/>
      <c r="AL396" s="134"/>
    </row>
    <row r="397" spans="1:38" s="119" customFormat="1" ht="35.15" customHeight="1" x14ac:dyDescent="0.35">
      <c r="A397" s="141"/>
      <c r="B397" s="142"/>
      <c r="C397" s="117"/>
      <c r="D397" s="117"/>
      <c r="E397" s="117"/>
      <c r="F397" s="117"/>
      <c r="G397" s="117"/>
      <c r="H397" s="117"/>
      <c r="I397" s="117"/>
      <c r="J397" s="142"/>
      <c r="K397" s="117"/>
      <c r="L397" s="117"/>
      <c r="M397" s="117"/>
      <c r="N397" s="117"/>
      <c r="O397" s="117"/>
      <c r="P397" s="118"/>
      <c r="Q397" s="117"/>
      <c r="R397" s="117"/>
      <c r="S397" s="117"/>
      <c r="T397" s="117"/>
      <c r="U397" s="142"/>
      <c r="V39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97" s="117"/>
      <c r="X397" s="142"/>
      <c r="Y397" s="142"/>
      <c r="Z397" s="140" t="str">
        <f>IFERROR(IF(Y397=Tipologias!$O$6,"Ley_1",IF(Y397=Tipologias!$P$6,"Ley_2",IF(Y397=Tipologias!$Q$6,"Ley_3",IF(Y397=Tipologias!$R$6,"Ley_4",IF(Y397=Tipologias!$S$6,"Ley_5",IF(Y397=Tipologias!$T$6,"Ley_6", IF(Y397=Tipologias!$U$6,"Ley_7", IF(Y397=Tipologias!$V$6,"Ley_8", IF(Y397=Tipologias!$W$6,"Ley_9", IF(Y397=Tipologias!$X$6,"Ley_10", IF(Y397=Tipologias!$Y$6,"Ley_11", IF(Y397=Tipologias!$Z$6,"Ley_12",IF(Y397="No Aplica","NoAplica",""))))))))))))),"")</f>
        <v/>
      </c>
      <c r="AA397" s="117"/>
      <c r="AB397" s="117"/>
      <c r="AC397" s="123" t="str">
        <f>IF(OR(AB397=Tipologias!$F$51,AB397=Tipologias!$F$52,AB397=Tipologias!$F$53),Tipologias!$G$51,IF(AB397=Tipologias!$F$54,Tipologias!$G$54,IF(OR(AB397=Tipologias!$F$55,AB397=Tipologias!$F$56),Tipologias!$G$55,"")))</f>
        <v/>
      </c>
      <c r="AD397" s="117"/>
      <c r="AE397" s="123" t="str">
        <f>IF(OR(AD397=Tipologias!$F$51,AD397=Tipologias!$F$52,AD397=Tipologias!$F$53),Tipologias!$G$51,IF(AD397=Tipologias!$F$54,Tipologias!$G$54,IF(OR(AD397=Tipologias!$F$55,AD397=Tipologias!$F$56),Tipologias!$G$55,"")))</f>
        <v/>
      </c>
      <c r="AF397" s="117"/>
      <c r="AG397" s="123" t="str">
        <f>IF(OR(AF397=Tipologias!$F$51,AF397=Tipologias!$F$52,AF397=Tipologias!$F$53),Tipologias!$G$51,IF(AF397=Tipologias!$F$54,Tipologias!$G$54,IF(OR(AF397=Tipologias!$F$55,AF397=Tipologias!$F$56),Tipologias!$G$55,"")))</f>
        <v/>
      </c>
      <c r="AH397" s="117"/>
      <c r="AI397" s="124" t="str">
        <f>IF(OR(AC397="",AE397="",AG397=""),"",IF(OR(AND(AC397=Tipologias!$G$55,AE397=Tipologias!$G$55),AND(AC397=Tipologias!$G$55,AG397=Tipologias!$G$55),AND(AE397=Tipologias!$G$55,AG397=Tipologias!$G$55)),Tipologias!$G$55, IF(AND(AC397=Tipologias!$G$51,AE397=Tipologias!$G$51,AG397=Tipologias!$G$51),Tipologias!$G$51,Tipologias!$G$54)))</f>
        <v/>
      </c>
      <c r="AJ397" s="117"/>
      <c r="AK397" s="118"/>
      <c r="AL397" s="134"/>
    </row>
    <row r="398" spans="1:38" s="119" customFormat="1" ht="35.15" customHeight="1" x14ac:dyDescent="0.35">
      <c r="A398" s="141"/>
      <c r="B398" s="142"/>
      <c r="C398" s="117"/>
      <c r="D398" s="117"/>
      <c r="E398" s="117"/>
      <c r="F398" s="117"/>
      <c r="G398" s="117"/>
      <c r="H398" s="117"/>
      <c r="I398" s="117"/>
      <c r="J398" s="142"/>
      <c r="K398" s="117"/>
      <c r="L398" s="117"/>
      <c r="M398" s="117"/>
      <c r="N398" s="117"/>
      <c r="O398" s="117"/>
      <c r="P398" s="118"/>
      <c r="Q398" s="117"/>
      <c r="R398" s="117"/>
      <c r="S398" s="117"/>
      <c r="T398" s="117"/>
      <c r="U398" s="142"/>
      <c r="V39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98" s="117"/>
      <c r="X398" s="142"/>
      <c r="Y398" s="142"/>
      <c r="Z398" s="140" t="str">
        <f>IFERROR(IF(Y398=Tipologias!$O$6,"Ley_1",IF(Y398=Tipologias!$P$6,"Ley_2",IF(Y398=Tipologias!$Q$6,"Ley_3",IF(Y398=Tipologias!$R$6,"Ley_4",IF(Y398=Tipologias!$S$6,"Ley_5",IF(Y398=Tipologias!$T$6,"Ley_6", IF(Y398=Tipologias!$U$6,"Ley_7", IF(Y398=Tipologias!$V$6,"Ley_8", IF(Y398=Tipologias!$W$6,"Ley_9", IF(Y398=Tipologias!$X$6,"Ley_10", IF(Y398=Tipologias!$Y$6,"Ley_11", IF(Y398=Tipologias!$Z$6,"Ley_12",IF(Y398="No Aplica","NoAplica",""))))))))))))),"")</f>
        <v/>
      </c>
      <c r="AA398" s="117"/>
      <c r="AB398" s="117"/>
      <c r="AC398" s="123" t="str">
        <f>IF(OR(AB398=Tipologias!$F$51,AB398=Tipologias!$F$52,AB398=Tipologias!$F$53),Tipologias!$G$51,IF(AB398=Tipologias!$F$54,Tipologias!$G$54,IF(OR(AB398=Tipologias!$F$55,AB398=Tipologias!$F$56),Tipologias!$G$55,"")))</f>
        <v/>
      </c>
      <c r="AD398" s="117"/>
      <c r="AE398" s="123" t="str">
        <f>IF(OR(AD398=Tipologias!$F$51,AD398=Tipologias!$F$52,AD398=Tipologias!$F$53),Tipologias!$G$51,IF(AD398=Tipologias!$F$54,Tipologias!$G$54,IF(OR(AD398=Tipologias!$F$55,AD398=Tipologias!$F$56),Tipologias!$G$55,"")))</f>
        <v/>
      </c>
      <c r="AF398" s="117"/>
      <c r="AG398" s="123" t="str">
        <f>IF(OR(AF398=Tipologias!$F$51,AF398=Tipologias!$F$52,AF398=Tipologias!$F$53),Tipologias!$G$51,IF(AF398=Tipologias!$F$54,Tipologias!$G$54,IF(OR(AF398=Tipologias!$F$55,AF398=Tipologias!$F$56),Tipologias!$G$55,"")))</f>
        <v/>
      </c>
      <c r="AH398" s="117"/>
      <c r="AI398" s="124" t="str">
        <f>IF(OR(AC398="",AE398="",AG398=""),"",IF(OR(AND(AC398=Tipologias!$G$55,AE398=Tipologias!$G$55),AND(AC398=Tipologias!$G$55,AG398=Tipologias!$G$55),AND(AE398=Tipologias!$G$55,AG398=Tipologias!$G$55)),Tipologias!$G$55, IF(AND(AC398=Tipologias!$G$51,AE398=Tipologias!$G$51,AG398=Tipologias!$G$51),Tipologias!$G$51,Tipologias!$G$54)))</f>
        <v/>
      </c>
      <c r="AJ398" s="117"/>
      <c r="AK398" s="118"/>
      <c r="AL398" s="134"/>
    </row>
    <row r="399" spans="1:38" s="119" customFormat="1" ht="35.15" customHeight="1" x14ac:dyDescent="0.35">
      <c r="A399" s="141"/>
      <c r="B399" s="142"/>
      <c r="C399" s="117"/>
      <c r="D399" s="117"/>
      <c r="E399" s="117"/>
      <c r="F399" s="117"/>
      <c r="G399" s="117"/>
      <c r="H399" s="117"/>
      <c r="I399" s="117"/>
      <c r="J399" s="142"/>
      <c r="K399" s="117"/>
      <c r="L399" s="117"/>
      <c r="M399" s="117"/>
      <c r="N399" s="117"/>
      <c r="O399" s="117"/>
      <c r="P399" s="118"/>
      <c r="Q399" s="117"/>
      <c r="R399" s="117"/>
      <c r="S399" s="117"/>
      <c r="T399" s="117"/>
      <c r="U399" s="142"/>
      <c r="V39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399" s="117"/>
      <c r="X399" s="142"/>
      <c r="Y399" s="142"/>
      <c r="Z399" s="140" t="str">
        <f>IFERROR(IF(Y399=Tipologias!$O$6,"Ley_1",IF(Y399=Tipologias!$P$6,"Ley_2",IF(Y399=Tipologias!$Q$6,"Ley_3",IF(Y399=Tipologias!$R$6,"Ley_4",IF(Y399=Tipologias!$S$6,"Ley_5",IF(Y399=Tipologias!$T$6,"Ley_6", IF(Y399=Tipologias!$U$6,"Ley_7", IF(Y399=Tipologias!$V$6,"Ley_8", IF(Y399=Tipologias!$W$6,"Ley_9", IF(Y399=Tipologias!$X$6,"Ley_10", IF(Y399=Tipologias!$Y$6,"Ley_11", IF(Y399=Tipologias!$Z$6,"Ley_12",IF(Y399="No Aplica","NoAplica",""))))))))))))),"")</f>
        <v/>
      </c>
      <c r="AA399" s="117"/>
      <c r="AB399" s="117"/>
      <c r="AC399" s="123" t="str">
        <f>IF(OR(AB399=Tipologias!$F$51,AB399=Tipologias!$F$52,AB399=Tipologias!$F$53),Tipologias!$G$51,IF(AB399=Tipologias!$F$54,Tipologias!$G$54,IF(OR(AB399=Tipologias!$F$55,AB399=Tipologias!$F$56),Tipologias!$G$55,"")))</f>
        <v/>
      </c>
      <c r="AD399" s="117"/>
      <c r="AE399" s="123" t="str">
        <f>IF(OR(AD399=Tipologias!$F$51,AD399=Tipologias!$F$52,AD399=Tipologias!$F$53),Tipologias!$G$51,IF(AD399=Tipologias!$F$54,Tipologias!$G$54,IF(OR(AD399=Tipologias!$F$55,AD399=Tipologias!$F$56),Tipologias!$G$55,"")))</f>
        <v/>
      </c>
      <c r="AF399" s="117"/>
      <c r="AG399" s="123" t="str">
        <f>IF(OR(AF399=Tipologias!$F$51,AF399=Tipologias!$F$52,AF399=Tipologias!$F$53),Tipologias!$G$51,IF(AF399=Tipologias!$F$54,Tipologias!$G$54,IF(OR(AF399=Tipologias!$F$55,AF399=Tipologias!$F$56),Tipologias!$G$55,"")))</f>
        <v/>
      </c>
      <c r="AH399" s="117"/>
      <c r="AI399" s="124" t="str">
        <f>IF(OR(AC399="",AE399="",AG399=""),"",IF(OR(AND(AC399=Tipologias!$G$55,AE399=Tipologias!$G$55),AND(AC399=Tipologias!$G$55,AG399=Tipologias!$G$55),AND(AE399=Tipologias!$G$55,AG399=Tipologias!$G$55)),Tipologias!$G$55, IF(AND(AC399=Tipologias!$G$51,AE399=Tipologias!$G$51,AG399=Tipologias!$G$51),Tipologias!$G$51,Tipologias!$G$54)))</f>
        <v/>
      </c>
      <c r="AJ399" s="117"/>
      <c r="AK399" s="118"/>
      <c r="AL399" s="134"/>
    </row>
    <row r="400" spans="1:38" s="119" customFormat="1" ht="35.15" customHeight="1" x14ac:dyDescent="0.35">
      <c r="A400" s="141"/>
      <c r="B400" s="142"/>
      <c r="C400" s="117"/>
      <c r="D400" s="117"/>
      <c r="E400" s="117"/>
      <c r="F400" s="117"/>
      <c r="G400" s="117"/>
      <c r="H400" s="117"/>
      <c r="I400" s="117"/>
      <c r="J400" s="142"/>
      <c r="K400" s="117"/>
      <c r="L400" s="117"/>
      <c r="M400" s="117"/>
      <c r="N400" s="117"/>
      <c r="O400" s="117"/>
      <c r="P400" s="118"/>
      <c r="Q400" s="117"/>
      <c r="R400" s="117"/>
      <c r="S400" s="117"/>
      <c r="T400" s="117"/>
      <c r="U400" s="142"/>
      <c r="V40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00" s="117"/>
      <c r="X400" s="142"/>
      <c r="Y400" s="142"/>
      <c r="Z400" s="140" t="str">
        <f>IFERROR(IF(Y400=Tipologias!$O$6,"Ley_1",IF(Y400=Tipologias!$P$6,"Ley_2",IF(Y400=Tipologias!$Q$6,"Ley_3",IF(Y400=Tipologias!$R$6,"Ley_4",IF(Y400=Tipologias!$S$6,"Ley_5",IF(Y400=Tipologias!$T$6,"Ley_6", IF(Y400=Tipologias!$U$6,"Ley_7", IF(Y400=Tipologias!$V$6,"Ley_8", IF(Y400=Tipologias!$W$6,"Ley_9", IF(Y400=Tipologias!$X$6,"Ley_10", IF(Y400=Tipologias!$Y$6,"Ley_11", IF(Y400=Tipologias!$Z$6,"Ley_12",IF(Y400="No Aplica","NoAplica",""))))))))))))),"")</f>
        <v/>
      </c>
      <c r="AA400" s="117"/>
      <c r="AB400" s="117"/>
      <c r="AC400" s="123" t="str">
        <f>IF(OR(AB400=Tipologias!$F$51,AB400=Tipologias!$F$52,AB400=Tipologias!$F$53),Tipologias!$G$51,IF(AB400=Tipologias!$F$54,Tipologias!$G$54,IF(OR(AB400=Tipologias!$F$55,AB400=Tipologias!$F$56),Tipologias!$G$55,"")))</f>
        <v/>
      </c>
      <c r="AD400" s="117"/>
      <c r="AE400" s="123" t="str">
        <f>IF(OR(AD400=Tipologias!$F$51,AD400=Tipologias!$F$52,AD400=Tipologias!$F$53),Tipologias!$G$51,IF(AD400=Tipologias!$F$54,Tipologias!$G$54,IF(OR(AD400=Tipologias!$F$55,AD400=Tipologias!$F$56),Tipologias!$G$55,"")))</f>
        <v/>
      </c>
      <c r="AF400" s="117"/>
      <c r="AG400" s="123" t="str">
        <f>IF(OR(AF400=Tipologias!$F$51,AF400=Tipologias!$F$52,AF400=Tipologias!$F$53),Tipologias!$G$51,IF(AF400=Tipologias!$F$54,Tipologias!$G$54,IF(OR(AF400=Tipologias!$F$55,AF400=Tipologias!$F$56),Tipologias!$G$55,"")))</f>
        <v/>
      </c>
      <c r="AH400" s="117"/>
      <c r="AI400" s="124" t="str">
        <f>IF(OR(AC400="",AE400="",AG400=""),"",IF(OR(AND(AC400=Tipologias!$G$55,AE400=Tipologias!$G$55),AND(AC400=Tipologias!$G$55,AG400=Tipologias!$G$55),AND(AE400=Tipologias!$G$55,AG400=Tipologias!$G$55)),Tipologias!$G$55, IF(AND(AC400=Tipologias!$G$51,AE400=Tipologias!$G$51,AG400=Tipologias!$G$51),Tipologias!$G$51,Tipologias!$G$54)))</f>
        <v/>
      </c>
      <c r="AJ400" s="117"/>
      <c r="AK400" s="118"/>
      <c r="AL400" s="134"/>
    </row>
    <row r="401" spans="1:38" s="119" customFormat="1" ht="35.15" customHeight="1" x14ac:dyDescent="0.35">
      <c r="A401" s="141"/>
      <c r="B401" s="142"/>
      <c r="C401" s="117"/>
      <c r="D401" s="117"/>
      <c r="E401" s="117"/>
      <c r="F401" s="117"/>
      <c r="G401" s="117"/>
      <c r="H401" s="117"/>
      <c r="I401" s="117"/>
      <c r="J401" s="142"/>
      <c r="K401" s="117"/>
      <c r="L401" s="117"/>
      <c r="M401" s="117"/>
      <c r="N401" s="117"/>
      <c r="O401" s="117"/>
      <c r="P401" s="118"/>
      <c r="Q401" s="117"/>
      <c r="R401" s="117"/>
      <c r="S401" s="117"/>
      <c r="T401" s="117"/>
      <c r="U401" s="142"/>
      <c r="V40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01" s="117"/>
      <c r="X401" s="142"/>
      <c r="Y401" s="142"/>
      <c r="Z401" s="140" t="str">
        <f>IFERROR(IF(Y401=Tipologias!$O$6,"Ley_1",IF(Y401=Tipologias!$P$6,"Ley_2",IF(Y401=Tipologias!$Q$6,"Ley_3",IF(Y401=Tipologias!$R$6,"Ley_4",IF(Y401=Tipologias!$S$6,"Ley_5",IF(Y401=Tipologias!$T$6,"Ley_6", IF(Y401=Tipologias!$U$6,"Ley_7", IF(Y401=Tipologias!$V$6,"Ley_8", IF(Y401=Tipologias!$W$6,"Ley_9", IF(Y401=Tipologias!$X$6,"Ley_10", IF(Y401=Tipologias!$Y$6,"Ley_11", IF(Y401=Tipologias!$Z$6,"Ley_12",IF(Y401="No Aplica","NoAplica",""))))))))))))),"")</f>
        <v/>
      </c>
      <c r="AA401" s="117"/>
      <c r="AB401" s="117"/>
      <c r="AC401" s="123" t="str">
        <f>IF(OR(AB401=Tipologias!$F$51,AB401=Tipologias!$F$52,AB401=Tipologias!$F$53),Tipologias!$G$51,IF(AB401=Tipologias!$F$54,Tipologias!$G$54,IF(OR(AB401=Tipologias!$F$55,AB401=Tipologias!$F$56),Tipologias!$G$55,"")))</f>
        <v/>
      </c>
      <c r="AD401" s="117"/>
      <c r="AE401" s="123" t="str">
        <f>IF(OR(AD401=Tipologias!$F$51,AD401=Tipologias!$F$52,AD401=Tipologias!$F$53),Tipologias!$G$51,IF(AD401=Tipologias!$F$54,Tipologias!$G$54,IF(OR(AD401=Tipologias!$F$55,AD401=Tipologias!$F$56),Tipologias!$G$55,"")))</f>
        <v/>
      </c>
      <c r="AF401" s="117"/>
      <c r="AG401" s="123" t="str">
        <f>IF(OR(AF401=Tipologias!$F$51,AF401=Tipologias!$F$52,AF401=Tipologias!$F$53),Tipologias!$G$51,IF(AF401=Tipologias!$F$54,Tipologias!$G$54,IF(OR(AF401=Tipologias!$F$55,AF401=Tipologias!$F$56),Tipologias!$G$55,"")))</f>
        <v/>
      </c>
      <c r="AH401" s="117"/>
      <c r="AI401" s="124" t="str">
        <f>IF(OR(AC401="",AE401="",AG401=""),"",IF(OR(AND(AC401=Tipologias!$G$55,AE401=Tipologias!$G$55),AND(AC401=Tipologias!$G$55,AG401=Tipologias!$G$55),AND(AE401=Tipologias!$G$55,AG401=Tipologias!$G$55)),Tipologias!$G$55, IF(AND(AC401=Tipologias!$G$51,AE401=Tipologias!$G$51,AG401=Tipologias!$G$51),Tipologias!$G$51,Tipologias!$G$54)))</f>
        <v/>
      </c>
      <c r="AJ401" s="117"/>
      <c r="AK401" s="118"/>
      <c r="AL401" s="134"/>
    </row>
    <row r="402" spans="1:38" s="119" customFormat="1" ht="35.15" customHeight="1" x14ac:dyDescent="0.35">
      <c r="A402" s="141"/>
      <c r="B402" s="142"/>
      <c r="C402" s="117"/>
      <c r="D402" s="117"/>
      <c r="E402" s="117"/>
      <c r="F402" s="117"/>
      <c r="G402" s="117"/>
      <c r="H402" s="117"/>
      <c r="I402" s="117"/>
      <c r="J402" s="142"/>
      <c r="K402" s="117"/>
      <c r="L402" s="117"/>
      <c r="M402" s="117"/>
      <c r="N402" s="117"/>
      <c r="O402" s="117"/>
      <c r="P402" s="118"/>
      <c r="Q402" s="117"/>
      <c r="R402" s="117"/>
      <c r="S402" s="117"/>
      <c r="T402" s="117"/>
      <c r="U402" s="142"/>
      <c r="V40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02" s="117"/>
      <c r="X402" s="142"/>
      <c r="Y402" s="142"/>
      <c r="Z402" s="140" t="str">
        <f>IFERROR(IF(Y402=Tipologias!$O$6,"Ley_1",IF(Y402=Tipologias!$P$6,"Ley_2",IF(Y402=Tipologias!$Q$6,"Ley_3",IF(Y402=Tipologias!$R$6,"Ley_4",IF(Y402=Tipologias!$S$6,"Ley_5",IF(Y402=Tipologias!$T$6,"Ley_6", IF(Y402=Tipologias!$U$6,"Ley_7", IF(Y402=Tipologias!$V$6,"Ley_8", IF(Y402=Tipologias!$W$6,"Ley_9", IF(Y402=Tipologias!$X$6,"Ley_10", IF(Y402=Tipologias!$Y$6,"Ley_11", IF(Y402=Tipologias!$Z$6,"Ley_12",IF(Y402="No Aplica","NoAplica",""))))))))))))),"")</f>
        <v/>
      </c>
      <c r="AA402" s="117"/>
      <c r="AB402" s="117"/>
      <c r="AC402" s="123" t="str">
        <f>IF(OR(AB402=Tipologias!$F$51,AB402=Tipologias!$F$52,AB402=Tipologias!$F$53),Tipologias!$G$51,IF(AB402=Tipologias!$F$54,Tipologias!$G$54,IF(OR(AB402=Tipologias!$F$55,AB402=Tipologias!$F$56),Tipologias!$G$55,"")))</f>
        <v/>
      </c>
      <c r="AD402" s="117"/>
      <c r="AE402" s="123" t="str">
        <f>IF(OR(AD402=Tipologias!$F$51,AD402=Tipologias!$F$52,AD402=Tipologias!$F$53),Tipologias!$G$51,IF(AD402=Tipologias!$F$54,Tipologias!$G$54,IF(OR(AD402=Tipologias!$F$55,AD402=Tipologias!$F$56),Tipologias!$G$55,"")))</f>
        <v/>
      </c>
      <c r="AF402" s="117"/>
      <c r="AG402" s="123" t="str">
        <f>IF(OR(AF402=Tipologias!$F$51,AF402=Tipologias!$F$52,AF402=Tipologias!$F$53),Tipologias!$G$51,IF(AF402=Tipologias!$F$54,Tipologias!$G$54,IF(OR(AF402=Tipologias!$F$55,AF402=Tipologias!$F$56),Tipologias!$G$55,"")))</f>
        <v/>
      </c>
      <c r="AH402" s="117"/>
      <c r="AI402" s="124" t="str">
        <f>IF(OR(AC402="",AE402="",AG402=""),"",IF(OR(AND(AC402=Tipologias!$G$55,AE402=Tipologias!$G$55),AND(AC402=Tipologias!$G$55,AG402=Tipologias!$G$55),AND(AE402=Tipologias!$G$55,AG402=Tipologias!$G$55)),Tipologias!$G$55, IF(AND(AC402=Tipologias!$G$51,AE402=Tipologias!$G$51,AG402=Tipologias!$G$51),Tipologias!$G$51,Tipologias!$G$54)))</f>
        <v/>
      </c>
      <c r="AJ402" s="117"/>
      <c r="AK402" s="118"/>
      <c r="AL402" s="134"/>
    </row>
    <row r="403" spans="1:38" s="119" customFormat="1" ht="35.15" customHeight="1" x14ac:dyDescent="0.35">
      <c r="A403" s="141"/>
      <c r="B403" s="142"/>
      <c r="C403" s="117"/>
      <c r="D403" s="117"/>
      <c r="E403" s="117"/>
      <c r="F403" s="117"/>
      <c r="G403" s="117"/>
      <c r="H403" s="117"/>
      <c r="I403" s="117"/>
      <c r="J403" s="142"/>
      <c r="K403" s="117"/>
      <c r="L403" s="117"/>
      <c r="M403" s="117"/>
      <c r="N403" s="117"/>
      <c r="O403" s="117"/>
      <c r="P403" s="118"/>
      <c r="Q403" s="117"/>
      <c r="R403" s="117"/>
      <c r="S403" s="117"/>
      <c r="T403" s="117"/>
      <c r="U403" s="142"/>
      <c r="V40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03" s="117"/>
      <c r="X403" s="142"/>
      <c r="Y403" s="142"/>
      <c r="Z403" s="140" t="str">
        <f>IFERROR(IF(Y403=Tipologias!$O$6,"Ley_1",IF(Y403=Tipologias!$P$6,"Ley_2",IF(Y403=Tipologias!$Q$6,"Ley_3",IF(Y403=Tipologias!$R$6,"Ley_4",IF(Y403=Tipologias!$S$6,"Ley_5",IF(Y403=Tipologias!$T$6,"Ley_6", IF(Y403=Tipologias!$U$6,"Ley_7", IF(Y403=Tipologias!$V$6,"Ley_8", IF(Y403=Tipologias!$W$6,"Ley_9", IF(Y403=Tipologias!$X$6,"Ley_10", IF(Y403=Tipologias!$Y$6,"Ley_11", IF(Y403=Tipologias!$Z$6,"Ley_12",IF(Y403="No Aplica","NoAplica",""))))))))))))),"")</f>
        <v/>
      </c>
      <c r="AA403" s="117"/>
      <c r="AB403" s="117"/>
      <c r="AC403" s="123" t="str">
        <f>IF(OR(AB403=Tipologias!$F$51,AB403=Tipologias!$F$52,AB403=Tipologias!$F$53),Tipologias!$G$51,IF(AB403=Tipologias!$F$54,Tipologias!$G$54,IF(OR(AB403=Tipologias!$F$55,AB403=Tipologias!$F$56),Tipologias!$G$55,"")))</f>
        <v/>
      </c>
      <c r="AD403" s="117"/>
      <c r="AE403" s="123" t="str">
        <f>IF(OR(AD403=Tipologias!$F$51,AD403=Tipologias!$F$52,AD403=Tipologias!$F$53),Tipologias!$G$51,IF(AD403=Tipologias!$F$54,Tipologias!$G$54,IF(OR(AD403=Tipologias!$F$55,AD403=Tipologias!$F$56),Tipologias!$G$55,"")))</f>
        <v/>
      </c>
      <c r="AF403" s="117"/>
      <c r="AG403" s="123" t="str">
        <f>IF(OR(AF403=Tipologias!$F$51,AF403=Tipologias!$F$52,AF403=Tipologias!$F$53),Tipologias!$G$51,IF(AF403=Tipologias!$F$54,Tipologias!$G$54,IF(OR(AF403=Tipologias!$F$55,AF403=Tipologias!$F$56),Tipologias!$G$55,"")))</f>
        <v/>
      </c>
      <c r="AH403" s="117"/>
      <c r="AI403" s="124" t="str">
        <f>IF(OR(AC403="",AE403="",AG403=""),"",IF(OR(AND(AC403=Tipologias!$G$55,AE403=Tipologias!$G$55),AND(AC403=Tipologias!$G$55,AG403=Tipologias!$G$55),AND(AE403=Tipologias!$G$55,AG403=Tipologias!$G$55)),Tipologias!$G$55, IF(AND(AC403=Tipologias!$G$51,AE403=Tipologias!$G$51,AG403=Tipologias!$G$51),Tipologias!$G$51,Tipologias!$G$54)))</f>
        <v/>
      </c>
      <c r="AJ403" s="117"/>
      <c r="AK403" s="118"/>
      <c r="AL403" s="134"/>
    </row>
    <row r="404" spans="1:38" s="119" customFormat="1" ht="35.15" customHeight="1" x14ac:dyDescent="0.35">
      <c r="A404" s="141"/>
      <c r="B404" s="142"/>
      <c r="C404" s="117"/>
      <c r="D404" s="117"/>
      <c r="E404" s="117"/>
      <c r="F404" s="117"/>
      <c r="G404" s="117"/>
      <c r="H404" s="117"/>
      <c r="I404" s="117"/>
      <c r="J404" s="142"/>
      <c r="K404" s="117"/>
      <c r="L404" s="117"/>
      <c r="M404" s="117"/>
      <c r="N404" s="117"/>
      <c r="O404" s="117"/>
      <c r="P404" s="118"/>
      <c r="Q404" s="117"/>
      <c r="R404" s="117"/>
      <c r="S404" s="117"/>
      <c r="T404" s="117"/>
      <c r="U404" s="142"/>
      <c r="V40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04" s="117"/>
      <c r="X404" s="142"/>
      <c r="Y404" s="142"/>
      <c r="Z404" s="140" t="str">
        <f>IFERROR(IF(Y404=Tipologias!$O$6,"Ley_1",IF(Y404=Tipologias!$P$6,"Ley_2",IF(Y404=Tipologias!$Q$6,"Ley_3",IF(Y404=Tipologias!$R$6,"Ley_4",IF(Y404=Tipologias!$S$6,"Ley_5",IF(Y404=Tipologias!$T$6,"Ley_6", IF(Y404=Tipologias!$U$6,"Ley_7", IF(Y404=Tipologias!$V$6,"Ley_8", IF(Y404=Tipologias!$W$6,"Ley_9", IF(Y404=Tipologias!$X$6,"Ley_10", IF(Y404=Tipologias!$Y$6,"Ley_11", IF(Y404=Tipologias!$Z$6,"Ley_12",IF(Y404="No Aplica","NoAplica",""))))))))))))),"")</f>
        <v/>
      </c>
      <c r="AA404" s="117"/>
      <c r="AB404" s="117"/>
      <c r="AC404" s="123" t="str">
        <f>IF(OR(AB404=Tipologias!$F$51,AB404=Tipologias!$F$52,AB404=Tipologias!$F$53),Tipologias!$G$51,IF(AB404=Tipologias!$F$54,Tipologias!$G$54,IF(OR(AB404=Tipologias!$F$55,AB404=Tipologias!$F$56),Tipologias!$G$55,"")))</f>
        <v/>
      </c>
      <c r="AD404" s="117"/>
      <c r="AE404" s="123" t="str">
        <f>IF(OR(AD404=Tipologias!$F$51,AD404=Tipologias!$F$52,AD404=Tipologias!$F$53),Tipologias!$G$51,IF(AD404=Tipologias!$F$54,Tipologias!$G$54,IF(OR(AD404=Tipologias!$F$55,AD404=Tipologias!$F$56),Tipologias!$G$55,"")))</f>
        <v/>
      </c>
      <c r="AF404" s="117"/>
      <c r="AG404" s="123" t="str">
        <f>IF(OR(AF404=Tipologias!$F$51,AF404=Tipologias!$F$52,AF404=Tipologias!$F$53),Tipologias!$G$51,IF(AF404=Tipologias!$F$54,Tipologias!$G$54,IF(OR(AF404=Tipologias!$F$55,AF404=Tipologias!$F$56),Tipologias!$G$55,"")))</f>
        <v/>
      </c>
      <c r="AH404" s="117"/>
      <c r="AI404" s="124" t="str">
        <f>IF(OR(AC404="",AE404="",AG404=""),"",IF(OR(AND(AC404=Tipologias!$G$55,AE404=Tipologias!$G$55),AND(AC404=Tipologias!$G$55,AG404=Tipologias!$G$55),AND(AE404=Tipologias!$G$55,AG404=Tipologias!$G$55)),Tipologias!$G$55, IF(AND(AC404=Tipologias!$G$51,AE404=Tipologias!$G$51,AG404=Tipologias!$G$51),Tipologias!$G$51,Tipologias!$G$54)))</f>
        <v/>
      </c>
      <c r="AJ404" s="117"/>
      <c r="AK404" s="118"/>
      <c r="AL404" s="134"/>
    </row>
    <row r="405" spans="1:38" s="119" customFormat="1" ht="35.15" customHeight="1" x14ac:dyDescent="0.35">
      <c r="A405" s="141"/>
      <c r="B405" s="142"/>
      <c r="C405" s="117"/>
      <c r="D405" s="117"/>
      <c r="E405" s="117"/>
      <c r="F405" s="117"/>
      <c r="G405" s="117"/>
      <c r="H405" s="117"/>
      <c r="I405" s="117"/>
      <c r="J405" s="142"/>
      <c r="K405" s="117"/>
      <c r="L405" s="117"/>
      <c r="M405" s="117"/>
      <c r="N405" s="117"/>
      <c r="O405" s="117"/>
      <c r="P405" s="118"/>
      <c r="Q405" s="117"/>
      <c r="R405" s="117"/>
      <c r="S405" s="117"/>
      <c r="T405" s="117"/>
      <c r="U405" s="142"/>
      <c r="V40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05" s="117"/>
      <c r="X405" s="142"/>
      <c r="Y405" s="142"/>
      <c r="Z405" s="140" t="str">
        <f>IFERROR(IF(Y405=Tipologias!$O$6,"Ley_1",IF(Y405=Tipologias!$P$6,"Ley_2",IF(Y405=Tipologias!$Q$6,"Ley_3",IF(Y405=Tipologias!$R$6,"Ley_4",IF(Y405=Tipologias!$S$6,"Ley_5",IF(Y405=Tipologias!$T$6,"Ley_6", IF(Y405=Tipologias!$U$6,"Ley_7", IF(Y405=Tipologias!$V$6,"Ley_8", IF(Y405=Tipologias!$W$6,"Ley_9", IF(Y405=Tipologias!$X$6,"Ley_10", IF(Y405=Tipologias!$Y$6,"Ley_11", IF(Y405=Tipologias!$Z$6,"Ley_12",IF(Y405="No Aplica","NoAplica",""))))))))))))),"")</f>
        <v/>
      </c>
      <c r="AA405" s="117"/>
      <c r="AB405" s="117"/>
      <c r="AC405" s="123" t="str">
        <f>IF(OR(AB405=Tipologias!$F$51,AB405=Tipologias!$F$52,AB405=Tipologias!$F$53),Tipologias!$G$51,IF(AB405=Tipologias!$F$54,Tipologias!$G$54,IF(OR(AB405=Tipologias!$F$55,AB405=Tipologias!$F$56),Tipologias!$G$55,"")))</f>
        <v/>
      </c>
      <c r="AD405" s="117"/>
      <c r="AE405" s="123" t="str">
        <f>IF(OR(AD405=Tipologias!$F$51,AD405=Tipologias!$F$52,AD405=Tipologias!$F$53),Tipologias!$G$51,IF(AD405=Tipologias!$F$54,Tipologias!$G$54,IF(OR(AD405=Tipologias!$F$55,AD405=Tipologias!$F$56),Tipologias!$G$55,"")))</f>
        <v/>
      </c>
      <c r="AF405" s="117"/>
      <c r="AG405" s="123" t="str">
        <f>IF(OR(AF405=Tipologias!$F$51,AF405=Tipologias!$F$52,AF405=Tipologias!$F$53),Tipologias!$G$51,IF(AF405=Tipologias!$F$54,Tipologias!$G$54,IF(OR(AF405=Tipologias!$F$55,AF405=Tipologias!$F$56),Tipologias!$G$55,"")))</f>
        <v/>
      </c>
      <c r="AH405" s="117"/>
      <c r="AI405" s="124" t="str">
        <f>IF(OR(AC405="",AE405="",AG405=""),"",IF(OR(AND(AC405=Tipologias!$G$55,AE405=Tipologias!$G$55),AND(AC405=Tipologias!$G$55,AG405=Tipologias!$G$55),AND(AE405=Tipologias!$G$55,AG405=Tipologias!$G$55)),Tipologias!$G$55, IF(AND(AC405=Tipologias!$G$51,AE405=Tipologias!$G$51,AG405=Tipologias!$G$51),Tipologias!$G$51,Tipologias!$G$54)))</f>
        <v/>
      </c>
      <c r="AJ405" s="117"/>
      <c r="AK405" s="118"/>
      <c r="AL405" s="134"/>
    </row>
    <row r="406" spans="1:38" s="119" customFormat="1" ht="35.15" customHeight="1" x14ac:dyDescent="0.35">
      <c r="A406" s="141"/>
      <c r="B406" s="142"/>
      <c r="C406" s="117"/>
      <c r="D406" s="117"/>
      <c r="E406" s="117"/>
      <c r="F406" s="117"/>
      <c r="G406" s="117"/>
      <c r="H406" s="117"/>
      <c r="I406" s="117"/>
      <c r="J406" s="142"/>
      <c r="K406" s="117"/>
      <c r="L406" s="117"/>
      <c r="M406" s="117"/>
      <c r="N406" s="117"/>
      <c r="O406" s="117"/>
      <c r="P406" s="118"/>
      <c r="Q406" s="117"/>
      <c r="R406" s="117"/>
      <c r="S406" s="117"/>
      <c r="T406" s="117"/>
      <c r="U406" s="142"/>
      <c r="V40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06" s="117"/>
      <c r="X406" s="142"/>
      <c r="Y406" s="142"/>
      <c r="Z406" s="140" t="str">
        <f>IFERROR(IF(Y406=Tipologias!$O$6,"Ley_1",IF(Y406=Tipologias!$P$6,"Ley_2",IF(Y406=Tipologias!$Q$6,"Ley_3",IF(Y406=Tipologias!$R$6,"Ley_4",IF(Y406=Tipologias!$S$6,"Ley_5",IF(Y406=Tipologias!$T$6,"Ley_6", IF(Y406=Tipologias!$U$6,"Ley_7", IF(Y406=Tipologias!$V$6,"Ley_8", IF(Y406=Tipologias!$W$6,"Ley_9", IF(Y406=Tipologias!$X$6,"Ley_10", IF(Y406=Tipologias!$Y$6,"Ley_11", IF(Y406=Tipologias!$Z$6,"Ley_12",IF(Y406="No Aplica","NoAplica",""))))))))))))),"")</f>
        <v/>
      </c>
      <c r="AA406" s="117"/>
      <c r="AB406" s="117"/>
      <c r="AC406" s="123" t="str">
        <f>IF(OR(AB406=Tipologias!$F$51,AB406=Tipologias!$F$52,AB406=Tipologias!$F$53),Tipologias!$G$51,IF(AB406=Tipologias!$F$54,Tipologias!$G$54,IF(OR(AB406=Tipologias!$F$55,AB406=Tipologias!$F$56),Tipologias!$G$55,"")))</f>
        <v/>
      </c>
      <c r="AD406" s="117"/>
      <c r="AE406" s="123" t="str">
        <f>IF(OR(AD406=Tipologias!$F$51,AD406=Tipologias!$F$52,AD406=Tipologias!$F$53),Tipologias!$G$51,IF(AD406=Tipologias!$F$54,Tipologias!$G$54,IF(OR(AD406=Tipologias!$F$55,AD406=Tipologias!$F$56),Tipologias!$G$55,"")))</f>
        <v/>
      </c>
      <c r="AF406" s="117"/>
      <c r="AG406" s="123" t="str">
        <f>IF(OR(AF406=Tipologias!$F$51,AF406=Tipologias!$F$52,AF406=Tipologias!$F$53),Tipologias!$G$51,IF(AF406=Tipologias!$F$54,Tipologias!$G$54,IF(OR(AF406=Tipologias!$F$55,AF406=Tipologias!$F$56),Tipologias!$G$55,"")))</f>
        <v/>
      </c>
      <c r="AH406" s="117"/>
      <c r="AI406" s="124" t="str">
        <f>IF(OR(AC406="",AE406="",AG406=""),"",IF(OR(AND(AC406=Tipologias!$G$55,AE406=Tipologias!$G$55),AND(AC406=Tipologias!$G$55,AG406=Tipologias!$G$55),AND(AE406=Tipologias!$G$55,AG406=Tipologias!$G$55)),Tipologias!$G$55, IF(AND(AC406=Tipologias!$G$51,AE406=Tipologias!$G$51,AG406=Tipologias!$G$51),Tipologias!$G$51,Tipologias!$G$54)))</f>
        <v/>
      </c>
      <c r="AJ406" s="117"/>
      <c r="AK406" s="118"/>
      <c r="AL406" s="134"/>
    </row>
    <row r="407" spans="1:38" s="119" customFormat="1" ht="35.15" customHeight="1" x14ac:dyDescent="0.35">
      <c r="A407" s="141"/>
      <c r="B407" s="142"/>
      <c r="C407" s="117"/>
      <c r="D407" s="117"/>
      <c r="E407" s="117"/>
      <c r="F407" s="117"/>
      <c r="G407" s="117"/>
      <c r="H407" s="117"/>
      <c r="I407" s="117"/>
      <c r="J407" s="142"/>
      <c r="K407" s="117"/>
      <c r="L407" s="117"/>
      <c r="M407" s="117"/>
      <c r="N407" s="117"/>
      <c r="O407" s="117"/>
      <c r="P407" s="118"/>
      <c r="Q407" s="117"/>
      <c r="R407" s="117"/>
      <c r="S407" s="117"/>
      <c r="T407" s="117"/>
      <c r="U407" s="142"/>
      <c r="V40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07" s="117"/>
      <c r="X407" s="142"/>
      <c r="Y407" s="142"/>
      <c r="Z407" s="140" t="str">
        <f>IFERROR(IF(Y407=Tipologias!$O$6,"Ley_1",IF(Y407=Tipologias!$P$6,"Ley_2",IF(Y407=Tipologias!$Q$6,"Ley_3",IF(Y407=Tipologias!$R$6,"Ley_4",IF(Y407=Tipologias!$S$6,"Ley_5",IF(Y407=Tipologias!$T$6,"Ley_6", IF(Y407=Tipologias!$U$6,"Ley_7", IF(Y407=Tipologias!$V$6,"Ley_8", IF(Y407=Tipologias!$W$6,"Ley_9", IF(Y407=Tipologias!$X$6,"Ley_10", IF(Y407=Tipologias!$Y$6,"Ley_11", IF(Y407=Tipologias!$Z$6,"Ley_12",IF(Y407="No Aplica","NoAplica",""))))))))))))),"")</f>
        <v/>
      </c>
      <c r="AA407" s="117"/>
      <c r="AB407" s="117"/>
      <c r="AC407" s="123" t="str">
        <f>IF(OR(AB407=Tipologias!$F$51,AB407=Tipologias!$F$52,AB407=Tipologias!$F$53),Tipologias!$G$51,IF(AB407=Tipologias!$F$54,Tipologias!$G$54,IF(OR(AB407=Tipologias!$F$55,AB407=Tipologias!$F$56),Tipologias!$G$55,"")))</f>
        <v/>
      </c>
      <c r="AD407" s="117"/>
      <c r="AE407" s="123" t="str">
        <f>IF(OR(AD407=Tipologias!$F$51,AD407=Tipologias!$F$52,AD407=Tipologias!$F$53),Tipologias!$G$51,IF(AD407=Tipologias!$F$54,Tipologias!$G$54,IF(OR(AD407=Tipologias!$F$55,AD407=Tipologias!$F$56),Tipologias!$G$55,"")))</f>
        <v/>
      </c>
      <c r="AF407" s="117"/>
      <c r="AG407" s="123" t="str">
        <f>IF(OR(AF407=Tipologias!$F$51,AF407=Tipologias!$F$52,AF407=Tipologias!$F$53),Tipologias!$G$51,IF(AF407=Tipologias!$F$54,Tipologias!$G$54,IF(OR(AF407=Tipologias!$F$55,AF407=Tipologias!$F$56),Tipologias!$G$55,"")))</f>
        <v/>
      </c>
      <c r="AH407" s="117"/>
      <c r="AI407" s="124" t="str">
        <f>IF(OR(AC407="",AE407="",AG407=""),"",IF(OR(AND(AC407=Tipologias!$G$55,AE407=Tipologias!$G$55),AND(AC407=Tipologias!$G$55,AG407=Tipologias!$G$55),AND(AE407=Tipologias!$G$55,AG407=Tipologias!$G$55)),Tipologias!$G$55, IF(AND(AC407=Tipologias!$G$51,AE407=Tipologias!$G$51,AG407=Tipologias!$G$51),Tipologias!$G$51,Tipologias!$G$54)))</f>
        <v/>
      </c>
      <c r="AJ407" s="117"/>
      <c r="AK407" s="118"/>
      <c r="AL407" s="134"/>
    </row>
    <row r="408" spans="1:38" s="119" customFormat="1" ht="35.15" customHeight="1" x14ac:dyDescent="0.35">
      <c r="A408" s="141"/>
      <c r="B408" s="142"/>
      <c r="C408" s="117"/>
      <c r="D408" s="117"/>
      <c r="E408" s="117"/>
      <c r="F408" s="117"/>
      <c r="G408" s="117"/>
      <c r="H408" s="117"/>
      <c r="I408" s="117"/>
      <c r="J408" s="142"/>
      <c r="K408" s="117"/>
      <c r="L408" s="117"/>
      <c r="M408" s="117"/>
      <c r="N408" s="117"/>
      <c r="O408" s="117"/>
      <c r="P408" s="118"/>
      <c r="Q408" s="117"/>
      <c r="R408" s="117"/>
      <c r="S408" s="117"/>
      <c r="T408" s="117"/>
      <c r="U408" s="142"/>
      <c r="V40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08" s="117"/>
      <c r="X408" s="142"/>
      <c r="Y408" s="142"/>
      <c r="Z408" s="140" t="str">
        <f>IFERROR(IF(Y408=Tipologias!$O$6,"Ley_1",IF(Y408=Tipologias!$P$6,"Ley_2",IF(Y408=Tipologias!$Q$6,"Ley_3",IF(Y408=Tipologias!$R$6,"Ley_4",IF(Y408=Tipologias!$S$6,"Ley_5",IF(Y408=Tipologias!$T$6,"Ley_6", IF(Y408=Tipologias!$U$6,"Ley_7", IF(Y408=Tipologias!$V$6,"Ley_8", IF(Y408=Tipologias!$W$6,"Ley_9", IF(Y408=Tipologias!$X$6,"Ley_10", IF(Y408=Tipologias!$Y$6,"Ley_11", IF(Y408=Tipologias!$Z$6,"Ley_12",IF(Y408="No Aplica","NoAplica",""))))))))))))),"")</f>
        <v/>
      </c>
      <c r="AA408" s="117"/>
      <c r="AB408" s="117"/>
      <c r="AC408" s="123" t="str">
        <f>IF(OR(AB408=Tipologias!$F$51,AB408=Tipologias!$F$52,AB408=Tipologias!$F$53),Tipologias!$G$51,IF(AB408=Tipologias!$F$54,Tipologias!$G$54,IF(OR(AB408=Tipologias!$F$55,AB408=Tipologias!$F$56),Tipologias!$G$55,"")))</f>
        <v/>
      </c>
      <c r="AD408" s="117"/>
      <c r="AE408" s="123" t="str">
        <f>IF(OR(AD408=Tipologias!$F$51,AD408=Tipologias!$F$52,AD408=Tipologias!$F$53),Tipologias!$G$51,IF(AD408=Tipologias!$F$54,Tipologias!$G$54,IF(OR(AD408=Tipologias!$F$55,AD408=Tipologias!$F$56),Tipologias!$G$55,"")))</f>
        <v/>
      </c>
      <c r="AF408" s="117"/>
      <c r="AG408" s="123" t="str">
        <f>IF(OR(AF408=Tipologias!$F$51,AF408=Tipologias!$F$52,AF408=Tipologias!$F$53),Tipologias!$G$51,IF(AF408=Tipologias!$F$54,Tipologias!$G$54,IF(OR(AF408=Tipologias!$F$55,AF408=Tipologias!$F$56),Tipologias!$G$55,"")))</f>
        <v/>
      </c>
      <c r="AH408" s="117"/>
      <c r="AI408" s="124" t="str">
        <f>IF(OR(AC408="",AE408="",AG408=""),"",IF(OR(AND(AC408=Tipologias!$G$55,AE408=Tipologias!$G$55),AND(AC408=Tipologias!$G$55,AG408=Tipologias!$G$55),AND(AE408=Tipologias!$G$55,AG408=Tipologias!$G$55)),Tipologias!$G$55, IF(AND(AC408=Tipologias!$G$51,AE408=Tipologias!$G$51,AG408=Tipologias!$G$51),Tipologias!$G$51,Tipologias!$G$54)))</f>
        <v/>
      </c>
      <c r="AJ408" s="117"/>
      <c r="AK408" s="118"/>
      <c r="AL408" s="134"/>
    </row>
    <row r="409" spans="1:38" s="119" customFormat="1" ht="35.15" customHeight="1" x14ac:dyDescent="0.35">
      <c r="A409" s="141"/>
      <c r="B409" s="142"/>
      <c r="C409" s="117"/>
      <c r="D409" s="117"/>
      <c r="E409" s="117"/>
      <c r="F409" s="117"/>
      <c r="G409" s="117"/>
      <c r="H409" s="117"/>
      <c r="I409" s="117"/>
      <c r="J409" s="142"/>
      <c r="K409" s="117"/>
      <c r="L409" s="117"/>
      <c r="M409" s="117"/>
      <c r="N409" s="117"/>
      <c r="O409" s="117"/>
      <c r="P409" s="118"/>
      <c r="Q409" s="117"/>
      <c r="R409" s="117"/>
      <c r="S409" s="117"/>
      <c r="T409" s="117"/>
      <c r="U409" s="142"/>
      <c r="V40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09" s="117"/>
      <c r="X409" s="142"/>
      <c r="Y409" s="142"/>
      <c r="Z409" s="140" t="str">
        <f>IFERROR(IF(Y409=Tipologias!$O$6,"Ley_1",IF(Y409=Tipologias!$P$6,"Ley_2",IF(Y409=Tipologias!$Q$6,"Ley_3",IF(Y409=Tipologias!$R$6,"Ley_4",IF(Y409=Tipologias!$S$6,"Ley_5",IF(Y409=Tipologias!$T$6,"Ley_6", IF(Y409=Tipologias!$U$6,"Ley_7", IF(Y409=Tipologias!$V$6,"Ley_8", IF(Y409=Tipologias!$W$6,"Ley_9", IF(Y409=Tipologias!$X$6,"Ley_10", IF(Y409=Tipologias!$Y$6,"Ley_11", IF(Y409=Tipologias!$Z$6,"Ley_12",IF(Y409="No Aplica","NoAplica",""))))))))))))),"")</f>
        <v/>
      </c>
      <c r="AA409" s="117"/>
      <c r="AB409" s="117"/>
      <c r="AC409" s="123" t="str">
        <f>IF(OR(AB409=Tipologias!$F$51,AB409=Tipologias!$F$52,AB409=Tipologias!$F$53),Tipologias!$G$51,IF(AB409=Tipologias!$F$54,Tipologias!$G$54,IF(OR(AB409=Tipologias!$F$55,AB409=Tipologias!$F$56),Tipologias!$G$55,"")))</f>
        <v/>
      </c>
      <c r="AD409" s="117"/>
      <c r="AE409" s="123" t="str">
        <f>IF(OR(AD409=Tipologias!$F$51,AD409=Tipologias!$F$52,AD409=Tipologias!$F$53),Tipologias!$G$51,IF(AD409=Tipologias!$F$54,Tipologias!$G$54,IF(OR(AD409=Tipologias!$F$55,AD409=Tipologias!$F$56),Tipologias!$G$55,"")))</f>
        <v/>
      </c>
      <c r="AF409" s="117"/>
      <c r="AG409" s="123" t="str">
        <f>IF(OR(AF409=Tipologias!$F$51,AF409=Tipologias!$F$52,AF409=Tipologias!$F$53),Tipologias!$G$51,IF(AF409=Tipologias!$F$54,Tipologias!$G$54,IF(OR(AF409=Tipologias!$F$55,AF409=Tipologias!$F$56),Tipologias!$G$55,"")))</f>
        <v/>
      </c>
      <c r="AH409" s="117"/>
      <c r="AI409" s="124" t="str">
        <f>IF(OR(AC409="",AE409="",AG409=""),"",IF(OR(AND(AC409=Tipologias!$G$55,AE409=Tipologias!$G$55),AND(AC409=Tipologias!$G$55,AG409=Tipologias!$G$55),AND(AE409=Tipologias!$G$55,AG409=Tipologias!$G$55)),Tipologias!$G$55, IF(AND(AC409=Tipologias!$G$51,AE409=Tipologias!$G$51,AG409=Tipologias!$G$51),Tipologias!$G$51,Tipologias!$G$54)))</f>
        <v/>
      </c>
      <c r="AJ409" s="117"/>
      <c r="AK409" s="118"/>
      <c r="AL409" s="134"/>
    </row>
    <row r="410" spans="1:38" s="119" customFormat="1" ht="35.15" customHeight="1" x14ac:dyDescent="0.35">
      <c r="A410" s="141"/>
      <c r="B410" s="142"/>
      <c r="C410" s="117"/>
      <c r="D410" s="117"/>
      <c r="E410" s="117"/>
      <c r="F410" s="117"/>
      <c r="G410" s="117"/>
      <c r="H410" s="117"/>
      <c r="I410" s="117"/>
      <c r="J410" s="142"/>
      <c r="K410" s="117"/>
      <c r="L410" s="117"/>
      <c r="M410" s="117"/>
      <c r="N410" s="117"/>
      <c r="O410" s="117"/>
      <c r="P410" s="118"/>
      <c r="Q410" s="117"/>
      <c r="R410" s="117"/>
      <c r="S410" s="117"/>
      <c r="T410" s="117"/>
      <c r="U410" s="142"/>
      <c r="V41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10" s="117"/>
      <c r="X410" s="142"/>
      <c r="Y410" s="142"/>
      <c r="Z410" s="140" t="str">
        <f>IFERROR(IF(Y410=Tipologias!$O$6,"Ley_1",IF(Y410=Tipologias!$P$6,"Ley_2",IF(Y410=Tipologias!$Q$6,"Ley_3",IF(Y410=Tipologias!$R$6,"Ley_4",IF(Y410=Tipologias!$S$6,"Ley_5",IF(Y410=Tipologias!$T$6,"Ley_6", IF(Y410=Tipologias!$U$6,"Ley_7", IF(Y410=Tipologias!$V$6,"Ley_8", IF(Y410=Tipologias!$W$6,"Ley_9", IF(Y410=Tipologias!$X$6,"Ley_10", IF(Y410=Tipologias!$Y$6,"Ley_11", IF(Y410=Tipologias!$Z$6,"Ley_12",IF(Y410="No Aplica","NoAplica",""))))))))))))),"")</f>
        <v/>
      </c>
      <c r="AA410" s="117"/>
      <c r="AB410" s="117"/>
      <c r="AC410" s="123" t="str">
        <f>IF(OR(AB410=Tipologias!$F$51,AB410=Tipologias!$F$52,AB410=Tipologias!$F$53),Tipologias!$G$51,IF(AB410=Tipologias!$F$54,Tipologias!$G$54,IF(OR(AB410=Tipologias!$F$55,AB410=Tipologias!$F$56),Tipologias!$G$55,"")))</f>
        <v/>
      </c>
      <c r="AD410" s="117"/>
      <c r="AE410" s="123" t="str">
        <f>IF(OR(AD410=Tipologias!$F$51,AD410=Tipologias!$F$52,AD410=Tipologias!$F$53),Tipologias!$G$51,IF(AD410=Tipologias!$F$54,Tipologias!$G$54,IF(OR(AD410=Tipologias!$F$55,AD410=Tipologias!$F$56),Tipologias!$G$55,"")))</f>
        <v/>
      </c>
      <c r="AF410" s="117"/>
      <c r="AG410" s="123" t="str">
        <f>IF(OR(AF410=Tipologias!$F$51,AF410=Tipologias!$F$52,AF410=Tipologias!$F$53),Tipologias!$G$51,IF(AF410=Tipologias!$F$54,Tipologias!$G$54,IF(OR(AF410=Tipologias!$F$55,AF410=Tipologias!$F$56),Tipologias!$G$55,"")))</f>
        <v/>
      </c>
      <c r="AH410" s="117"/>
      <c r="AI410" s="124" t="str">
        <f>IF(OR(AC410="",AE410="",AG410=""),"",IF(OR(AND(AC410=Tipologias!$G$55,AE410=Tipologias!$G$55),AND(AC410=Tipologias!$G$55,AG410=Tipologias!$G$55),AND(AE410=Tipologias!$G$55,AG410=Tipologias!$G$55)),Tipologias!$G$55, IF(AND(AC410=Tipologias!$G$51,AE410=Tipologias!$G$51,AG410=Tipologias!$G$51),Tipologias!$G$51,Tipologias!$G$54)))</f>
        <v/>
      </c>
      <c r="AJ410" s="117"/>
      <c r="AK410" s="118"/>
      <c r="AL410" s="134"/>
    </row>
    <row r="411" spans="1:38" s="119" customFormat="1" ht="35.15" customHeight="1" x14ac:dyDescent="0.35">
      <c r="A411" s="141"/>
      <c r="B411" s="142"/>
      <c r="C411" s="117"/>
      <c r="D411" s="117"/>
      <c r="E411" s="117"/>
      <c r="F411" s="117"/>
      <c r="G411" s="117"/>
      <c r="H411" s="117"/>
      <c r="I411" s="117"/>
      <c r="J411" s="142"/>
      <c r="K411" s="117"/>
      <c r="L411" s="117"/>
      <c r="M411" s="117"/>
      <c r="N411" s="117"/>
      <c r="O411" s="117"/>
      <c r="P411" s="118"/>
      <c r="Q411" s="117"/>
      <c r="R411" s="117"/>
      <c r="S411" s="117"/>
      <c r="T411" s="117"/>
      <c r="U411" s="142"/>
      <c r="V41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11" s="117"/>
      <c r="X411" s="142"/>
      <c r="Y411" s="142"/>
      <c r="Z411" s="140" t="str">
        <f>IFERROR(IF(Y411=Tipologias!$O$6,"Ley_1",IF(Y411=Tipologias!$P$6,"Ley_2",IF(Y411=Tipologias!$Q$6,"Ley_3",IF(Y411=Tipologias!$R$6,"Ley_4",IF(Y411=Tipologias!$S$6,"Ley_5",IF(Y411=Tipologias!$T$6,"Ley_6", IF(Y411=Tipologias!$U$6,"Ley_7", IF(Y411=Tipologias!$V$6,"Ley_8", IF(Y411=Tipologias!$W$6,"Ley_9", IF(Y411=Tipologias!$X$6,"Ley_10", IF(Y411=Tipologias!$Y$6,"Ley_11", IF(Y411=Tipologias!$Z$6,"Ley_12",IF(Y411="No Aplica","NoAplica",""))))))))))))),"")</f>
        <v/>
      </c>
      <c r="AA411" s="117"/>
      <c r="AB411" s="117"/>
      <c r="AC411" s="123" t="str">
        <f>IF(OR(AB411=Tipologias!$F$51,AB411=Tipologias!$F$52,AB411=Tipologias!$F$53),Tipologias!$G$51,IF(AB411=Tipologias!$F$54,Tipologias!$G$54,IF(OR(AB411=Tipologias!$F$55,AB411=Tipologias!$F$56),Tipologias!$G$55,"")))</f>
        <v/>
      </c>
      <c r="AD411" s="117"/>
      <c r="AE411" s="123" t="str">
        <f>IF(OR(AD411=Tipologias!$F$51,AD411=Tipologias!$F$52,AD411=Tipologias!$F$53),Tipologias!$G$51,IF(AD411=Tipologias!$F$54,Tipologias!$G$54,IF(OR(AD411=Tipologias!$F$55,AD411=Tipologias!$F$56),Tipologias!$G$55,"")))</f>
        <v/>
      </c>
      <c r="AF411" s="117"/>
      <c r="AG411" s="123" t="str">
        <f>IF(OR(AF411=Tipologias!$F$51,AF411=Tipologias!$F$52,AF411=Tipologias!$F$53),Tipologias!$G$51,IF(AF411=Tipologias!$F$54,Tipologias!$G$54,IF(OR(AF411=Tipologias!$F$55,AF411=Tipologias!$F$56),Tipologias!$G$55,"")))</f>
        <v/>
      </c>
      <c r="AH411" s="117"/>
      <c r="AI411" s="124" t="str">
        <f>IF(OR(AC411="",AE411="",AG411=""),"",IF(OR(AND(AC411=Tipologias!$G$55,AE411=Tipologias!$G$55),AND(AC411=Tipologias!$G$55,AG411=Tipologias!$G$55),AND(AE411=Tipologias!$G$55,AG411=Tipologias!$G$55)),Tipologias!$G$55, IF(AND(AC411=Tipologias!$G$51,AE411=Tipologias!$G$51,AG411=Tipologias!$G$51),Tipologias!$G$51,Tipologias!$G$54)))</f>
        <v/>
      </c>
      <c r="AJ411" s="117"/>
      <c r="AK411" s="118"/>
      <c r="AL411" s="134"/>
    </row>
    <row r="412" spans="1:38" s="119" customFormat="1" ht="35.15" customHeight="1" x14ac:dyDescent="0.35">
      <c r="A412" s="141"/>
      <c r="B412" s="142"/>
      <c r="C412" s="117"/>
      <c r="D412" s="117"/>
      <c r="E412" s="117"/>
      <c r="F412" s="117"/>
      <c r="G412" s="117"/>
      <c r="H412" s="117"/>
      <c r="I412" s="117"/>
      <c r="J412" s="142"/>
      <c r="K412" s="117"/>
      <c r="L412" s="117"/>
      <c r="M412" s="117"/>
      <c r="N412" s="117"/>
      <c r="O412" s="117"/>
      <c r="P412" s="118"/>
      <c r="Q412" s="117"/>
      <c r="R412" s="117"/>
      <c r="S412" s="117"/>
      <c r="T412" s="117"/>
      <c r="U412" s="142"/>
      <c r="V41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12" s="117"/>
      <c r="X412" s="142"/>
      <c r="Y412" s="142"/>
      <c r="Z412" s="140" t="str">
        <f>IFERROR(IF(Y412=Tipologias!$O$6,"Ley_1",IF(Y412=Tipologias!$P$6,"Ley_2",IF(Y412=Tipologias!$Q$6,"Ley_3",IF(Y412=Tipologias!$R$6,"Ley_4",IF(Y412=Tipologias!$S$6,"Ley_5",IF(Y412=Tipologias!$T$6,"Ley_6", IF(Y412=Tipologias!$U$6,"Ley_7", IF(Y412=Tipologias!$V$6,"Ley_8", IF(Y412=Tipologias!$W$6,"Ley_9", IF(Y412=Tipologias!$X$6,"Ley_10", IF(Y412=Tipologias!$Y$6,"Ley_11", IF(Y412=Tipologias!$Z$6,"Ley_12",IF(Y412="No Aplica","NoAplica",""))))))))))))),"")</f>
        <v/>
      </c>
      <c r="AA412" s="117"/>
      <c r="AB412" s="117"/>
      <c r="AC412" s="123" t="str">
        <f>IF(OR(AB412=Tipologias!$F$51,AB412=Tipologias!$F$52,AB412=Tipologias!$F$53),Tipologias!$G$51,IF(AB412=Tipologias!$F$54,Tipologias!$G$54,IF(OR(AB412=Tipologias!$F$55,AB412=Tipologias!$F$56),Tipologias!$G$55,"")))</f>
        <v/>
      </c>
      <c r="AD412" s="117"/>
      <c r="AE412" s="123" t="str">
        <f>IF(OR(AD412=Tipologias!$F$51,AD412=Tipologias!$F$52,AD412=Tipologias!$F$53),Tipologias!$G$51,IF(AD412=Tipologias!$F$54,Tipologias!$G$54,IF(OR(AD412=Tipologias!$F$55,AD412=Tipologias!$F$56),Tipologias!$G$55,"")))</f>
        <v/>
      </c>
      <c r="AF412" s="117"/>
      <c r="AG412" s="123" t="str">
        <f>IF(OR(AF412=Tipologias!$F$51,AF412=Tipologias!$F$52,AF412=Tipologias!$F$53),Tipologias!$G$51,IF(AF412=Tipologias!$F$54,Tipologias!$G$54,IF(OR(AF412=Tipologias!$F$55,AF412=Tipologias!$F$56),Tipologias!$G$55,"")))</f>
        <v/>
      </c>
      <c r="AH412" s="117"/>
      <c r="AI412" s="124" t="str">
        <f>IF(OR(AC412="",AE412="",AG412=""),"",IF(OR(AND(AC412=Tipologias!$G$55,AE412=Tipologias!$G$55),AND(AC412=Tipologias!$G$55,AG412=Tipologias!$G$55),AND(AE412=Tipologias!$G$55,AG412=Tipologias!$G$55)),Tipologias!$G$55, IF(AND(AC412=Tipologias!$G$51,AE412=Tipologias!$G$51,AG412=Tipologias!$G$51),Tipologias!$G$51,Tipologias!$G$54)))</f>
        <v/>
      </c>
      <c r="AJ412" s="117"/>
      <c r="AK412" s="118"/>
      <c r="AL412" s="134"/>
    </row>
    <row r="413" spans="1:38" s="119" customFormat="1" ht="35.15" customHeight="1" x14ac:dyDescent="0.35">
      <c r="A413" s="141"/>
      <c r="B413" s="142"/>
      <c r="C413" s="117"/>
      <c r="D413" s="117"/>
      <c r="E413" s="117"/>
      <c r="F413" s="117"/>
      <c r="G413" s="117"/>
      <c r="H413" s="117"/>
      <c r="I413" s="117"/>
      <c r="J413" s="142"/>
      <c r="K413" s="117"/>
      <c r="L413" s="117"/>
      <c r="M413" s="117"/>
      <c r="N413" s="117"/>
      <c r="O413" s="117"/>
      <c r="P413" s="118"/>
      <c r="Q413" s="117"/>
      <c r="R413" s="117"/>
      <c r="S413" s="117"/>
      <c r="T413" s="117"/>
      <c r="U413" s="142"/>
      <c r="V41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13" s="117"/>
      <c r="X413" s="142"/>
      <c r="Y413" s="142"/>
      <c r="Z413" s="140" t="str">
        <f>IFERROR(IF(Y413=Tipologias!$O$6,"Ley_1",IF(Y413=Tipologias!$P$6,"Ley_2",IF(Y413=Tipologias!$Q$6,"Ley_3",IF(Y413=Tipologias!$R$6,"Ley_4",IF(Y413=Tipologias!$S$6,"Ley_5",IF(Y413=Tipologias!$T$6,"Ley_6", IF(Y413=Tipologias!$U$6,"Ley_7", IF(Y413=Tipologias!$V$6,"Ley_8", IF(Y413=Tipologias!$W$6,"Ley_9", IF(Y413=Tipologias!$X$6,"Ley_10", IF(Y413=Tipologias!$Y$6,"Ley_11", IF(Y413=Tipologias!$Z$6,"Ley_12",IF(Y413="No Aplica","NoAplica",""))))))))))))),"")</f>
        <v/>
      </c>
      <c r="AA413" s="117"/>
      <c r="AB413" s="117"/>
      <c r="AC413" s="123" t="str">
        <f>IF(OR(AB413=Tipologias!$F$51,AB413=Tipologias!$F$52,AB413=Tipologias!$F$53),Tipologias!$G$51,IF(AB413=Tipologias!$F$54,Tipologias!$G$54,IF(OR(AB413=Tipologias!$F$55,AB413=Tipologias!$F$56),Tipologias!$G$55,"")))</f>
        <v/>
      </c>
      <c r="AD413" s="117"/>
      <c r="AE413" s="123" t="str">
        <f>IF(OR(AD413=Tipologias!$F$51,AD413=Tipologias!$F$52,AD413=Tipologias!$F$53),Tipologias!$G$51,IF(AD413=Tipologias!$F$54,Tipologias!$G$54,IF(OR(AD413=Tipologias!$F$55,AD413=Tipologias!$F$56),Tipologias!$G$55,"")))</f>
        <v/>
      </c>
      <c r="AF413" s="117"/>
      <c r="AG413" s="123" t="str">
        <f>IF(OR(AF413=Tipologias!$F$51,AF413=Tipologias!$F$52,AF413=Tipologias!$F$53),Tipologias!$G$51,IF(AF413=Tipologias!$F$54,Tipologias!$G$54,IF(OR(AF413=Tipologias!$F$55,AF413=Tipologias!$F$56),Tipologias!$G$55,"")))</f>
        <v/>
      </c>
      <c r="AH413" s="117"/>
      <c r="AI413" s="124" t="str">
        <f>IF(OR(AC413="",AE413="",AG413=""),"",IF(OR(AND(AC413=Tipologias!$G$55,AE413=Tipologias!$G$55),AND(AC413=Tipologias!$G$55,AG413=Tipologias!$G$55),AND(AE413=Tipologias!$G$55,AG413=Tipologias!$G$55)),Tipologias!$G$55, IF(AND(AC413=Tipologias!$G$51,AE413=Tipologias!$G$51,AG413=Tipologias!$G$51),Tipologias!$G$51,Tipologias!$G$54)))</f>
        <v/>
      </c>
      <c r="AJ413" s="117"/>
      <c r="AK413" s="118"/>
      <c r="AL413" s="134"/>
    </row>
    <row r="414" spans="1:38" s="119" customFormat="1" ht="35.15" customHeight="1" x14ac:dyDescent="0.35">
      <c r="A414" s="141"/>
      <c r="B414" s="142"/>
      <c r="C414" s="117"/>
      <c r="D414" s="117"/>
      <c r="E414" s="117"/>
      <c r="F414" s="117"/>
      <c r="G414" s="117"/>
      <c r="H414" s="117"/>
      <c r="I414" s="117"/>
      <c r="J414" s="142"/>
      <c r="K414" s="117"/>
      <c r="L414" s="117"/>
      <c r="M414" s="117"/>
      <c r="N414" s="117"/>
      <c r="O414" s="117"/>
      <c r="P414" s="118"/>
      <c r="Q414" s="117"/>
      <c r="R414" s="117"/>
      <c r="S414" s="117"/>
      <c r="T414" s="117"/>
      <c r="U414" s="142"/>
      <c r="V41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14" s="117"/>
      <c r="X414" s="142"/>
      <c r="Y414" s="142"/>
      <c r="Z414" s="140" t="str">
        <f>IFERROR(IF(Y414=Tipologias!$O$6,"Ley_1",IF(Y414=Tipologias!$P$6,"Ley_2",IF(Y414=Tipologias!$Q$6,"Ley_3",IF(Y414=Tipologias!$R$6,"Ley_4",IF(Y414=Tipologias!$S$6,"Ley_5",IF(Y414=Tipologias!$T$6,"Ley_6", IF(Y414=Tipologias!$U$6,"Ley_7", IF(Y414=Tipologias!$V$6,"Ley_8", IF(Y414=Tipologias!$W$6,"Ley_9", IF(Y414=Tipologias!$X$6,"Ley_10", IF(Y414=Tipologias!$Y$6,"Ley_11", IF(Y414=Tipologias!$Z$6,"Ley_12",IF(Y414="No Aplica","NoAplica",""))))))))))))),"")</f>
        <v/>
      </c>
      <c r="AA414" s="117"/>
      <c r="AB414" s="117"/>
      <c r="AC414" s="123" t="str">
        <f>IF(OR(AB414=Tipologias!$F$51,AB414=Tipologias!$F$52,AB414=Tipologias!$F$53),Tipologias!$G$51,IF(AB414=Tipologias!$F$54,Tipologias!$G$54,IF(OR(AB414=Tipologias!$F$55,AB414=Tipologias!$F$56),Tipologias!$G$55,"")))</f>
        <v/>
      </c>
      <c r="AD414" s="117"/>
      <c r="AE414" s="123" t="str">
        <f>IF(OR(AD414=Tipologias!$F$51,AD414=Tipologias!$F$52,AD414=Tipologias!$F$53),Tipologias!$G$51,IF(AD414=Tipologias!$F$54,Tipologias!$G$54,IF(OR(AD414=Tipologias!$F$55,AD414=Tipologias!$F$56),Tipologias!$G$55,"")))</f>
        <v/>
      </c>
      <c r="AF414" s="117"/>
      <c r="AG414" s="123" t="str">
        <f>IF(OR(AF414=Tipologias!$F$51,AF414=Tipologias!$F$52,AF414=Tipologias!$F$53),Tipologias!$G$51,IF(AF414=Tipologias!$F$54,Tipologias!$G$54,IF(OR(AF414=Tipologias!$F$55,AF414=Tipologias!$F$56),Tipologias!$G$55,"")))</f>
        <v/>
      </c>
      <c r="AH414" s="117"/>
      <c r="AI414" s="124" t="str">
        <f>IF(OR(AC414="",AE414="",AG414=""),"",IF(OR(AND(AC414=Tipologias!$G$55,AE414=Tipologias!$G$55),AND(AC414=Tipologias!$G$55,AG414=Tipologias!$G$55),AND(AE414=Tipologias!$G$55,AG414=Tipologias!$G$55)),Tipologias!$G$55, IF(AND(AC414=Tipologias!$G$51,AE414=Tipologias!$G$51,AG414=Tipologias!$G$51),Tipologias!$G$51,Tipologias!$G$54)))</f>
        <v/>
      </c>
      <c r="AJ414" s="117"/>
      <c r="AK414" s="118"/>
      <c r="AL414" s="134"/>
    </row>
    <row r="415" spans="1:38" s="119" customFormat="1" ht="35.15" customHeight="1" x14ac:dyDescent="0.35">
      <c r="A415" s="141"/>
      <c r="B415" s="142"/>
      <c r="C415" s="117"/>
      <c r="D415" s="117"/>
      <c r="E415" s="117"/>
      <c r="F415" s="117"/>
      <c r="G415" s="117"/>
      <c r="H415" s="117"/>
      <c r="I415" s="117"/>
      <c r="J415" s="142"/>
      <c r="K415" s="117"/>
      <c r="L415" s="117"/>
      <c r="M415" s="117"/>
      <c r="N415" s="117"/>
      <c r="O415" s="117"/>
      <c r="P415" s="118"/>
      <c r="Q415" s="117"/>
      <c r="R415" s="117"/>
      <c r="S415" s="117"/>
      <c r="T415" s="117"/>
      <c r="U415" s="142"/>
      <c r="V41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15" s="117"/>
      <c r="X415" s="142"/>
      <c r="Y415" s="142"/>
      <c r="Z415" s="140" t="str">
        <f>IFERROR(IF(Y415=Tipologias!$O$6,"Ley_1",IF(Y415=Tipologias!$P$6,"Ley_2",IF(Y415=Tipologias!$Q$6,"Ley_3",IF(Y415=Tipologias!$R$6,"Ley_4",IF(Y415=Tipologias!$S$6,"Ley_5",IF(Y415=Tipologias!$T$6,"Ley_6", IF(Y415=Tipologias!$U$6,"Ley_7", IF(Y415=Tipologias!$V$6,"Ley_8", IF(Y415=Tipologias!$W$6,"Ley_9", IF(Y415=Tipologias!$X$6,"Ley_10", IF(Y415=Tipologias!$Y$6,"Ley_11", IF(Y415=Tipologias!$Z$6,"Ley_12",IF(Y415="No Aplica","NoAplica",""))))))))))))),"")</f>
        <v/>
      </c>
      <c r="AA415" s="117"/>
      <c r="AB415" s="117"/>
      <c r="AC415" s="123" t="str">
        <f>IF(OR(AB415=Tipologias!$F$51,AB415=Tipologias!$F$52,AB415=Tipologias!$F$53),Tipologias!$G$51,IF(AB415=Tipologias!$F$54,Tipologias!$G$54,IF(OR(AB415=Tipologias!$F$55,AB415=Tipologias!$F$56),Tipologias!$G$55,"")))</f>
        <v/>
      </c>
      <c r="AD415" s="117"/>
      <c r="AE415" s="123" t="str">
        <f>IF(OR(AD415=Tipologias!$F$51,AD415=Tipologias!$F$52,AD415=Tipologias!$F$53),Tipologias!$G$51,IF(AD415=Tipologias!$F$54,Tipologias!$G$54,IF(OR(AD415=Tipologias!$F$55,AD415=Tipologias!$F$56),Tipologias!$G$55,"")))</f>
        <v/>
      </c>
      <c r="AF415" s="117"/>
      <c r="AG415" s="123" t="str">
        <f>IF(OR(AF415=Tipologias!$F$51,AF415=Tipologias!$F$52,AF415=Tipologias!$F$53),Tipologias!$G$51,IF(AF415=Tipologias!$F$54,Tipologias!$G$54,IF(OR(AF415=Tipologias!$F$55,AF415=Tipologias!$F$56),Tipologias!$G$55,"")))</f>
        <v/>
      </c>
      <c r="AH415" s="117"/>
      <c r="AI415" s="124" t="str">
        <f>IF(OR(AC415="",AE415="",AG415=""),"",IF(OR(AND(AC415=Tipologias!$G$55,AE415=Tipologias!$G$55),AND(AC415=Tipologias!$G$55,AG415=Tipologias!$G$55),AND(AE415=Tipologias!$G$55,AG415=Tipologias!$G$55)),Tipologias!$G$55, IF(AND(AC415=Tipologias!$G$51,AE415=Tipologias!$G$51,AG415=Tipologias!$G$51),Tipologias!$G$51,Tipologias!$G$54)))</f>
        <v/>
      </c>
      <c r="AJ415" s="117"/>
      <c r="AK415" s="118"/>
      <c r="AL415" s="134"/>
    </row>
    <row r="416" spans="1:38" s="119" customFormat="1" ht="35.15" customHeight="1" x14ac:dyDescent="0.35">
      <c r="A416" s="141"/>
      <c r="B416" s="142"/>
      <c r="C416" s="117"/>
      <c r="D416" s="117"/>
      <c r="E416" s="117"/>
      <c r="F416" s="117"/>
      <c r="G416" s="117"/>
      <c r="H416" s="117"/>
      <c r="I416" s="117"/>
      <c r="J416" s="142"/>
      <c r="K416" s="117"/>
      <c r="L416" s="117"/>
      <c r="M416" s="117"/>
      <c r="N416" s="117"/>
      <c r="O416" s="117"/>
      <c r="P416" s="118"/>
      <c r="Q416" s="117"/>
      <c r="R416" s="117"/>
      <c r="S416" s="117"/>
      <c r="T416" s="117"/>
      <c r="U416" s="142"/>
      <c r="V41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16" s="117"/>
      <c r="X416" s="142"/>
      <c r="Y416" s="142"/>
      <c r="Z416" s="140" t="str">
        <f>IFERROR(IF(Y416=Tipologias!$O$6,"Ley_1",IF(Y416=Tipologias!$P$6,"Ley_2",IF(Y416=Tipologias!$Q$6,"Ley_3",IF(Y416=Tipologias!$R$6,"Ley_4",IF(Y416=Tipologias!$S$6,"Ley_5",IF(Y416=Tipologias!$T$6,"Ley_6", IF(Y416=Tipologias!$U$6,"Ley_7", IF(Y416=Tipologias!$V$6,"Ley_8", IF(Y416=Tipologias!$W$6,"Ley_9", IF(Y416=Tipologias!$X$6,"Ley_10", IF(Y416=Tipologias!$Y$6,"Ley_11", IF(Y416=Tipologias!$Z$6,"Ley_12",IF(Y416="No Aplica","NoAplica",""))))))))))))),"")</f>
        <v/>
      </c>
      <c r="AA416" s="117"/>
      <c r="AB416" s="117"/>
      <c r="AC416" s="123" t="str">
        <f>IF(OR(AB416=Tipologias!$F$51,AB416=Tipologias!$F$52,AB416=Tipologias!$F$53),Tipologias!$G$51,IF(AB416=Tipologias!$F$54,Tipologias!$G$54,IF(OR(AB416=Tipologias!$F$55,AB416=Tipologias!$F$56),Tipologias!$G$55,"")))</f>
        <v/>
      </c>
      <c r="AD416" s="117"/>
      <c r="AE416" s="123" t="str">
        <f>IF(OR(AD416=Tipologias!$F$51,AD416=Tipologias!$F$52,AD416=Tipologias!$F$53),Tipologias!$G$51,IF(AD416=Tipologias!$F$54,Tipologias!$G$54,IF(OR(AD416=Tipologias!$F$55,AD416=Tipologias!$F$56),Tipologias!$G$55,"")))</f>
        <v/>
      </c>
      <c r="AF416" s="117"/>
      <c r="AG416" s="123" t="str">
        <f>IF(OR(AF416=Tipologias!$F$51,AF416=Tipologias!$F$52,AF416=Tipologias!$F$53),Tipologias!$G$51,IF(AF416=Tipologias!$F$54,Tipologias!$G$54,IF(OR(AF416=Tipologias!$F$55,AF416=Tipologias!$F$56),Tipologias!$G$55,"")))</f>
        <v/>
      </c>
      <c r="AH416" s="117"/>
      <c r="AI416" s="124" t="str">
        <f>IF(OR(AC416="",AE416="",AG416=""),"",IF(OR(AND(AC416=Tipologias!$G$55,AE416=Tipologias!$G$55),AND(AC416=Tipologias!$G$55,AG416=Tipologias!$G$55),AND(AE416=Tipologias!$G$55,AG416=Tipologias!$G$55)),Tipologias!$G$55, IF(AND(AC416=Tipologias!$G$51,AE416=Tipologias!$G$51,AG416=Tipologias!$G$51),Tipologias!$G$51,Tipologias!$G$54)))</f>
        <v/>
      </c>
      <c r="AJ416" s="117"/>
      <c r="AK416" s="118"/>
      <c r="AL416" s="134"/>
    </row>
    <row r="417" spans="1:38" s="119" customFormat="1" ht="35.15" customHeight="1" x14ac:dyDescent="0.35">
      <c r="A417" s="141"/>
      <c r="B417" s="142"/>
      <c r="C417" s="117"/>
      <c r="D417" s="117"/>
      <c r="E417" s="117"/>
      <c r="F417" s="117"/>
      <c r="G417" s="117"/>
      <c r="H417" s="117"/>
      <c r="I417" s="117"/>
      <c r="J417" s="142"/>
      <c r="K417" s="117"/>
      <c r="L417" s="117"/>
      <c r="M417" s="117"/>
      <c r="N417" s="117"/>
      <c r="O417" s="117"/>
      <c r="P417" s="118"/>
      <c r="Q417" s="117"/>
      <c r="R417" s="117"/>
      <c r="S417" s="117"/>
      <c r="T417" s="117"/>
      <c r="U417" s="142"/>
      <c r="V41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17" s="117"/>
      <c r="X417" s="142"/>
      <c r="Y417" s="142"/>
      <c r="Z417" s="140" t="str">
        <f>IFERROR(IF(Y417=Tipologias!$O$6,"Ley_1",IF(Y417=Tipologias!$P$6,"Ley_2",IF(Y417=Tipologias!$Q$6,"Ley_3",IF(Y417=Tipologias!$R$6,"Ley_4",IF(Y417=Tipologias!$S$6,"Ley_5",IF(Y417=Tipologias!$T$6,"Ley_6", IF(Y417=Tipologias!$U$6,"Ley_7", IF(Y417=Tipologias!$V$6,"Ley_8", IF(Y417=Tipologias!$W$6,"Ley_9", IF(Y417=Tipologias!$X$6,"Ley_10", IF(Y417=Tipologias!$Y$6,"Ley_11", IF(Y417=Tipologias!$Z$6,"Ley_12",IF(Y417="No Aplica","NoAplica",""))))))))))))),"")</f>
        <v/>
      </c>
      <c r="AA417" s="117"/>
      <c r="AB417" s="117"/>
      <c r="AC417" s="123" t="str">
        <f>IF(OR(AB417=Tipologias!$F$51,AB417=Tipologias!$F$52,AB417=Tipologias!$F$53),Tipologias!$G$51,IF(AB417=Tipologias!$F$54,Tipologias!$G$54,IF(OR(AB417=Tipologias!$F$55,AB417=Tipologias!$F$56),Tipologias!$G$55,"")))</f>
        <v/>
      </c>
      <c r="AD417" s="117"/>
      <c r="AE417" s="123" t="str">
        <f>IF(OR(AD417=Tipologias!$F$51,AD417=Tipologias!$F$52,AD417=Tipologias!$F$53),Tipologias!$G$51,IF(AD417=Tipologias!$F$54,Tipologias!$G$54,IF(OR(AD417=Tipologias!$F$55,AD417=Tipologias!$F$56),Tipologias!$G$55,"")))</f>
        <v/>
      </c>
      <c r="AF417" s="117"/>
      <c r="AG417" s="123" t="str">
        <f>IF(OR(AF417=Tipologias!$F$51,AF417=Tipologias!$F$52,AF417=Tipologias!$F$53),Tipologias!$G$51,IF(AF417=Tipologias!$F$54,Tipologias!$G$54,IF(OR(AF417=Tipologias!$F$55,AF417=Tipologias!$F$56),Tipologias!$G$55,"")))</f>
        <v/>
      </c>
      <c r="AH417" s="117"/>
      <c r="AI417" s="124" t="str">
        <f>IF(OR(AC417="",AE417="",AG417=""),"",IF(OR(AND(AC417=Tipologias!$G$55,AE417=Tipologias!$G$55),AND(AC417=Tipologias!$G$55,AG417=Tipologias!$G$55),AND(AE417=Tipologias!$G$55,AG417=Tipologias!$G$55)),Tipologias!$G$55, IF(AND(AC417=Tipologias!$G$51,AE417=Tipologias!$G$51,AG417=Tipologias!$G$51),Tipologias!$G$51,Tipologias!$G$54)))</f>
        <v/>
      </c>
      <c r="AJ417" s="117"/>
      <c r="AK417" s="118"/>
      <c r="AL417" s="134"/>
    </row>
    <row r="418" spans="1:38" s="119" customFormat="1" ht="35.15" customHeight="1" x14ac:dyDescent="0.35">
      <c r="A418" s="141"/>
      <c r="B418" s="142"/>
      <c r="C418" s="117"/>
      <c r="D418" s="117"/>
      <c r="E418" s="117"/>
      <c r="F418" s="117"/>
      <c r="G418" s="117"/>
      <c r="H418" s="117"/>
      <c r="I418" s="117"/>
      <c r="J418" s="142"/>
      <c r="K418" s="117"/>
      <c r="L418" s="117"/>
      <c r="M418" s="117"/>
      <c r="N418" s="117"/>
      <c r="O418" s="117"/>
      <c r="P418" s="118"/>
      <c r="Q418" s="117"/>
      <c r="R418" s="117"/>
      <c r="S418" s="117"/>
      <c r="T418" s="117"/>
      <c r="U418" s="142"/>
      <c r="V41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18" s="117"/>
      <c r="X418" s="142"/>
      <c r="Y418" s="142"/>
      <c r="Z418" s="140" t="str">
        <f>IFERROR(IF(Y418=Tipologias!$O$6,"Ley_1",IF(Y418=Tipologias!$P$6,"Ley_2",IF(Y418=Tipologias!$Q$6,"Ley_3",IF(Y418=Tipologias!$R$6,"Ley_4",IF(Y418=Tipologias!$S$6,"Ley_5",IF(Y418=Tipologias!$T$6,"Ley_6", IF(Y418=Tipologias!$U$6,"Ley_7", IF(Y418=Tipologias!$V$6,"Ley_8", IF(Y418=Tipologias!$W$6,"Ley_9", IF(Y418=Tipologias!$X$6,"Ley_10", IF(Y418=Tipologias!$Y$6,"Ley_11", IF(Y418=Tipologias!$Z$6,"Ley_12",IF(Y418="No Aplica","NoAplica",""))))))))))))),"")</f>
        <v/>
      </c>
      <c r="AA418" s="117"/>
      <c r="AB418" s="117"/>
      <c r="AC418" s="123" t="str">
        <f>IF(OR(AB418=Tipologias!$F$51,AB418=Tipologias!$F$52,AB418=Tipologias!$F$53),Tipologias!$G$51,IF(AB418=Tipologias!$F$54,Tipologias!$G$54,IF(OR(AB418=Tipologias!$F$55,AB418=Tipologias!$F$56),Tipologias!$G$55,"")))</f>
        <v/>
      </c>
      <c r="AD418" s="117"/>
      <c r="AE418" s="123" t="str">
        <f>IF(OR(AD418=Tipologias!$F$51,AD418=Tipologias!$F$52,AD418=Tipologias!$F$53),Tipologias!$G$51,IF(AD418=Tipologias!$F$54,Tipologias!$G$54,IF(OR(AD418=Tipologias!$F$55,AD418=Tipologias!$F$56),Tipologias!$G$55,"")))</f>
        <v/>
      </c>
      <c r="AF418" s="117"/>
      <c r="AG418" s="123" t="str">
        <f>IF(OR(AF418=Tipologias!$F$51,AF418=Tipologias!$F$52,AF418=Tipologias!$F$53),Tipologias!$G$51,IF(AF418=Tipologias!$F$54,Tipologias!$G$54,IF(OR(AF418=Tipologias!$F$55,AF418=Tipologias!$F$56),Tipologias!$G$55,"")))</f>
        <v/>
      </c>
      <c r="AH418" s="117"/>
      <c r="AI418" s="124" t="str">
        <f>IF(OR(AC418="",AE418="",AG418=""),"",IF(OR(AND(AC418=Tipologias!$G$55,AE418=Tipologias!$G$55),AND(AC418=Tipologias!$G$55,AG418=Tipologias!$G$55),AND(AE418=Tipologias!$G$55,AG418=Tipologias!$G$55)),Tipologias!$G$55, IF(AND(AC418=Tipologias!$G$51,AE418=Tipologias!$G$51,AG418=Tipologias!$G$51),Tipologias!$G$51,Tipologias!$G$54)))</f>
        <v/>
      </c>
      <c r="AJ418" s="117"/>
      <c r="AK418" s="118"/>
      <c r="AL418" s="134"/>
    </row>
    <row r="419" spans="1:38" s="119" customFormat="1" ht="35.15" customHeight="1" x14ac:dyDescent="0.35">
      <c r="A419" s="141"/>
      <c r="B419" s="142"/>
      <c r="C419" s="117"/>
      <c r="D419" s="117"/>
      <c r="E419" s="117"/>
      <c r="F419" s="117"/>
      <c r="G419" s="117"/>
      <c r="H419" s="117"/>
      <c r="I419" s="117"/>
      <c r="J419" s="142"/>
      <c r="K419" s="117"/>
      <c r="L419" s="117"/>
      <c r="M419" s="117"/>
      <c r="N419" s="117"/>
      <c r="O419" s="117"/>
      <c r="P419" s="118"/>
      <c r="Q419" s="117"/>
      <c r="R419" s="117"/>
      <c r="S419" s="117"/>
      <c r="T419" s="117"/>
      <c r="U419" s="142"/>
      <c r="V41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19" s="117"/>
      <c r="X419" s="142"/>
      <c r="Y419" s="142"/>
      <c r="Z419" s="140" t="str">
        <f>IFERROR(IF(Y419=Tipologias!$O$6,"Ley_1",IF(Y419=Tipologias!$P$6,"Ley_2",IF(Y419=Tipologias!$Q$6,"Ley_3",IF(Y419=Tipologias!$R$6,"Ley_4",IF(Y419=Tipologias!$S$6,"Ley_5",IF(Y419=Tipologias!$T$6,"Ley_6", IF(Y419=Tipologias!$U$6,"Ley_7", IF(Y419=Tipologias!$V$6,"Ley_8", IF(Y419=Tipologias!$W$6,"Ley_9", IF(Y419=Tipologias!$X$6,"Ley_10", IF(Y419=Tipologias!$Y$6,"Ley_11", IF(Y419=Tipologias!$Z$6,"Ley_12",IF(Y419="No Aplica","NoAplica",""))))))))))))),"")</f>
        <v/>
      </c>
      <c r="AA419" s="117"/>
      <c r="AB419" s="117"/>
      <c r="AC419" s="123" t="str">
        <f>IF(OR(AB419=Tipologias!$F$51,AB419=Tipologias!$F$52,AB419=Tipologias!$F$53),Tipologias!$G$51,IF(AB419=Tipologias!$F$54,Tipologias!$G$54,IF(OR(AB419=Tipologias!$F$55,AB419=Tipologias!$F$56),Tipologias!$G$55,"")))</f>
        <v/>
      </c>
      <c r="AD419" s="117"/>
      <c r="AE419" s="123" t="str">
        <f>IF(OR(AD419=Tipologias!$F$51,AD419=Tipologias!$F$52,AD419=Tipologias!$F$53),Tipologias!$G$51,IF(AD419=Tipologias!$F$54,Tipologias!$G$54,IF(OR(AD419=Tipologias!$F$55,AD419=Tipologias!$F$56),Tipologias!$G$55,"")))</f>
        <v/>
      </c>
      <c r="AF419" s="117"/>
      <c r="AG419" s="123" t="str">
        <f>IF(OR(AF419=Tipologias!$F$51,AF419=Tipologias!$F$52,AF419=Tipologias!$F$53),Tipologias!$G$51,IF(AF419=Tipologias!$F$54,Tipologias!$G$54,IF(OR(AF419=Tipologias!$F$55,AF419=Tipologias!$F$56),Tipologias!$G$55,"")))</f>
        <v/>
      </c>
      <c r="AH419" s="117"/>
      <c r="AI419" s="124" t="str">
        <f>IF(OR(AC419="",AE419="",AG419=""),"",IF(OR(AND(AC419=Tipologias!$G$55,AE419=Tipologias!$G$55),AND(AC419=Tipologias!$G$55,AG419=Tipologias!$G$55),AND(AE419=Tipologias!$G$55,AG419=Tipologias!$G$55)),Tipologias!$G$55, IF(AND(AC419=Tipologias!$G$51,AE419=Tipologias!$G$51,AG419=Tipologias!$G$51),Tipologias!$G$51,Tipologias!$G$54)))</f>
        <v/>
      </c>
      <c r="AJ419" s="117"/>
      <c r="AK419" s="118"/>
      <c r="AL419" s="134"/>
    </row>
    <row r="420" spans="1:38" s="119" customFormat="1" ht="35.15" customHeight="1" x14ac:dyDescent="0.35">
      <c r="A420" s="141"/>
      <c r="B420" s="142"/>
      <c r="C420" s="117"/>
      <c r="D420" s="117"/>
      <c r="E420" s="117"/>
      <c r="F420" s="117"/>
      <c r="G420" s="117"/>
      <c r="H420" s="117"/>
      <c r="I420" s="117"/>
      <c r="J420" s="142"/>
      <c r="K420" s="117"/>
      <c r="L420" s="117"/>
      <c r="M420" s="117"/>
      <c r="N420" s="117"/>
      <c r="O420" s="117"/>
      <c r="P420" s="118"/>
      <c r="Q420" s="117"/>
      <c r="R420" s="117"/>
      <c r="S420" s="117"/>
      <c r="T420" s="117"/>
      <c r="U420" s="142"/>
      <c r="V42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20" s="117"/>
      <c r="X420" s="142"/>
      <c r="Y420" s="142"/>
      <c r="Z420" s="140" t="str">
        <f>IFERROR(IF(Y420=Tipologias!$O$6,"Ley_1",IF(Y420=Tipologias!$P$6,"Ley_2",IF(Y420=Tipologias!$Q$6,"Ley_3",IF(Y420=Tipologias!$R$6,"Ley_4",IF(Y420=Tipologias!$S$6,"Ley_5",IF(Y420=Tipologias!$T$6,"Ley_6", IF(Y420=Tipologias!$U$6,"Ley_7", IF(Y420=Tipologias!$V$6,"Ley_8", IF(Y420=Tipologias!$W$6,"Ley_9", IF(Y420=Tipologias!$X$6,"Ley_10", IF(Y420=Tipologias!$Y$6,"Ley_11", IF(Y420=Tipologias!$Z$6,"Ley_12",IF(Y420="No Aplica","NoAplica",""))))))))))))),"")</f>
        <v/>
      </c>
      <c r="AA420" s="117"/>
      <c r="AB420" s="117"/>
      <c r="AC420" s="123" t="str">
        <f>IF(OR(AB420=Tipologias!$F$51,AB420=Tipologias!$F$52,AB420=Tipologias!$F$53),Tipologias!$G$51,IF(AB420=Tipologias!$F$54,Tipologias!$G$54,IF(OR(AB420=Tipologias!$F$55,AB420=Tipologias!$F$56),Tipologias!$G$55,"")))</f>
        <v/>
      </c>
      <c r="AD420" s="117"/>
      <c r="AE420" s="123" t="str">
        <f>IF(OR(AD420=Tipologias!$F$51,AD420=Tipologias!$F$52,AD420=Tipologias!$F$53),Tipologias!$G$51,IF(AD420=Tipologias!$F$54,Tipologias!$G$54,IF(OR(AD420=Tipologias!$F$55,AD420=Tipologias!$F$56),Tipologias!$G$55,"")))</f>
        <v/>
      </c>
      <c r="AF420" s="117"/>
      <c r="AG420" s="123" t="str">
        <f>IF(OR(AF420=Tipologias!$F$51,AF420=Tipologias!$F$52,AF420=Tipologias!$F$53),Tipologias!$G$51,IF(AF420=Tipologias!$F$54,Tipologias!$G$54,IF(OR(AF420=Tipologias!$F$55,AF420=Tipologias!$F$56),Tipologias!$G$55,"")))</f>
        <v/>
      </c>
      <c r="AH420" s="117"/>
      <c r="AI420" s="124" t="str">
        <f>IF(OR(AC420="",AE420="",AG420=""),"",IF(OR(AND(AC420=Tipologias!$G$55,AE420=Tipologias!$G$55),AND(AC420=Tipologias!$G$55,AG420=Tipologias!$G$55),AND(AE420=Tipologias!$G$55,AG420=Tipologias!$G$55)),Tipologias!$G$55, IF(AND(AC420=Tipologias!$G$51,AE420=Tipologias!$G$51,AG420=Tipologias!$G$51),Tipologias!$G$51,Tipologias!$G$54)))</f>
        <v/>
      </c>
      <c r="AJ420" s="117"/>
      <c r="AK420" s="118"/>
      <c r="AL420" s="134"/>
    </row>
    <row r="421" spans="1:38" s="119" customFormat="1" ht="35.15" customHeight="1" x14ac:dyDescent="0.35">
      <c r="A421" s="141"/>
      <c r="B421" s="142"/>
      <c r="C421" s="117"/>
      <c r="D421" s="117"/>
      <c r="E421" s="117"/>
      <c r="F421" s="117"/>
      <c r="G421" s="117"/>
      <c r="H421" s="117"/>
      <c r="I421" s="117"/>
      <c r="J421" s="142"/>
      <c r="K421" s="117"/>
      <c r="L421" s="117"/>
      <c r="M421" s="117"/>
      <c r="N421" s="117"/>
      <c r="O421" s="117"/>
      <c r="P421" s="118"/>
      <c r="Q421" s="117"/>
      <c r="R421" s="117"/>
      <c r="S421" s="117"/>
      <c r="T421" s="117"/>
      <c r="U421" s="142"/>
      <c r="V42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21" s="117"/>
      <c r="X421" s="142"/>
      <c r="Y421" s="142"/>
      <c r="Z421" s="140" t="str">
        <f>IFERROR(IF(Y421=Tipologias!$O$6,"Ley_1",IF(Y421=Tipologias!$P$6,"Ley_2",IF(Y421=Tipologias!$Q$6,"Ley_3",IF(Y421=Tipologias!$R$6,"Ley_4",IF(Y421=Tipologias!$S$6,"Ley_5",IF(Y421=Tipologias!$T$6,"Ley_6", IF(Y421=Tipologias!$U$6,"Ley_7", IF(Y421=Tipologias!$V$6,"Ley_8", IF(Y421=Tipologias!$W$6,"Ley_9", IF(Y421=Tipologias!$X$6,"Ley_10", IF(Y421=Tipologias!$Y$6,"Ley_11", IF(Y421=Tipologias!$Z$6,"Ley_12",IF(Y421="No Aplica","NoAplica",""))))))))))))),"")</f>
        <v/>
      </c>
      <c r="AA421" s="117"/>
      <c r="AB421" s="117"/>
      <c r="AC421" s="123" t="str">
        <f>IF(OR(AB421=Tipologias!$F$51,AB421=Tipologias!$F$52,AB421=Tipologias!$F$53),Tipologias!$G$51,IF(AB421=Tipologias!$F$54,Tipologias!$G$54,IF(OR(AB421=Tipologias!$F$55,AB421=Tipologias!$F$56),Tipologias!$G$55,"")))</f>
        <v/>
      </c>
      <c r="AD421" s="117"/>
      <c r="AE421" s="123" t="str">
        <f>IF(OR(AD421=Tipologias!$F$51,AD421=Tipologias!$F$52,AD421=Tipologias!$F$53),Tipologias!$G$51,IF(AD421=Tipologias!$F$54,Tipologias!$G$54,IF(OR(AD421=Tipologias!$F$55,AD421=Tipologias!$F$56),Tipologias!$G$55,"")))</f>
        <v/>
      </c>
      <c r="AF421" s="117"/>
      <c r="AG421" s="123" t="str">
        <f>IF(OR(AF421=Tipologias!$F$51,AF421=Tipologias!$F$52,AF421=Tipologias!$F$53),Tipologias!$G$51,IF(AF421=Tipologias!$F$54,Tipologias!$G$54,IF(OR(AF421=Tipologias!$F$55,AF421=Tipologias!$F$56),Tipologias!$G$55,"")))</f>
        <v/>
      </c>
      <c r="AH421" s="117"/>
      <c r="AI421" s="124" t="str">
        <f>IF(OR(AC421="",AE421="",AG421=""),"",IF(OR(AND(AC421=Tipologias!$G$55,AE421=Tipologias!$G$55),AND(AC421=Tipologias!$G$55,AG421=Tipologias!$G$55),AND(AE421=Tipologias!$G$55,AG421=Tipologias!$G$55)),Tipologias!$G$55, IF(AND(AC421=Tipologias!$G$51,AE421=Tipologias!$G$51,AG421=Tipologias!$G$51),Tipologias!$G$51,Tipologias!$G$54)))</f>
        <v/>
      </c>
      <c r="AJ421" s="117"/>
      <c r="AK421" s="118"/>
      <c r="AL421" s="134"/>
    </row>
    <row r="422" spans="1:38" s="119" customFormat="1" ht="35.15" customHeight="1" x14ac:dyDescent="0.35">
      <c r="A422" s="141"/>
      <c r="B422" s="142"/>
      <c r="C422" s="117"/>
      <c r="D422" s="117"/>
      <c r="E422" s="117"/>
      <c r="F422" s="117"/>
      <c r="G422" s="117"/>
      <c r="H422" s="117"/>
      <c r="I422" s="117"/>
      <c r="J422" s="142"/>
      <c r="K422" s="117"/>
      <c r="L422" s="117"/>
      <c r="M422" s="117"/>
      <c r="N422" s="117"/>
      <c r="O422" s="117"/>
      <c r="P422" s="118"/>
      <c r="Q422" s="117"/>
      <c r="R422" s="117"/>
      <c r="S422" s="117"/>
      <c r="T422" s="117"/>
      <c r="U422" s="142"/>
      <c r="V42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22" s="117"/>
      <c r="X422" s="142"/>
      <c r="Y422" s="142"/>
      <c r="Z422" s="140" t="str">
        <f>IFERROR(IF(Y422=Tipologias!$O$6,"Ley_1",IF(Y422=Tipologias!$P$6,"Ley_2",IF(Y422=Tipologias!$Q$6,"Ley_3",IF(Y422=Tipologias!$R$6,"Ley_4",IF(Y422=Tipologias!$S$6,"Ley_5",IF(Y422=Tipologias!$T$6,"Ley_6", IF(Y422=Tipologias!$U$6,"Ley_7", IF(Y422=Tipologias!$V$6,"Ley_8", IF(Y422=Tipologias!$W$6,"Ley_9", IF(Y422=Tipologias!$X$6,"Ley_10", IF(Y422=Tipologias!$Y$6,"Ley_11", IF(Y422=Tipologias!$Z$6,"Ley_12",IF(Y422="No Aplica","NoAplica",""))))))))))))),"")</f>
        <v/>
      </c>
      <c r="AA422" s="117"/>
      <c r="AB422" s="117"/>
      <c r="AC422" s="123" t="str">
        <f>IF(OR(AB422=Tipologias!$F$51,AB422=Tipologias!$F$52,AB422=Tipologias!$F$53),Tipologias!$G$51,IF(AB422=Tipologias!$F$54,Tipologias!$G$54,IF(OR(AB422=Tipologias!$F$55,AB422=Tipologias!$F$56),Tipologias!$G$55,"")))</f>
        <v/>
      </c>
      <c r="AD422" s="117"/>
      <c r="AE422" s="123" t="str">
        <f>IF(OR(AD422=Tipologias!$F$51,AD422=Tipologias!$F$52,AD422=Tipologias!$F$53),Tipologias!$G$51,IF(AD422=Tipologias!$F$54,Tipologias!$G$54,IF(OR(AD422=Tipologias!$F$55,AD422=Tipologias!$F$56),Tipologias!$G$55,"")))</f>
        <v/>
      </c>
      <c r="AF422" s="117"/>
      <c r="AG422" s="123" t="str">
        <f>IF(OR(AF422=Tipologias!$F$51,AF422=Tipologias!$F$52,AF422=Tipologias!$F$53),Tipologias!$G$51,IF(AF422=Tipologias!$F$54,Tipologias!$G$54,IF(OR(AF422=Tipologias!$F$55,AF422=Tipologias!$F$56),Tipologias!$G$55,"")))</f>
        <v/>
      </c>
      <c r="AH422" s="117"/>
      <c r="AI422" s="124" t="str">
        <f>IF(OR(AC422="",AE422="",AG422=""),"",IF(OR(AND(AC422=Tipologias!$G$55,AE422=Tipologias!$G$55),AND(AC422=Tipologias!$G$55,AG422=Tipologias!$G$55),AND(AE422=Tipologias!$G$55,AG422=Tipologias!$G$55)),Tipologias!$G$55, IF(AND(AC422=Tipologias!$G$51,AE422=Tipologias!$G$51,AG422=Tipologias!$G$51),Tipologias!$G$51,Tipologias!$G$54)))</f>
        <v/>
      </c>
      <c r="AJ422" s="117"/>
      <c r="AK422" s="118"/>
      <c r="AL422" s="134"/>
    </row>
    <row r="423" spans="1:38" s="119" customFormat="1" ht="35.15" customHeight="1" x14ac:dyDescent="0.35">
      <c r="A423" s="141"/>
      <c r="B423" s="142"/>
      <c r="C423" s="117"/>
      <c r="D423" s="117"/>
      <c r="E423" s="117"/>
      <c r="F423" s="117"/>
      <c r="G423" s="117"/>
      <c r="H423" s="117"/>
      <c r="I423" s="117"/>
      <c r="J423" s="142"/>
      <c r="K423" s="117"/>
      <c r="L423" s="117"/>
      <c r="M423" s="117"/>
      <c r="N423" s="117"/>
      <c r="O423" s="117"/>
      <c r="P423" s="118"/>
      <c r="Q423" s="117"/>
      <c r="R423" s="117"/>
      <c r="S423" s="117"/>
      <c r="T423" s="117"/>
      <c r="U423" s="142"/>
      <c r="V42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23" s="117"/>
      <c r="X423" s="142"/>
      <c r="Y423" s="142"/>
      <c r="Z423" s="140" t="str">
        <f>IFERROR(IF(Y423=Tipologias!$O$6,"Ley_1",IF(Y423=Tipologias!$P$6,"Ley_2",IF(Y423=Tipologias!$Q$6,"Ley_3",IF(Y423=Tipologias!$R$6,"Ley_4",IF(Y423=Tipologias!$S$6,"Ley_5",IF(Y423=Tipologias!$T$6,"Ley_6", IF(Y423=Tipologias!$U$6,"Ley_7", IF(Y423=Tipologias!$V$6,"Ley_8", IF(Y423=Tipologias!$W$6,"Ley_9", IF(Y423=Tipologias!$X$6,"Ley_10", IF(Y423=Tipologias!$Y$6,"Ley_11", IF(Y423=Tipologias!$Z$6,"Ley_12",IF(Y423="No Aplica","NoAplica",""))))))))))))),"")</f>
        <v/>
      </c>
      <c r="AA423" s="117"/>
      <c r="AB423" s="117"/>
      <c r="AC423" s="123" t="str">
        <f>IF(OR(AB423=Tipologias!$F$51,AB423=Tipologias!$F$52,AB423=Tipologias!$F$53),Tipologias!$G$51,IF(AB423=Tipologias!$F$54,Tipologias!$G$54,IF(OR(AB423=Tipologias!$F$55,AB423=Tipologias!$F$56),Tipologias!$G$55,"")))</f>
        <v/>
      </c>
      <c r="AD423" s="117"/>
      <c r="AE423" s="123" t="str">
        <f>IF(OR(AD423=Tipologias!$F$51,AD423=Tipologias!$F$52,AD423=Tipologias!$F$53),Tipologias!$G$51,IF(AD423=Tipologias!$F$54,Tipologias!$G$54,IF(OR(AD423=Tipologias!$F$55,AD423=Tipologias!$F$56),Tipologias!$G$55,"")))</f>
        <v/>
      </c>
      <c r="AF423" s="117"/>
      <c r="AG423" s="123" t="str">
        <f>IF(OR(AF423=Tipologias!$F$51,AF423=Tipologias!$F$52,AF423=Tipologias!$F$53),Tipologias!$G$51,IF(AF423=Tipologias!$F$54,Tipologias!$G$54,IF(OR(AF423=Tipologias!$F$55,AF423=Tipologias!$F$56),Tipologias!$G$55,"")))</f>
        <v/>
      </c>
      <c r="AH423" s="117"/>
      <c r="AI423" s="124" t="str">
        <f>IF(OR(AC423="",AE423="",AG423=""),"",IF(OR(AND(AC423=Tipologias!$G$55,AE423=Tipologias!$G$55),AND(AC423=Tipologias!$G$55,AG423=Tipologias!$G$55),AND(AE423=Tipologias!$G$55,AG423=Tipologias!$G$55)),Tipologias!$G$55, IF(AND(AC423=Tipologias!$G$51,AE423=Tipologias!$G$51,AG423=Tipologias!$G$51),Tipologias!$G$51,Tipologias!$G$54)))</f>
        <v/>
      </c>
      <c r="AJ423" s="117"/>
      <c r="AK423" s="118"/>
      <c r="AL423" s="134"/>
    </row>
    <row r="424" spans="1:38" s="119" customFormat="1" ht="35.15" customHeight="1" x14ac:dyDescent="0.35">
      <c r="A424" s="141"/>
      <c r="B424" s="142"/>
      <c r="C424" s="117"/>
      <c r="D424" s="117"/>
      <c r="E424" s="117"/>
      <c r="F424" s="117"/>
      <c r="G424" s="117"/>
      <c r="H424" s="117"/>
      <c r="I424" s="117"/>
      <c r="J424" s="142"/>
      <c r="K424" s="117"/>
      <c r="L424" s="117"/>
      <c r="M424" s="117"/>
      <c r="N424" s="117"/>
      <c r="O424" s="117"/>
      <c r="P424" s="118"/>
      <c r="Q424" s="117"/>
      <c r="R424" s="117"/>
      <c r="S424" s="117"/>
      <c r="T424" s="117"/>
      <c r="U424" s="142"/>
      <c r="V42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24" s="117"/>
      <c r="X424" s="142"/>
      <c r="Y424" s="142"/>
      <c r="Z424" s="140" t="str">
        <f>IFERROR(IF(Y424=Tipologias!$O$6,"Ley_1",IF(Y424=Tipologias!$P$6,"Ley_2",IF(Y424=Tipologias!$Q$6,"Ley_3",IF(Y424=Tipologias!$R$6,"Ley_4",IF(Y424=Tipologias!$S$6,"Ley_5",IF(Y424=Tipologias!$T$6,"Ley_6", IF(Y424=Tipologias!$U$6,"Ley_7", IF(Y424=Tipologias!$V$6,"Ley_8", IF(Y424=Tipologias!$W$6,"Ley_9", IF(Y424=Tipologias!$X$6,"Ley_10", IF(Y424=Tipologias!$Y$6,"Ley_11", IF(Y424=Tipologias!$Z$6,"Ley_12",IF(Y424="No Aplica","NoAplica",""))))))))))))),"")</f>
        <v/>
      </c>
      <c r="AA424" s="117"/>
      <c r="AB424" s="117"/>
      <c r="AC424" s="123" t="str">
        <f>IF(OR(AB424=Tipologias!$F$51,AB424=Tipologias!$F$52,AB424=Tipologias!$F$53),Tipologias!$G$51,IF(AB424=Tipologias!$F$54,Tipologias!$G$54,IF(OR(AB424=Tipologias!$F$55,AB424=Tipologias!$F$56),Tipologias!$G$55,"")))</f>
        <v/>
      </c>
      <c r="AD424" s="117"/>
      <c r="AE424" s="123" t="str">
        <f>IF(OR(AD424=Tipologias!$F$51,AD424=Tipologias!$F$52,AD424=Tipologias!$F$53),Tipologias!$G$51,IF(AD424=Tipologias!$F$54,Tipologias!$G$54,IF(OR(AD424=Tipologias!$F$55,AD424=Tipologias!$F$56),Tipologias!$G$55,"")))</f>
        <v/>
      </c>
      <c r="AF424" s="117"/>
      <c r="AG424" s="123" t="str">
        <f>IF(OR(AF424=Tipologias!$F$51,AF424=Tipologias!$F$52,AF424=Tipologias!$F$53),Tipologias!$G$51,IF(AF424=Tipologias!$F$54,Tipologias!$G$54,IF(OR(AF424=Tipologias!$F$55,AF424=Tipologias!$F$56),Tipologias!$G$55,"")))</f>
        <v/>
      </c>
      <c r="AH424" s="117"/>
      <c r="AI424" s="124" t="str">
        <f>IF(OR(AC424="",AE424="",AG424=""),"",IF(OR(AND(AC424=Tipologias!$G$55,AE424=Tipologias!$G$55),AND(AC424=Tipologias!$G$55,AG424=Tipologias!$G$55),AND(AE424=Tipologias!$G$55,AG424=Tipologias!$G$55)),Tipologias!$G$55, IF(AND(AC424=Tipologias!$G$51,AE424=Tipologias!$G$51,AG424=Tipologias!$G$51),Tipologias!$G$51,Tipologias!$G$54)))</f>
        <v/>
      </c>
      <c r="AJ424" s="117"/>
      <c r="AK424" s="118"/>
      <c r="AL424" s="134"/>
    </row>
    <row r="425" spans="1:38" s="119" customFormat="1" ht="35.15" customHeight="1" x14ac:dyDescent="0.35">
      <c r="A425" s="141"/>
      <c r="B425" s="142"/>
      <c r="C425" s="117"/>
      <c r="D425" s="117"/>
      <c r="E425" s="117"/>
      <c r="F425" s="117"/>
      <c r="G425" s="117"/>
      <c r="H425" s="117"/>
      <c r="I425" s="117"/>
      <c r="J425" s="142"/>
      <c r="K425" s="117"/>
      <c r="L425" s="117"/>
      <c r="M425" s="117"/>
      <c r="N425" s="117"/>
      <c r="O425" s="117"/>
      <c r="P425" s="118"/>
      <c r="Q425" s="117"/>
      <c r="R425" s="117"/>
      <c r="S425" s="117"/>
      <c r="T425" s="117"/>
      <c r="U425" s="142"/>
      <c r="V42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25" s="117"/>
      <c r="X425" s="142"/>
      <c r="Y425" s="142"/>
      <c r="Z425" s="140" t="str">
        <f>IFERROR(IF(Y425=Tipologias!$O$6,"Ley_1",IF(Y425=Tipologias!$P$6,"Ley_2",IF(Y425=Tipologias!$Q$6,"Ley_3",IF(Y425=Tipologias!$R$6,"Ley_4",IF(Y425=Tipologias!$S$6,"Ley_5",IF(Y425=Tipologias!$T$6,"Ley_6", IF(Y425=Tipologias!$U$6,"Ley_7", IF(Y425=Tipologias!$V$6,"Ley_8", IF(Y425=Tipologias!$W$6,"Ley_9", IF(Y425=Tipologias!$X$6,"Ley_10", IF(Y425=Tipologias!$Y$6,"Ley_11", IF(Y425=Tipologias!$Z$6,"Ley_12",IF(Y425="No Aplica","NoAplica",""))))))))))))),"")</f>
        <v/>
      </c>
      <c r="AA425" s="117"/>
      <c r="AB425" s="117"/>
      <c r="AC425" s="123" t="str">
        <f>IF(OR(AB425=Tipologias!$F$51,AB425=Tipologias!$F$52,AB425=Tipologias!$F$53),Tipologias!$G$51,IF(AB425=Tipologias!$F$54,Tipologias!$G$54,IF(OR(AB425=Tipologias!$F$55,AB425=Tipologias!$F$56),Tipologias!$G$55,"")))</f>
        <v/>
      </c>
      <c r="AD425" s="117"/>
      <c r="AE425" s="123" t="str">
        <f>IF(OR(AD425=Tipologias!$F$51,AD425=Tipologias!$F$52,AD425=Tipologias!$F$53),Tipologias!$G$51,IF(AD425=Tipologias!$F$54,Tipologias!$G$54,IF(OR(AD425=Tipologias!$F$55,AD425=Tipologias!$F$56),Tipologias!$G$55,"")))</f>
        <v/>
      </c>
      <c r="AF425" s="117"/>
      <c r="AG425" s="123" t="str">
        <f>IF(OR(AF425=Tipologias!$F$51,AF425=Tipologias!$F$52,AF425=Tipologias!$F$53),Tipologias!$G$51,IF(AF425=Tipologias!$F$54,Tipologias!$G$54,IF(OR(AF425=Tipologias!$F$55,AF425=Tipologias!$F$56),Tipologias!$G$55,"")))</f>
        <v/>
      </c>
      <c r="AH425" s="117"/>
      <c r="AI425" s="124" t="str">
        <f>IF(OR(AC425="",AE425="",AG425=""),"",IF(OR(AND(AC425=Tipologias!$G$55,AE425=Tipologias!$G$55),AND(AC425=Tipologias!$G$55,AG425=Tipologias!$G$55),AND(AE425=Tipologias!$G$55,AG425=Tipologias!$G$55)),Tipologias!$G$55, IF(AND(AC425=Tipologias!$G$51,AE425=Tipologias!$G$51,AG425=Tipologias!$G$51),Tipologias!$G$51,Tipologias!$G$54)))</f>
        <v/>
      </c>
      <c r="AJ425" s="117"/>
      <c r="AK425" s="118"/>
      <c r="AL425" s="134"/>
    </row>
    <row r="426" spans="1:38" s="119" customFormat="1" ht="35.15" customHeight="1" x14ac:dyDescent="0.35">
      <c r="A426" s="141"/>
      <c r="B426" s="142"/>
      <c r="C426" s="117"/>
      <c r="D426" s="117"/>
      <c r="E426" s="117"/>
      <c r="F426" s="117"/>
      <c r="G426" s="117"/>
      <c r="H426" s="117"/>
      <c r="I426" s="117"/>
      <c r="J426" s="142"/>
      <c r="K426" s="117"/>
      <c r="L426" s="117"/>
      <c r="M426" s="117"/>
      <c r="N426" s="117"/>
      <c r="O426" s="117"/>
      <c r="P426" s="118"/>
      <c r="Q426" s="117"/>
      <c r="R426" s="117"/>
      <c r="S426" s="117"/>
      <c r="T426" s="117"/>
      <c r="U426" s="142"/>
      <c r="V42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26" s="117"/>
      <c r="X426" s="142"/>
      <c r="Y426" s="142"/>
      <c r="Z426" s="140" t="str">
        <f>IFERROR(IF(Y426=Tipologias!$O$6,"Ley_1",IF(Y426=Tipologias!$P$6,"Ley_2",IF(Y426=Tipologias!$Q$6,"Ley_3",IF(Y426=Tipologias!$R$6,"Ley_4",IF(Y426=Tipologias!$S$6,"Ley_5",IF(Y426=Tipologias!$T$6,"Ley_6", IF(Y426=Tipologias!$U$6,"Ley_7", IF(Y426=Tipologias!$V$6,"Ley_8", IF(Y426=Tipologias!$W$6,"Ley_9", IF(Y426=Tipologias!$X$6,"Ley_10", IF(Y426=Tipologias!$Y$6,"Ley_11", IF(Y426=Tipologias!$Z$6,"Ley_12",IF(Y426="No Aplica","NoAplica",""))))))))))))),"")</f>
        <v/>
      </c>
      <c r="AA426" s="117"/>
      <c r="AB426" s="117"/>
      <c r="AC426" s="123" t="str">
        <f>IF(OR(AB426=Tipologias!$F$51,AB426=Tipologias!$F$52,AB426=Tipologias!$F$53),Tipologias!$G$51,IF(AB426=Tipologias!$F$54,Tipologias!$G$54,IF(OR(AB426=Tipologias!$F$55,AB426=Tipologias!$F$56),Tipologias!$G$55,"")))</f>
        <v/>
      </c>
      <c r="AD426" s="117"/>
      <c r="AE426" s="123" t="str">
        <f>IF(OR(AD426=Tipologias!$F$51,AD426=Tipologias!$F$52,AD426=Tipologias!$F$53),Tipologias!$G$51,IF(AD426=Tipologias!$F$54,Tipologias!$G$54,IF(OR(AD426=Tipologias!$F$55,AD426=Tipologias!$F$56),Tipologias!$G$55,"")))</f>
        <v/>
      </c>
      <c r="AF426" s="117"/>
      <c r="AG426" s="123" t="str">
        <f>IF(OR(AF426=Tipologias!$F$51,AF426=Tipologias!$F$52,AF426=Tipologias!$F$53),Tipologias!$G$51,IF(AF426=Tipologias!$F$54,Tipologias!$G$54,IF(OR(AF426=Tipologias!$F$55,AF426=Tipologias!$F$56),Tipologias!$G$55,"")))</f>
        <v/>
      </c>
      <c r="AH426" s="117"/>
      <c r="AI426" s="124" t="str">
        <f>IF(OR(AC426="",AE426="",AG426=""),"",IF(OR(AND(AC426=Tipologias!$G$55,AE426=Tipologias!$G$55),AND(AC426=Tipologias!$G$55,AG426=Tipologias!$G$55),AND(AE426=Tipologias!$G$55,AG426=Tipologias!$G$55)),Tipologias!$G$55, IF(AND(AC426=Tipologias!$G$51,AE426=Tipologias!$G$51,AG426=Tipologias!$G$51),Tipologias!$G$51,Tipologias!$G$54)))</f>
        <v/>
      </c>
      <c r="AJ426" s="117"/>
      <c r="AK426" s="118"/>
      <c r="AL426" s="134"/>
    </row>
    <row r="427" spans="1:38" s="119" customFormat="1" ht="35.15" customHeight="1" x14ac:dyDescent="0.35">
      <c r="A427" s="141"/>
      <c r="B427" s="142"/>
      <c r="C427" s="117"/>
      <c r="D427" s="117"/>
      <c r="E427" s="117"/>
      <c r="F427" s="117"/>
      <c r="G427" s="117"/>
      <c r="H427" s="117"/>
      <c r="I427" s="117"/>
      <c r="J427" s="142"/>
      <c r="K427" s="117"/>
      <c r="L427" s="117"/>
      <c r="M427" s="117"/>
      <c r="N427" s="117"/>
      <c r="O427" s="117"/>
      <c r="P427" s="118"/>
      <c r="Q427" s="117"/>
      <c r="R427" s="117"/>
      <c r="S427" s="117"/>
      <c r="T427" s="117"/>
      <c r="U427" s="142"/>
      <c r="V42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27" s="117"/>
      <c r="X427" s="142"/>
      <c r="Y427" s="142"/>
      <c r="Z427" s="140" t="str">
        <f>IFERROR(IF(Y427=Tipologias!$O$6,"Ley_1",IF(Y427=Tipologias!$P$6,"Ley_2",IF(Y427=Tipologias!$Q$6,"Ley_3",IF(Y427=Tipologias!$R$6,"Ley_4",IF(Y427=Tipologias!$S$6,"Ley_5",IF(Y427=Tipologias!$T$6,"Ley_6", IF(Y427=Tipologias!$U$6,"Ley_7", IF(Y427=Tipologias!$V$6,"Ley_8", IF(Y427=Tipologias!$W$6,"Ley_9", IF(Y427=Tipologias!$X$6,"Ley_10", IF(Y427=Tipologias!$Y$6,"Ley_11", IF(Y427=Tipologias!$Z$6,"Ley_12",IF(Y427="No Aplica","NoAplica",""))))))))))))),"")</f>
        <v/>
      </c>
      <c r="AA427" s="117"/>
      <c r="AB427" s="117"/>
      <c r="AC427" s="123" t="str">
        <f>IF(OR(AB427=Tipologias!$F$51,AB427=Tipologias!$F$52,AB427=Tipologias!$F$53),Tipologias!$G$51,IF(AB427=Tipologias!$F$54,Tipologias!$G$54,IF(OR(AB427=Tipologias!$F$55,AB427=Tipologias!$F$56),Tipologias!$G$55,"")))</f>
        <v/>
      </c>
      <c r="AD427" s="117"/>
      <c r="AE427" s="123" t="str">
        <f>IF(OR(AD427=Tipologias!$F$51,AD427=Tipologias!$F$52,AD427=Tipologias!$F$53),Tipologias!$G$51,IF(AD427=Tipologias!$F$54,Tipologias!$G$54,IF(OR(AD427=Tipologias!$F$55,AD427=Tipologias!$F$56),Tipologias!$G$55,"")))</f>
        <v/>
      </c>
      <c r="AF427" s="117"/>
      <c r="AG427" s="123" t="str">
        <f>IF(OR(AF427=Tipologias!$F$51,AF427=Tipologias!$F$52,AF427=Tipologias!$F$53),Tipologias!$G$51,IF(AF427=Tipologias!$F$54,Tipologias!$G$54,IF(OR(AF427=Tipologias!$F$55,AF427=Tipologias!$F$56),Tipologias!$G$55,"")))</f>
        <v/>
      </c>
      <c r="AH427" s="117"/>
      <c r="AI427" s="124" t="str">
        <f>IF(OR(AC427="",AE427="",AG427=""),"",IF(OR(AND(AC427=Tipologias!$G$55,AE427=Tipologias!$G$55),AND(AC427=Tipologias!$G$55,AG427=Tipologias!$G$55),AND(AE427=Tipologias!$G$55,AG427=Tipologias!$G$55)),Tipologias!$G$55, IF(AND(AC427=Tipologias!$G$51,AE427=Tipologias!$G$51,AG427=Tipologias!$G$51),Tipologias!$G$51,Tipologias!$G$54)))</f>
        <v/>
      </c>
      <c r="AJ427" s="117"/>
      <c r="AK427" s="118"/>
      <c r="AL427" s="134"/>
    </row>
    <row r="428" spans="1:38" s="119" customFormat="1" ht="35.15" customHeight="1" x14ac:dyDescent="0.35">
      <c r="A428" s="141"/>
      <c r="B428" s="142"/>
      <c r="C428" s="117"/>
      <c r="D428" s="117"/>
      <c r="E428" s="117"/>
      <c r="F428" s="117"/>
      <c r="G428" s="117"/>
      <c r="H428" s="117"/>
      <c r="I428" s="117"/>
      <c r="J428" s="142"/>
      <c r="K428" s="117"/>
      <c r="L428" s="117"/>
      <c r="M428" s="117"/>
      <c r="N428" s="117"/>
      <c r="O428" s="117"/>
      <c r="P428" s="118"/>
      <c r="Q428" s="117"/>
      <c r="R428" s="117"/>
      <c r="S428" s="117"/>
      <c r="T428" s="117"/>
      <c r="U428" s="142"/>
      <c r="V42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28" s="117"/>
      <c r="X428" s="142"/>
      <c r="Y428" s="142"/>
      <c r="Z428" s="140" t="str">
        <f>IFERROR(IF(Y428=Tipologias!$O$6,"Ley_1",IF(Y428=Tipologias!$P$6,"Ley_2",IF(Y428=Tipologias!$Q$6,"Ley_3",IF(Y428=Tipologias!$R$6,"Ley_4",IF(Y428=Tipologias!$S$6,"Ley_5",IF(Y428=Tipologias!$T$6,"Ley_6", IF(Y428=Tipologias!$U$6,"Ley_7", IF(Y428=Tipologias!$V$6,"Ley_8", IF(Y428=Tipologias!$W$6,"Ley_9", IF(Y428=Tipologias!$X$6,"Ley_10", IF(Y428=Tipologias!$Y$6,"Ley_11", IF(Y428=Tipologias!$Z$6,"Ley_12",IF(Y428="No Aplica","NoAplica",""))))))))))))),"")</f>
        <v/>
      </c>
      <c r="AA428" s="117"/>
      <c r="AB428" s="117"/>
      <c r="AC428" s="123" t="str">
        <f>IF(OR(AB428=Tipologias!$F$51,AB428=Tipologias!$F$52,AB428=Tipologias!$F$53),Tipologias!$G$51,IF(AB428=Tipologias!$F$54,Tipologias!$G$54,IF(OR(AB428=Tipologias!$F$55,AB428=Tipologias!$F$56),Tipologias!$G$55,"")))</f>
        <v/>
      </c>
      <c r="AD428" s="117"/>
      <c r="AE428" s="123" t="str">
        <f>IF(OR(AD428=Tipologias!$F$51,AD428=Tipologias!$F$52,AD428=Tipologias!$F$53),Tipologias!$G$51,IF(AD428=Tipologias!$F$54,Tipologias!$G$54,IF(OR(AD428=Tipologias!$F$55,AD428=Tipologias!$F$56),Tipologias!$G$55,"")))</f>
        <v/>
      </c>
      <c r="AF428" s="117"/>
      <c r="AG428" s="123" t="str">
        <f>IF(OR(AF428=Tipologias!$F$51,AF428=Tipologias!$F$52,AF428=Tipologias!$F$53),Tipologias!$G$51,IF(AF428=Tipologias!$F$54,Tipologias!$G$54,IF(OR(AF428=Tipologias!$F$55,AF428=Tipologias!$F$56),Tipologias!$G$55,"")))</f>
        <v/>
      </c>
      <c r="AH428" s="117"/>
      <c r="AI428" s="124" t="str">
        <f>IF(OR(AC428="",AE428="",AG428=""),"",IF(OR(AND(AC428=Tipologias!$G$55,AE428=Tipologias!$G$55),AND(AC428=Tipologias!$G$55,AG428=Tipologias!$G$55),AND(AE428=Tipologias!$G$55,AG428=Tipologias!$G$55)),Tipologias!$G$55, IF(AND(AC428=Tipologias!$G$51,AE428=Tipologias!$G$51,AG428=Tipologias!$G$51),Tipologias!$G$51,Tipologias!$G$54)))</f>
        <v/>
      </c>
      <c r="AJ428" s="117"/>
      <c r="AK428" s="118"/>
      <c r="AL428" s="134"/>
    </row>
    <row r="429" spans="1:38" s="119" customFormat="1" ht="35.15" customHeight="1" x14ac:dyDescent="0.35">
      <c r="A429" s="141"/>
      <c r="B429" s="142"/>
      <c r="C429" s="117"/>
      <c r="D429" s="117"/>
      <c r="E429" s="117"/>
      <c r="F429" s="117"/>
      <c r="G429" s="117"/>
      <c r="H429" s="117"/>
      <c r="I429" s="117"/>
      <c r="J429" s="142"/>
      <c r="K429" s="117"/>
      <c r="L429" s="117"/>
      <c r="M429" s="117"/>
      <c r="N429" s="117"/>
      <c r="O429" s="117"/>
      <c r="P429" s="118"/>
      <c r="Q429" s="117"/>
      <c r="R429" s="117"/>
      <c r="S429" s="117"/>
      <c r="T429" s="117"/>
      <c r="U429" s="142"/>
      <c r="V42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29" s="117"/>
      <c r="X429" s="142"/>
      <c r="Y429" s="142"/>
      <c r="Z429" s="140" t="str">
        <f>IFERROR(IF(Y429=Tipologias!$O$6,"Ley_1",IF(Y429=Tipologias!$P$6,"Ley_2",IF(Y429=Tipologias!$Q$6,"Ley_3",IF(Y429=Tipologias!$R$6,"Ley_4",IF(Y429=Tipologias!$S$6,"Ley_5",IF(Y429=Tipologias!$T$6,"Ley_6", IF(Y429=Tipologias!$U$6,"Ley_7", IF(Y429=Tipologias!$V$6,"Ley_8", IF(Y429=Tipologias!$W$6,"Ley_9", IF(Y429=Tipologias!$X$6,"Ley_10", IF(Y429=Tipologias!$Y$6,"Ley_11", IF(Y429=Tipologias!$Z$6,"Ley_12",IF(Y429="No Aplica","NoAplica",""))))))))))))),"")</f>
        <v/>
      </c>
      <c r="AA429" s="117"/>
      <c r="AB429" s="117"/>
      <c r="AC429" s="123" t="str">
        <f>IF(OR(AB429=Tipologias!$F$51,AB429=Tipologias!$F$52,AB429=Tipologias!$F$53),Tipologias!$G$51,IF(AB429=Tipologias!$F$54,Tipologias!$G$54,IF(OR(AB429=Tipologias!$F$55,AB429=Tipologias!$F$56),Tipologias!$G$55,"")))</f>
        <v/>
      </c>
      <c r="AD429" s="117"/>
      <c r="AE429" s="123" t="str">
        <f>IF(OR(AD429=Tipologias!$F$51,AD429=Tipologias!$F$52,AD429=Tipologias!$F$53),Tipologias!$G$51,IF(AD429=Tipologias!$F$54,Tipologias!$G$54,IF(OR(AD429=Tipologias!$F$55,AD429=Tipologias!$F$56),Tipologias!$G$55,"")))</f>
        <v/>
      </c>
      <c r="AF429" s="117"/>
      <c r="AG429" s="123" t="str">
        <f>IF(OR(AF429=Tipologias!$F$51,AF429=Tipologias!$F$52,AF429=Tipologias!$F$53),Tipologias!$G$51,IF(AF429=Tipologias!$F$54,Tipologias!$G$54,IF(OR(AF429=Tipologias!$F$55,AF429=Tipologias!$F$56),Tipologias!$G$55,"")))</f>
        <v/>
      </c>
      <c r="AH429" s="117"/>
      <c r="AI429" s="124" t="str">
        <f>IF(OR(AC429="",AE429="",AG429=""),"",IF(OR(AND(AC429=Tipologias!$G$55,AE429=Tipologias!$G$55),AND(AC429=Tipologias!$G$55,AG429=Tipologias!$G$55),AND(AE429=Tipologias!$G$55,AG429=Tipologias!$G$55)),Tipologias!$G$55, IF(AND(AC429=Tipologias!$G$51,AE429=Tipologias!$G$51,AG429=Tipologias!$G$51),Tipologias!$G$51,Tipologias!$G$54)))</f>
        <v/>
      </c>
      <c r="AJ429" s="117"/>
      <c r="AK429" s="118"/>
      <c r="AL429" s="134"/>
    </row>
    <row r="430" spans="1:38" s="119" customFormat="1" ht="35.15" customHeight="1" x14ac:dyDescent="0.35">
      <c r="A430" s="141"/>
      <c r="B430" s="142"/>
      <c r="C430" s="117"/>
      <c r="D430" s="117"/>
      <c r="E430" s="117"/>
      <c r="F430" s="117"/>
      <c r="G430" s="117"/>
      <c r="H430" s="117"/>
      <c r="I430" s="117"/>
      <c r="J430" s="142"/>
      <c r="K430" s="117"/>
      <c r="L430" s="117"/>
      <c r="M430" s="117"/>
      <c r="N430" s="117"/>
      <c r="O430" s="117"/>
      <c r="P430" s="118"/>
      <c r="Q430" s="117"/>
      <c r="R430" s="117"/>
      <c r="S430" s="117"/>
      <c r="T430" s="117"/>
      <c r="U430" s="142"/>
      <c r="V43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30" s="117"/>
      <c r="X430" s="142"/>
      <c r="Y430" s="142"/>
      <c r="Z430" s="140" t="str">
        <f>IFERROR(IF(Y430=Tipologias!$O$6,"Ley_1",IF(Y430=Tipologias!$P$6,"Ley_2",IF(Y430=Tipologias!$Q$6,"Ley_3",IF(Y430=Tipologias!$R$6,"Ley_4",IF(Y430=Tipologias!$S$6,"Ley_5",IF(Y430=Tipologias!$T$6,"Ley_6", IF(Y430=Tipologias!$U$6,"Ley_7", IF(Y430=Tipologias!$V$6,"Ley_8", IF(Y430=Tipologias!$W$6,"Ley_9", IF(Y430=Tipologias!$X$6,"Ley_10", IF(Y430=Tipologias!$Y$6,"Ley_11", IF(Y430=Tipologias!$Z$6,"Ley_12",IF(Y430="No Aplica","NoAplica",""))))))))))))),"")</f>
        <v/>
      </c>
      <c r="AA430" s="117"/>
      <c r="AB430" s="117"/>
      <c r="AC430" s="123" t="str">
        <f>IF(OR(AB430=Tipologias!$F$51,AB430=Tipologias!$F$52,AB430=Tipologias!$F$53),Tipologias!$G$51,IF(AB430=Tipologias!$F$54,Tipologias!$G$54,IF(OR(AB430=Tipologias!$F$55,AB430=Tipologias!$F$56),Tipologias!$G$55,"")))</f>
        <v/>
      </c>
      <c r="AD430" s="117"/>
      <c r="AE430" s="123" t="str">
        <f>IF(OR(AD430=Tipologias!$F$51,AD430=Tipologias!$F$52,AD430=Tipologias!$F$53),Tipologias!$G$51,IF(AD430=Tipologias!$F$54,Tipologias!$G$54,IF(OR(AD430=Tipologias!$F$55,AD430=Tipologias!$F$56),Tipologias!$G$55,"")))</f>
        <v/>
      </c>
      <c r="AF430" s="117"/>
      <c r="AG430" s="123" t="str">
        <f>IF(OR(AF430=Tipologias!$F$51,AF430=Tipologias!$F$52,AF430=Tipologias!$F$53),Tipologias!$G$51,IF(AF430=Tipologias!$F$54,Tipologias!$G$54,IF(OR(AF430=Tipologias!$F$55,AF430=Tipologias!$F$56),Tipologias!$G$55,"")))</f>
        <v/>
      </c>
      <c r="AH430" s="117"/>
      <c r="AI430" s="124" t="str">
        <f>IF(OR(AC430="",AE430="",AG430=""),"",IF(OR(AND(AC430=Tipologias!$G$55,AE430=Tipologias!$G$55),AND(AC430=Tipologias!$G$55,AG430=Tipologias!$G$55),AND(AE430=Tipologias!$G$55,AG430=Tipologias!$G$55)),Tipologias!$G$55, IF(AND(AC430=Tipologias!$G$51,AE430=Tipologias!$G$51,AG430=Tipologias!$G$51),Tipologias!$G$51,Tipologias!$G$54)))</f>
        <v/>
      </c>
      <c r="AJ430" s="117"/>
      <c r="AK430" s="118"/>
      <c r="AL430" s="134"/>
    </row>
    <row r="431" spans="1:38" s="119" customFormat="1" ht="35.15" customHeight="1" x14ac:dyDescent="0.35">
      <c r="A431" s="141"/>
      <c r="B431" s="142"/>
      <c r="C431" s="117"/>
      <c r="D431" s="117"/>
      <c r="E431" s="117"/>
      <c r="F431" s="117"/>
      <c r="G431" s="117"/>
      <c r="H431" s="117"/>
      <c r="I431" s="117"/>
      <c r="J431" s="142"/>
      <c r="K431" s="117"/>
      <c r="L431" s="117"/>
      <c r="M431" s="117"/>
      <c r="N431" s="117"/>
      <c r="O431" s="117"/>
      <c r="P431" s="118"/>
      <c r="Q431" s="117"/>
      <c r="R431" s="117"/>
      <c r="S431" s="117"/>
      <c r="T431" s="117"/>
      <c r="U431" s="142"/>
      <c r="V43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31" s="117"/>
      <c r="X431" s="142"/>
      <c r="Y431" s="142"/>
      <c r="Z431" s="140" t="str">
        <f>IFERROR(IF(Y431=Tipologias!$O$6,"Ley_1",IF(Y431=Tipologias!$P$6,"Ley_2",IF(Y431=Tipologias!$Q$6,"Ley_3",IF(Y431=Tipologias!$R$6,"Ley_4",IF(Y431=Tipologias!$S$6,"Ley_5",IF(Y431=Tipologias!$T$6,"Ley_6", IF(Y431=Tipologias!$U$6,"Ley_7", IF(Y431=Tipologias!$V$6,"Ley_8", IF(Y431=Tipologias!$W$6,"Ley_9", IF(Y431=Tipologias!$X$6,"Ley_10", IF(Y431=Tipologias!$Y$6,"Ley_11", IF(Y431=Tipologias!$Z$6,"Ley_12",IF(Y431="No Aplica","NoAplica",""))))))))))))),"")</f>
        <v/>
      </c>
      <c r="AA431" s="117"/>
      <c r="AB431" s="117"/>
      <c r="AC431" s="123" t="str">
        <f>IF(OR(AB431=Tipologias!$F$51,AB431=Tipologias!$F$52,AB431=Tipologias!$F$53),Tipologias!$G$51,IF(AB431=Tipologias!$F$54,Tipologias!$G$54,IF(OR(AB431=Tipologias!$F$55,AB431=Tipologias!$F$56),Tipologias!$G$55,"")))</f>
        <v/>
      </c>
      <c r="AD431" s="117"/>
      <c r="AE431" s="123" t="str">
        <f>IF(OR(AD431=Tipologias!$F$51,AD431=Tipologias!$F$52,AD431=Tipologias!$F$53),Tipologias!$G$51,IF(AD431=Tipologias!$F$54,Tipologias!$G$54,IF(OR(AD431=Tipologias!$F$55,AD431=Tipologias!$F$56),Tipologias!$G$55,"")))</f>
        <v/>
      </c>
      <c r="AF431" s="117"/>
      <c r="AG431" s="123" t="str">
        <f>IF(OR(AF431=Tipologias!$F$51,AF431=Tipologias!$F$52,AF431=Tipologias!$F$53),Tipologias!$G$51,IF(AF431=Tipologias!$F$54,Tipologias!$G$54,IF(OR(AF431=Tipologias!$F$55,AF431=Tipologias!$F$56),Tipologias!$G$55,"")))</f>
        <v/>
      </c>
      <c r="AH431" s="117"/>
      <c r="AI431" s="124" t="str">
        <f>IF(OR(AC431="",AE431="",AG431=""),"",IF(OR(AND(AC431=Tipologias!$G$55,AE431=Tipologias!$G$55),AND(AC431=Tipologias!$G$55,AG431=Tipologias!$G$55),AND(AE431=Tipologias!$G$55,AG431=Tipologias!$G$55)),Tipologias!$G$55, IF(AND(AC431=Tipologias!$G$51,AE431=Tipologias!$G$51,AG431=Tipologias!$G$51),Tipologias!$G$51,Tipologias!$G$54)))</f>
        <v/>
      </c>
      <c r="AJ431" s="117"/>
      <c r="AK431" s="118"/>
      <c r="AL431" s="134"/>
    </row>
    <row r="432" spans="1:38" s="119" customFormat="1" ht="35.15" customHeight="1" x14ac:dyDescent="0.35">
      <c r="A432" s="141"/>
      <c r="B432" s="142"/>
      <c r="C432" s="117"/>
      <c r="D432" s="117"/>
      <c r="E432" s="117"/>
      <c r="F432" s="117"/>
      <c r="G432" s="117"/>
      <c r="H432" s="117"/>
      <c r="I432" s="117"/>
      <c r="J432" s="142"/>
      <c r="K432" s="117"/>
      <c r="L432" s="117"/>
      <c r="M432" s="117"/>
      <c r="N432" s="117"/>
      <c r="O432" s="117"/>
      <c r="P432" s="118"/>
      <c r="Q432" s="117"/>
      <c r="R432" s="117"/>
      <c r="S432" s="117"/>
      <c r="T432" s="117"/>
      <c r="U432" s="142"/>
      <c r="V43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32" s="117"/>
      <c r="X432" s="142"/>
      <c r="Y432" s="142"/>
      <c r="Z432" s="140" t="str">
        <f>IFERROR(IF(Y432=Tipologias!$O$6,"Ley_1",IF(Y432=Tipologias!$P$6,"Ley_2",IF(Y432=Tipologias!$Q$6,"Ley_3",IF(Y432=Tipologias!$R$6,"Ley_4",IF(Y432=Tipologias!$S$6,"Ley_5",IF(Y432=Tipologias!$T$6,"Ley_6", IF(Y432=Tipologias!$U$6,"Ley_7", IF(Y432=Tipologias!$V$6,"Ley_8", IF(Y432=Tipologias!$W$6,"Ley_9", IF(Y432=Tipologias!$X$6,"Ley_10", IF(Y432=Tipologias!$Y$6,"Ley_11", IF(Y432=Tipologias!$Z$6,"Ley_12",IF(Y432="No Aplica","NoAplica",""))))))))))))),"")</f>
        <v/>
      </c>
      <c r="AA432" s="117"/>
      <c r="AB432" s="117"/>
      <c r="AC432" s="123" t="str">
        <f>IF(OR(AB432=Tipologias!$F$51,AB432=Tipologias!$F$52,AB432=Tipologias!$F$53),Tipologias!$G$51,IF(AB432=Tipologias!$F$54,Tipologias!$G$54,IF(OR(AB432=Tipologias!$F$55,AB432=Tipologias!$F$56),Tipologias!$G$55,"")))</f>
        <v/>
      </c>
      <c r="AD432" s="117"/>
      <c r="AE432" s="123" t="str">
        <f>IF(OR(AD432=Tipologias!$F$51,AD432=Tipologias!$F$52,AD432=Tipologias!$F$53),Tipologias!$G$51,IF(AD432=Tipologias!$F$54,Tipologias!$G$54,IF(OR(AD432=Tipologias!$F$55,AD432=Tipologias!$F$56),Tipologias!$G$55,"")))</f>
        <v/>
      </c>
      <c r="AF432" s="117"/>
      <c r="AG432" s="123" t="str">
        <f>IF(OR(AF432=Tipologias!$F$51,AF432=Tipologias!$F$52,AF432=Tipologias!$F$53),Tipologias!$G$51,IF(AF432=Tipologias!$F$54,Tipologias!$G$54,IF(OR(AF432=Tipologias!$F$55,AF432=Tipologias!$F$56),Tipologias!$G$55,"")))</f>
        <v/>
      </c>
      <c r="AH432" s="117"/>
      <c r="AI432" s="124" t="str">
        <f>IF(OR(AC432="",AE432="",AG432=""),"",IF(OR(AND(AC432=Tipologias!$G$55,AE432=Tipologias!$G$55),AND(AC432=Tipologias!$G$55,AG432=Tipologias!$G$55),AND(AE432=Tipologias!$G$55,AG432=Tipologias!$G$55)),Tipologias!$G$55, IF(AND(AC432=Tipologias!$G$51,AE432=Tipologias!$G$51,AG432=Tipologias!$G$51),Tipologias!$G$51,Tipologias!$G$54)))</f>
        <v/>
      </c>
      <c r="AJ432" s="117"/>
      <c r="AK432" s="118"/>
      <c r="AL432" s="134"/>
    </row>
    <row r="433" spans="1:38" s="119" customFormat="1" ht="35.15" customHeight="1" x14ac:dyDescent="0.35">
      <c r="A433" s="141"/>
      <c r="B433" s="142"/>
      <c r="C433" s="117"/>
      <c r="D433" s="117"/>
      <c r="E433" s="117"/>
      <c r="F433" s="117"/>
      <c r="G433" s="117"/>
      <c r="H433" s="117"/>
      <c r="I433" s="117"/>
      <c r="J433" s="142"/>
      <c r="K433" s="117"/>
      <c r="L433" s="117"/>
      <c r="M433" s="117"/>
      <c r="N433" s="117"/>
      <c r="O433" s="117"/>
      <c r="P433" s="118"/>
      <c r="Q433" s="117"/>
      <c r="R433" s="117"/>
      <c r="S433" s="117"/>
      <c r="T433" s="117"/>
      <c r="U433" s="142"/>
      <c r="V43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33" s="117"/>
      <c r="X433" s="142"/>
      <c r="Y433" s="142"/>
      <c r="Z433" s="140" t="str">
        <f>IFERROR(IF(Y433=Tipologias!$O$6,"Ley_1",IF(Y433=Tipologias!$P$6,"Ley_2",IF(Y433=Tipologias!$Q$6,"Ley_3",IF(Y433=Tipologias!$R$6,"Ley_4",IF(Y433=Tipologias!$S$6,"Ley_5",IF(Y433=Tipologias!$T$6,"Ley_6", IF(Y433=Tipologias!$U$6,"Ley_7", IF(Y433=Tipologias!$V$6,"Ley_8", IF(Y433=Tipologias!$W$6,"Ley_9", IF(Y433=Tipologias!$X$6,"Ley_10", IF(Y433=Tipologias!$Y$6,"Ley_11", IF(Y433=Tipologias!$Z$6,"Ley_12",IF(Y433="No Aplica","NoAplica",""))))))))))))),"")</f>
        <v/>
      </c>
      <c r="AA433" s="117"/>
      <c r="AB433" s="117"/>
      <c r="AC433" s="123" t="str">
        <f>IF(OR(AB433=Tipologias!$F$51,AB433=Tipologias!$F$52,AB433=Tipologias!$F$53),Tipologias!$G$51,IF(AB433=Tipologias!$F$54,Tipologias!$G$54,IF(OR(AB433=Tipologias!$F$55,AB433=Tipologias!$F$56),Tipologias!$G$55,"")))</f>
        <v/>
      </c>
      <c r="AD433" s="117"/>
      <c r="AE433" s="123" t="str">
        <f>IF(OR(AD433=Tipologias!$F$51,AD433=Tipologias!$F$52,AD433=Tipologias!$F$53),Tipologias!$G$51,IF(AD433=Tipologias!$F$54,Tipologias!$G$54,IF(OR(AD433=Tipologias!$F$55,AD433=Tipologias!$F$56),Tipologias!$G$55,"")))</f>
        <v/>
      </c>
      <c r="AF433" s="117"/>
      <c r="AG433" s="123" t="str">
        <f>IF(OR(AF433=Tipologias!$F$51,AF433=Tipologias!$F$52,AF433=Tipologias!$F$53),Tipologias!$G$51,IF(AF433=Tipologias!$F$54,Tipologias!$G$54,IF(OR(AF433=Tipologias!$F$55,AF433=Tipologias!$F$56),Tipologias!$G$55,"")))</f>
        <v/>
      </c>
      <c r="AH433" s="117"/>
      <c r="AI433" s="124" t="str">
        <f>IF(OR(AC433="",AE433="",AG433=""),"",IF(OR(AND(AC433=Tipologias!$G$55,AE433=Tipologias!$G$55),AND(AC433=Tipologias!$G$55,AG433=Tipologias!$G$55),AND(AE433=Tipologias!$G$55,AG433=Tipologias!$G$55)),Tipologias!$G$55, IF(AND(AC433=Tipologias!$G$51,AE433=Tipologias!$G$51,AG433=Tipologias!$G$51),Tipologias!$G$51,Tipologias!$G$54)))</f>
        <v/>
      </c>
      <c r="AJ433" s="117"/>
      <c r="AK433" s="118"/>
      <c r="AL433" s="134"/>
    </row>
    <row r="434" spans="1:38" s="119" customFormat="1" ht="35.15" customHeight="1" x14ac:dyDescent="0.35">
      <c r="A434" s="141"/>
      <c r="B434" s="142"/>
      <c r="C434" s="117"/>
      <c r="D434" s="117"/>
      <c r="E434" s="117"/>
      <c r="F434" s="117"/>
      <c r="G434" s="117"/>
      <c r="H434" s="117"/>
      <c r="I434" s="117"/>
      <c r="J434" s="142"/>
      <c r="K434" s="117"/>
      <c r="L434" s="117"/>
      <c r="M434" s="117"/>
      <c r="N434" s="117"/>
      <c r="O434" s="117"/>
      <c r="P434" s="118"/>
      <c r="Q434" s="117"/>
      <c r="R434" s="117"/>
      <c r="S434" s="117"/>
      <c r="T434" s="117"/>
      <c r="U434" s="142"/>
      <c r="V43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34" s="117"/>
      <c r="X434" s="142"/>
      <c r="Y434" s="142"/>
      <c r="Z434" s="140" t="str">
        <f>IFERROR(IF(Y434=Tipologias!$O$6,"Ley_1",IF(Y434=Tipologias!$P$6,"Ley_2",IF(Y434=Tipologias!$Q$6,"Ley_3",IF(Y434=Tipologias!$R$6,"Ley_4",IF(Y434=Tipologias!$S$6,"Ley_5",IF(Y434=Tipologias!$T$6,"Ley_6", IF(Y434=Tipologias!$U$6,"Ley_7", IF(Y434=Tipologias!$V$6,"Ley_8", IF(Y434=Tipologias!$W$6,"Ley_9", IF(Y434=Tipologias!$X$6,"Ley_10", IF(Y434=Tipologias!$Y$6,"Ley_11", IF(Y434=Tipologias!$Z$6,"Ley_12",IF(Y434="No Aplica","NoAplica",""))))))))))))),"")</f>
        <v/>
      </c>
      <c r="AA434" s="117"/>
      <c r="AB434" s="117"/>
      <c r="AC434" s="123" t="str">
        <f>IF(OR(AB434=Tipologias!$F$51,AB434=Tipologias!$F$52,AB434=Tipologias!$F$53),Tipologias!$G$51,IF(AB434=Tipologias!$F$54,Tipologias!$G$54,IF(OR(AB434=Tipologias!$F$55,AB434=Tipologias!$F$56),Tipologias!$G$55,"")))</f>
        <v/>
      </c>
      <c r="AD434" s="117"/>
      <c r="AE434" s="123" t="str">
        <f>IF(OR(AD434=Tipologias!$F$51,AD434=Tipologias!$F$52,AD434=Tipologias!$F$53),Tipologias!$G$51,IF(AD434=Tipologias!$F$54,Tipologias!$G$54,IF(OR(AD434=Tipologias!$F$55,AD434=Tipologias!$F$56),Tipologias!$G$55,"")))</f>
        <v/>
      </c>
      <c r="AF434" s="117"/>
      <c r="AG434" s="123" t="str">
        <f>IF(OR(AF434=Tipologias!$F$51,AF434=Tipologias!$F$52,AF434=Tipologias!$F$53),Tipologias!$G$51,IF(AF434=Tipologias!$F$54,Tipologias!$G$54,IF(OR(AF434=Tipologias!$F$55,AF434=Tipologias!$F$56),Tipologias!$G$55,"")))</f>
        <v/>
      </c>
      <c r="AH434" s="117"/>
      <c r="AI434" s="124" t="str">
        <f>IF(OR(AC434="",AE434="",AG434=""),"",IF(OR(AND(AC434=Tipologias!$G$55,AE434=Tipologias!$G$55),AND(AC434=Tipologias!$G$55,AG434=Tipologias!$G$55),AND(AE434=Tipologias!$G$55,AG434=Tipologias!$G$55)),Tipologias!$G$55, IF(AND(AC434=Tipologias!$G$51,AE434=Tipologias!$G$51,AG434=Tipologias!$G$51),Tipologias!$G$51,Tipologias!$G$54)))</f>
        <v/>
      </c>
      <c r="AJ434" s="117"/>
      <c r="AK434" s="118"/>
      <c r="AL434" s="134"/>
    </row>
    <row r="435" spans="1:38" s="119" customFormat="1" ht="35.15" customHeight="1" x14ac:dyDescent="0.35">
      <c r="A435" s="141"/>
      <c r="B435" s="142"/>
      <c r="C435" s="117"/>
      <c r="D435" s="117"/>
      <c r="E435" s="117"/>
      <c r="F435" s="117"/>
      <c r="G435" s="117"/>
      <c r="H435" s="117"/>
      <c r="I435" s="117"/>
      <c r="J435" s="142"/>
      <c r="K435" s="117"/>
      <c r="L435" s="117"/>
      <c r="M435" s="117"/>
      <c r="N435" s="117"/>
      <c r="O435" s="117"/>
      <c r="P435" s="118"/>
      <c r="Q435" s="117"/>
      <c r="R435" s="117"/>
      <c r="S435" s="117"/>
      <c r="T435" s="117"/>
      <c r="U435" s="142"/>
      <c r="V43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35" s="117"/>
      <c r="X435" s="142"/>
      <c r="Y435" s="142"/>
      <c r="Z435" s="140" t="str">
        <f>IFERROR(IF(Y435=Tipologias!$O$6,"Ley_1",IF(Y435=Tipologias!$P$6,"Ley_2",IF(Y435=Tipologias!$Q$6,"Ley_3",IF(Y435=Tipologias!$R$6,"Ley_4",IF(Y435=Tipologias!$S$6,"Ley_5",IF(Y435=Tipologias!$T$6,"Ley_6", IF(Y435=Tipologias!$U$6,"Ley_7", IF(Y435=Tipologias!$V$6,"Ley_8", IF(Y435=Tipologias!$W$6,"Ley_9", IF(Y435=Tipologias!$X$6,"Ley_10", IF(Y435=Tipologias!$Y$6,"Ley_11", IF(Y435=Tipologias!$Z$6,"Ley_12",IF(Y435="No Aplica","NoAplica",""))))))))))))),"")</f>
        <v/>
      </c>
      <c r="AA435" s="117"/>
      <c r="AB435" s="117"/>
      <c r="AC435" s="123" t="str">
        <f>IF(OR(AB435=Tipologias!$F$51,AB435=Tipologias!$F$52,AB435=Tipologias!$F$53),Tipologias!$G$51,IF(AB435=Tipologias!$F$54,Tipologias!$G$54,IF(OR(AB435=Tipologias!$F$55,AB435=Tipologias!$F$56),Tipologias!$G$55,"")))</f>
        <v/>
      </c>
      <c r="AD435" s="117"/>
      <c r="AE435" s="123" t="str">
        <f>IF(OR(AD435=Tipologias!$F$51,AD435=Tipologias!$F$52,AD435=Tipologias!$F$53),Tipologias!$G$51,IF(AD435=Tipologias!$F$54,Tipologias!$G$54,IF(OR(AD435=Tipologias!$F$55,AD435=Tipologias!$F$56),Tipologias!$G$55,"")))</f>
        <v/>
      </c>
      <c r="AF435" s="117"/>
      <c r="AG435" s="123" t="str">
        <f>IF(OR(AF435=Tipologias!$F$51,AF435=Tipologias!$F$52,AF435=Tipologias!$F$53),Tipologias!$G$51,IF(AF435=Tipologias!$F$54,Tipologias!$G$54,IF(OR(AF435=Tipologias!$F$55,AF435=Tipologias!$F$56),Tipologias!$G$55,"")))</f>
        <v/>
      </c>
      <c r="AH435" s="117"/>
      <c r="AI435" s="124" t="str">
        <f>IF(OR(AC435="",AE435="",AG435=""),"",IF(OR(AND(AC435=Tipologias!$G$55,AE435=Tipologias!$G$55),AND(AC435=Tipologias!$G$55,AG435=Tipologias!$G$55),AND(AE435=Tipologias!$G$55,AG435=Tipologias!$G$55)),Tipologias!$G$55, IF(AND(AC435=Tipologias!$G$51,AE435=Tipologias!$G$51,AG435=Tipologias!$G$51),Tipologias!$G$51,Tipologias!$G$54)))</f>
        <v/>
      </c>
      <c r="AJ435" s="117"/>
      <c r="AK435" s="118"/>
      <c r="AL435" s="134"/>
    </row>
    <row r="436" spans="1:38" s="119" customFormat="1" ht="35.15" customHeight="1" x14ac:dyDescent="0.35">
      <c r="A436" s="141"/>
      <c r="B436" s="142"/>
      <c r="C436" s="117"/>
      <c r="D436" s="117"/>
      <c r="E436" s="117"/>
      <c r="F436" s="117"/>
      <c r="G436" s="117"/>
      <c r="H436" s="117"/>
      <c r="I436" s="117"/>
      <c r="J436" s="142"/>
      <c r="K436" s="117"/>
      <c r="L436" s="117"/>
      <c r="M436" s="117"/>
      <c r="N436" s="117"/>
      <c r="O436" s="117"/>
      <c r="P436" s="118"/>
      <c r="Q436" s="117"/>
      <c r="R436" s="117"/>
      <c r="S436" s="117"/>
      <c r="T436" s="117"/>
      <c r="U436" s="142"/>
      <c r="V43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36" s="117"/>
      <c r="X436" s="142"/>
      <c r="Y436" s="142"/>
      <c r="Z436" s="140" t="str">
        <f>IFERROR(IF(Y436=Tipologias!$O$6,"Ley_1",IF(Y436=Tipologias!$P$6,"Ley_2",IF(Y436=Tipologias!$Q$6,"Ley_3",IF(Y436=Tipologias!$R$6,"Ley_4",IF(Y436=Tipologias!$S$6,"Ley_5",IF(Y436=Tipologias!$T$6,"Ley_6", IF(Y436=Tipologias!$U$6,"Ley_7", IF(Y436=Tipologias!$V$6,"Ley_8", IF(Y436=Tipologias!$W$6,"Ley_9", IF(Y436=Tipologias!$X$6,"Ley_10", IF(Y436=Tipologias!$Y$6,"Ley_11", IF(Y436=Tipologias!$Z$6,"Ley_12",IF(Y436="No Aplica","NoAplica",""))))))))))))),"")</f>
        <v/>
      </c>
      <c r="AA436" s="117"/>
      <c r="AB436" s="117"/>
      <c r="AC436" s="123" t="str">
        <f>IF(OR(AB436=Tipologias!$F$51,AB436=Tipologias!$F$52,AB436=Tipologias!$F$53),Tipologias!$G$51,IF(AB436=Tipologias!$F$54,Tipologias!$G$54,IF(OR(AB436=Tipologias!$F$55,AB436=Tipologias!$F$56),Tipologias!$G$55,"")))</f>
        <v/>
      </c>
      <c r="AD436" s="117"/>
      <c r="AE436" s="123" t="str">
        <f>IF(OR(AD436=Tipologias!$F$51,AD436=Tipologias!$F$52,AD436=Tipologias!$F$53),Tipologias!$G$51,IF(AD436=Tipologias!$F$54,Tipologias!$G$54,IF(OR(AD436=Tipologias!$F$55,AD436=Tipologias!$F$56),Tipologias!$G$55,"")))</f>
        <v/>
      </c>
      <c r="AF436" s="117"/>
      <c r="AG436" s="123" t="str">
        <f>IF(OR(AF436=Tipologias!$F$51,AF436=Tipologias!$F$52,AF436=Tipologias!$F$53),Tipologias!$G$51,IF(AF436=Tipologias!$F$54,Tipologias!$G$54,IF(OR(AF436=Tipologias!$F$55,AF436=Tipologias!$F$56),Tipologias!$G$55,"")))</f>
        <v/>
      </c>
      <c r="AH436" s="117"/>
      <c r="AI436" s="124" t="str">
        <f>IF(OR(AC436="",AE436="",AG436=""),"",IF(OR(AND(AC436=Tipologias!$G$55,AE436=Tipologias!$G$55),AND(AC436=Tipologias!$G$55,AG436=Tipologias!$G$55),AND(AE436=Tipologias!$G$55,AG436=Tipologias!$G$55)),Tipologias!$G$55, IF(AND(AC436=Tipologias!$G$51,AE436=Tipologias!$G$51,AG436=Tipologias!$G$51),Tipologias!$G$51,Tipologias!$G$54)))</f>
        <v/>
      </c>
      <c r="AJ436" s="117"/>
      <c r="AK436" s="118"/>
      <c r="AL436" s="134"/>
    </row>
    <row r="437" spans="1:38" s="119" customFormat="1" ht="35.15" customHeight="1" x14ac:dyDescent="0.35">
      <c r="A437" s="141"/>
      <c r="B437" s="142"/>
      <c r="C437" s="117"/>
      <c r="D437" s="117"/>
      <c r="E437" s="117"/>
      <c r="F437" s="117"/>
      <c r="G437" s="117"/>
      <c r="H437" s="117"/>
      <c r="I437" s="117"/>
      <c r="J437" s="142"/>
      <c r="K437" s="117"/>
      <c r="L437" s="117"/>
      <c r="M437" s="117"/>
      <c r="N437" s="117"/>
      <c r="O437" s="117"/>
      <c r="P437" s="118"/>
      <c r="Q437" s="117"/>
      <c r="R437" s="117"/>
      <c r="S437" s="117"/>
      <c r="T437" s="117"/>
      <c r="U437" s="142"/>
      <c r="V43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37" s="117"/>
      <c r="X437" s="142"/>
      <c r="Y437" s="142"/>
      <c r="Z437" s="140" t="str">
        <f>IFERROR(IF(Y437=Tipologias!$O$6,"Ley_1",IF(Y437=Tipologias!$P$6,"Ley_2",IF(Y437=Tipologias!$Q$6,"Ley_3",IF(Y437=Tipologias!$R$6,"Ley_4",IF(Y437=Tipologias!$S$6,"Ley_5",IF(Y437=Tipologias!$T$6,"Ley_6", IF(Y437=Tipologias!$U$6,"Ley_7", IF(Y437=Tipologias!$V$6,"Ley_8", IF(Y437=Tipologias!$W$6,"Ley_9", IF(Y437=Tipologias!$X$6,"Ley_10", IF(Y437=Tipologias!$Y$6,"Ley_11", IF(Y437=Tipologias!$Z$6,"Ley_12",IF(Y437="No Aplica","NoAplica",""))))))))))))),"")</f>
        <v/>
      </c>
      <c r="AA437" s="117"/>
      <c r="AB437" s="117"/>
      <c r="AC437" s="123" t="str">
        <f>IF(OR(AB437=Tipologias!$F$51,AB437=Tipologias!$F$52,AB437=Tipologias!$F$53),Tipologias!$G$51,IF(AB437=Tipologias!$F$54,Tipologias!$G$54,IF(OR(AB437=Tipologias!$F$55,AB437=Tipologias!$F$56),Tipologias!$G$55,"")))</f>
        <v/>
      </c>
      <c r="AD437" s="117"/>
      <c r="AE437" s="123" t="str">
        <f>IF(OR(AD437=Tipologias!$F$51,AD437=Tipologias!$F$52,AD437=Tipologias!$F$53),Tipologias!$G$51,IF(AD437=Tipologias!$F$54,Tipologias!$G$54,IF(OR(AD437=Tipologias!$F$55,AD437=Tipologias!$F$56),Tipologias!$G$55,"")))</f>
        <v/>
      </c>
      <c r="AF437" s="117"/>
      <c r="AG437" s="123" t="str">
        <f>IF(OR(AF437=Tipologias!$F$51,AF437=Tipologias!$F$52,AF437=Tipologias!$F$53),Tipologias!$G$51,IF(AF437=Tipologias!$F$54,Tipologias!$G$54,IF(OR(AF437=Tipologias!$F$55,AF437=Tipologias!$F$56),Tipologias!$G$55,"")))</f>
        <v/>
      </c>
      <c r="AH437" s="117"/>
      <c r="AI437" s="124" t="str">
        <f>IF(OR(AC437="",AE437="",AG437=""),"",IF(OR(AND(AC437=Tipologias!$G$55,AE437=Tipologias!$G$55),AND(AC437=Tipologias!$G$55,AG437=Tipologias!$G$55),AND(AE437=Tipologias!$G$55,AG437=Tipologias!$G$55)),Tipologias!$G$55, IF(AND(AC437=Tipologias!$G$51,AE437=Tipologias!$G$51,AG437=Tipologias!$G$51),Tipologias!$G$51,Tipologias!$G$54)))</f>
        <v/>
      </c>
      <c r="AJ437" s="117"/>
      <c r="AK437" s="118"/>
      <c r="AL437" s="134"/>
    </row>
    <row r="438" spans="1:38" s="119" customFormat="1" ht="35.15" customHeight="1" x14ac:dyDescent="0.35">
      <c r="A438" s="141"/>
      <c r="B438" s="142"/>
      <c r="C438" s="117"/>
      <c r="D438" s="117"/>
      <c r="E438" s="117"/>
      <c r="F438" s="117"/>
      <c r="G438" s="117"/>
      <c r="H438" s="117"/>
      <c r="I438" s="117"/>
      <c r="J438" s="142"/>
      <c r="K438" s="117"/>
      <c r="L438" s="117"/>
      <c r="M438" s="117"/>
      <c r="N438" s="117"/>
      <c r="O438" s="117"/>
      <c r="P438" s="118"/>
      <c r="Q438" s="117"/>
      <c r="R438" s="117"/>
      <c r="S438" s="117"/>
      <c r="T438" s="117"/>
      <c r="U438" s="142"/>
      <c r="V43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38" s="117"/>
      <c r="X438" s="142"/>
      <c r="Y438" s="142"/>
      <c r="Z438" s="140" t="str">
        <f>IFERROR(IF(Y438=Tipologias!$O$6,"Ley_1",IF(Y438=Tipologias!$P$6,"Ley_2",IF(Y438=Tipologias!$Q$6,"Ley_3",IF(Y438=Tipologias!$R$6,"Ley_4",IF(Y438=Tipologias!$S$6,"Ley_5",IF(Y438=Tipologias!$T$6,"Ley_6", IF(Y438=Tipologias!$U$6,"Ley_7", IF(Y438=Tipologias!$V$6,"Ley_8", IF(Y438=Tipologias!$W$6,"Ley_9", IF(Y438=Tipologias!$X$6,"Ley_10", IF(Y438=Tipologias!$Y$6,"Ley_11", IF(Y438=Tipologias!$Z$6,"Ley_12",IF(Y438="No Aplica","NoAplica",""))))))))))))),"")</f>
        <v/>
      </c>
      <c r="AA438" s="117"/>
      <c r="AB438" s="117"/>
      <c r="AC438" s="123" t="str">
        <f>IF(OR(AB438=Tipologias!$F$51,AB438=Tipologias!$F$52,AB438=Tipologias!$F$53),Tipologias!$G$51,IF(AB438=Tipologias!$F$54,Tipologias!$G$54,IF(OR(AB438=Tipologias!$F$55,AB438=Tipologias!$F$56),Tipologias!$G$55,"")))</f>
        <v/>
      </c>
      <c r="AD438" s="117"/>
      <c r="AE438" s="123" t="str">
        <f>IF(OR(AD438=Tipologias!$F$51,AD438=Tipologias!$F$52,AD438=Tipologias!$F$53),Tipologias!$G$51,IF(AD438=Tipologias!$F$54,Tipologias!$G$54,IF(OR(AD438=Tipologias!$F$55,AD438=Tipologias!$F$56),Tipologias!$G$55,"")))</f>
        <v/>
      </c>
      <c r="AF438" s="117"/>
      <c r="AG438" s="123" t="str">
        <f>IF(OR(AF438=Tipologias!$F$51,AF438=Tipologias!$F$52,AF438=Tipologias!$F$53),Tipologias!$G$51,IF(AF438=Tipologias!$F$54,Tipologias!$G$54,IF(OR(AF438=Tipologias!$F$55,AF438=Tipologias!$F$56),Tipologias!$G$55,"")))</f>
        <v/>
      </c>
      <c r="AH438" s="117"/>
      <c r="AI438" s="124" t="str">
        <f>IF(OR(AC438="",AE438="",AG438=""),"",IF(OR(AND(AC438=Tipologias!$G$55,AE438=Tipologias!$G$55),AND(AC438=Tipologias!$G$55,AG438=Tipologias!$G$55),AND(AE438=Tipologias!$G$55,AG438=Tipologias!$G$55)),Tipologias!$G$55, IF(AND(AC438=Tipologias!$G$51,AE438=Tipologias!$G$51,AG438=Tipologias!$G$51),Tipologias!$G$51,Tipologias!$G$54)))</f>
        <v/>
      </c>
      <c r="AJ438" s="117"/>
      <c r="AK438" s="118"/>
      <c r="AL438" s="134"/>
    </row>
    <row r="439" spans="1:38" s="119" customFormat="1" ht="35.15" customHeight="1" x14ac:dyDescent="0.35">
      <c r="A439" s="141"/>
      <c r="B439" s="142"/>
      <c r="C439" s="117"/>
      <c r="D439" s="117"/>
      <c r="E439" s="117"/>
      <c r="F439" s="117"/>
      <c r="G439" s="117"/>
      <c r="H439" s="117"/>
      <c r="I439" s="117"/>
      <c r="J439" s="142"/>
      <c r="K439" s="117"/>
      <c r="L439" s="117"/>
      <c r="M439" s="117"/>
      <c r="N439" s="117"/>
      <c r="O439" s="117"/>
      <c r="P439" s="118"/>
      <c r="Q439" s="117"/>
      <c r="R439" s="117"/>
      <c r="S439" s="117"/>
      <c r="T439" s="117"/>
      <c r="U439" s="142"/>
      <c r="V43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39" s="117"/>
      <c r="X439" s="142"/>
      <c r="Y439" s="142"/>
      <c r="Z439" s="140" t="str">
        <f>IFERROR(IF(Y439=Tipologias!$O$6,"Ley_1",IF(Y439=Tipologias!$P$6,"Ley_2",IF(Y439=Tipologias!$Q$6,"Ley_3",IF(Y439=Tipologias!$R$6,"Ley_4",IF(Y439=Tipologias!$S$6,"Ley_5",IF(Y439=Tipologias!$T$6,"Ley_6", IF(Y439=Tipologias!$U$6,"Ley_7", IF(Y439=Tipologias!$V$6,"Ley_8", IF(Y439=Tipologias!$W$6,"Ley_9", IF(Y439=Tipologias!$X$6,"Ley_10", IF(Y439=Tipologias!$Y$6,"Ley_11", IF(Y439=Tipologias!$Z$6,"Ley_12",IF(Y439="No Aplica","NoAplica",""))))))))))))),"")</f>
        <v/>
      </c>
      <c r="AA439" s="117"/>
      <c r="AB439" s="117"/>
      <c r="AC439" s="123" t="str">
        <f>IF(OR(AB439=Tipologias!$F$51,AB439=Tipologias!$F$52,AB439=Tipologias!$F$53),Tipologias!$G$51,IF(AB439=Tipologias!$F$54,Tipologias!$G$54,IF(OR(AB439=Tipologias!$F$55,AB439=Tipologias!$F$56),Tipologias!$G$55,"")))</f>
        <v/>
      </c>
      <c r="AD439" s="117"/>
      <c r="AE439" s="123" t="str">
        <f>IF(OR(AD439=Tipologias!$F$51,AD439=Tipologias!$F$52,AD439=Tipologias!$F$53),Tipologias!$G$51,IF(AD439=Tipologias!$F$54,Tipologias!$G$54,IF(OR(AD439=Tipologias!$F$55,AD439=Tipologias!$F$56),Tipologias!$G$55,"")))</f>
        <v/>
      </c>
      <c r="AF439" s="117"/>
      <c r="AG439" s="123" t="str">
        <f>IF(OR(AF439=Tipologias!$F$51,AF439=Tipologias!$F$52,AF439=Tipologias!$F$53),Tipologias!$G$51,IF(AF439=Tipologias!$F$54,Tipologias!$G$54,IF(OR(AF439=Tipologias!$F$55,AF439=Tipologias!$F$56),Tipologias!$G$55,"")))</f>
        <v/>
      </c>
      <c r="AH439" s="117"/>
      <c r="AI439" s="124" t="str">
        <f>IF(OR(AC439="",AE439="",AG439=""),"",IF(OR(AND(AC439=Tipologias!$G$55,AE439=Tipologias!$G$55),AND(AC439=Tipologias!$G$55,AG439=Tipologias!$G$55),AND(AE439=Tipologias!$G$55,AG439=Tipologias!$G$55)),Tipologias!$G$55, IF(AND(AC439=Tipologias!$G$51,AE439=Tipologias!$G$51,AG439=Tipologias!$G$51),Tipologias!$G$51,Tipologias!$G$54)))</f>
        <v/>
      </c>
      <c r="AJ439" s="117"/>
      <c r="AK439" s="118"/>
      <c r="AL439" s="134"/>
    </row>
    <row r="440" spans="1:38" s="119" customFormat="1" ht="35.15" customHeight="1" x14ac:dyDescent="0.35">
      <c r="A440" s="141"/>
      <c r="B440" s="142"/>
      <c r="C440" s="117"/>
      <c r="D440" s="117"/>
      <c r="E440" s="117"/>
      <c r="F440" s="117"/>
      <c r="G440" s="117"/>
      <c r="H440" s="117"/>
      <c r="I440" s="117"/>
      <c r="J440" s="142"/>
      <c r="K440" s="117"/>
      <c r="L440" s="117"/>
      <c r="M440" s="117"/>
      <c r="N440" s="117"/>
      <c r="O440" s="117"/>
      <c r="P440" s="118"/>
      <c r="Q440" s="117"/>
      <c r="R440" s="117"/>
      <c r="S440" s="117"/>
      <c r="T440" s="117"/>
      <c r="U440" s="142"/>
      <c r="V44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40" s="117"/>
      <c r="X440" s="142"/>
      <c r="Y440" s="142"/>
      <c r="Z440" s="140" t="str">
        <f>IFERROR(IF(Y440=Tipologias!$O$6,"Ley_1",IF(Y440=Tipologias!$P$6,"Ley_2",IF(Y440=Tipologias!$Q$6,"Ley_3",IF(Y440=Tipologias!$R$6,"Ley_4",IF(Y440=Tipologias!$S$6,"Ley_5",IF(Y440=Tipologias!$T$6,"Ley_6", IF(Y440=Tipologias!$U$6,"Ley_7", IF(Y440=Tipologias!$V$6,"Ley_8", IF(Y440=Tipologias!$W$6,"Ley_9", IF(Y440=Tipologias!$X$6,"Ley_10", IF(Y440=Tipologias!$Y$6,"Ley_11", IF(Y440=Tipologias!$Z$6,"Ley_12",IF(Y440="No Aplica","NoAplica",""))))))))))))),"")</f>
        <v/>
      </c>
      <c r="AA440" s="117"/>
      <c r="AB440" s="117"/>
      <c r="AC440" s="123" t="str">
        <f>IF(OR(AB440=Tipologias!$F$51,AB440=Tipologias!$F$52,AB440=Tipologias!$F$53),Tipologias!$G$51,IF(AB440=Tipologias!$F$54,Tipologias!$G$54,IF(OR(AB440=Tipologias!$F$55,AB440=Tipologias!$F$56),Tipologias!$G$55,"")))</f>
        <v/>
      </c>
      <c r="AD440" s="117"/>
      <c r="AE440" s="123" t="str">
        <f>IF(OR(AD440=Tipologias!$F$51,AD440=Tipologias!$F$52,AD440=Tipologias!$F$53),Tipologias!$G$51,IF(AD440=Tipologias!$F$54,Tipologias!$G$54,IF(OR(AD440=Tipologias!$F$55,AD440=Tipologias!$F$56),Tipologias!$G$55,"")))</f>
        <v/>
      </c>
      <c r="AF440" s="117"/>
      <c r="AG440" s="123" t="str">
        <f>IF(OR(AF440=Tipologias!$F$51,AF440=Tipologias!$F$52,AF440=Tipologias!$F$53),Tipologias!$G$51,IF(AF440=Tipologias!$F$54,Tipologias!$G$54,IF(OR(AF440=Tipologias!$F$55,AF440=Tipologias!$F$56),Tipologias!$G$55,"")))</f>
        <v/>
      </c>
      <c r="AH440" s="117"/>
      <c r="AI440" s="124" t="str">
        <f>IF(OR(AC440="",AE440="",AG440=""),"",IF(OR(AND(AC440=Tipologias!$G$55,AE440=Tipologias!$G$55),AND(AC440=Tipologias!$G$55,AG440=Tipologias!$G$55),AND(AE440=Tipologias!$G$55,AG440=Tipologias!$G$55)),Tipologias!$G$55, IF(AND(AC440=Tipologias!$G$51,AE440=Tipologias!$G$51,AG440=Tipologias!$G$51),Tipologias!$G$51,Tipologias!$G$54)))</f>
        <v/>
      </c>
      <c r="AJ440" s="117"/>
      <c r="AK440" s="118"/>
      <c r="AL440" s="134"/>
    </row>
    <row r="441" spans="1:38" s="119" customFormat="1" ht="35.15" customHeight="1" x14ac:dyDescent="0.35">
      <c r="A441" s="141"/>
      <c r="B441" s="142"/>
      <c r="C441" s="117"/>
      <c r="D441" s="117"/>
      <c r="E441" s="117"/>
      <c r="F441" s="117"/>
      <c r="G441" s="117"/>
      <c r="H441" s="117"/>
      <c r="I441" s="117"/>
      <c r="J441" s="142"/>
      <c r="K441" s="117"/>
      <c r="L441" s="117"/>
      <c r="M441" s="117"/>
      <c r="N441" s="117"/>
      <c r="O441" s="117"/>
      <c r="P441" s="118"/>
      <c r="Q441" s="117"/>
      <c r="R441" s="117"/>
      <c r="S441" s="117"/>
      <c r="T441" s="117"/>
      <c r="U441" s="142"/>
      <c r="V44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41" s="117"/>
      <c r="X441" s="142"/>
      <c r="Y441" s="142"/>
      <c r="Z441" s="140" t="str">
        <f>IFERROR(IF(Y441=Tipologias!$O$6,"Ley_1",IF(Y441=Tipologias!$P$6,"Ley_2",IF(Y441=Tipologias!$Q$6,"Ley_3",IF(Y441=Tipologias!$R$6,"Ley_4",IF(Y441=Tipologias!$S$6,"Ley_5",IF(Y441=Tipologias!$T$6,"Ley_6", IF(Y441=Tipologias!$U$6,"Ley_7", IF(Y441=Tipologias!$V$6,"Ley_8", IF(Y441=Tipologias!$W$6,"Ley_9", IF(Y441=Tipologias!$X$6,"Ley_10", IF(Y441=Tipologias!$Y$6,"Ley_11", IF(Y441=Tipologias!$Z$6,"Ley_12",IF(Y441="No Aplica","NoAplica",""))))))))))))),"")</f>
        <v/>
      </c>
      <c r="AA441" s="117"/>
      <c r="AB441" s="117"/>
      <c r="AC441" s="123" t="str">
        <f>IF(OR(AB441=Tipologias!$F$51,AB441=Tipologias!$F$52,AB441=Tipologias!$F$53),Tipologias!$G$51,IF(AB441=Tipologias!$F$54,Tipologias!$G$54,IF(OR(AB441=Tipologias!$F$55,AB441=Tipologias!$F$56),Tipologias!$G$55,"")))</f>
        <v/>
      </c>
      <c r="AD441" s="117"/>
      <c r="AE441" s="123" t="str">
        <f>IF(OR(AD441=Tipologias!$F$51,AD441=Tipologias!$F$52,AD441=Tipologias!$F$53),Tipologias!$G$51,IF(AD441=Tipologias!$F$54,Tipologias!$G$54,IF(OR(AD441=Tipologias!$F$55,AD441=Tipologias!$F$56),Tipologias!$G$55,"")))</f>
        <v/>
      </c>
      <c r="AF441" s="117"/>
      <c r="AG441" s="123" t="str">
        <f>IF(OR(AF441=Tipologias!$F$51,AF441=Tipologias!$F$52,AF441=Tipologias!$F$53),Tipologias!$G$51,IF(AF441=Tipologias!$F$54,Tipologias!$G$54,IF(OR(AF441=Tipologias!$F$55,AF441=Tipologias!$F$56),Tipologias!$G$55,"")))</f>
        <v/>
      </c>
      <c r="AH441" s="117"/>
      <c r="AI441" s="124" t="str">
        <f>IF(OR(AC441="",AE441="",AG441=""),"",IF(OR(AND(AC441=Tipologias!$G$55,AE441=Tipologias!$G$55),AND(AC441=Tipologias!$G$55,AG441=Tipologias!$G$55),AND(AE441=Tipologias!$G$55,AG441=Tipologias!$G$55)),Tipologias!$G$55, IF(AND(AC441=Tipologias!$G$51,AE441=Tipologias!$G$51,AG441=Tipologias!$G$51),Tipologias!$G$51,Tipologias!$G$54)))</f>
        <v/>
      </c>
      <c r="AJ441" s="117"/>
      <c r="AK441" s="118"/>
      <c r="AL441" s="134"/>
    </row>
    <row r="442" spans="1:38" s="119" customFormat="1" ht="35.15" customHeight="1" x14ac:dyDescent="0.35">
      <c r="A442" s="141"/>
      <c r="B442" s="142"/>
      <c r="C442" s="117"/>
      <c r="D442" s="117"/>
      <c r="E442" s="117"/>
      <c r="F442" s="117"/>
      <c r="G442" s="117"/>
      <c r="H442" s="117"/>
      <c r="I442" s="117"/>
      <c r="J442" s="142"/>
      <c r="K442" s="117"/>
      <c r="L442" s="117"/>
      <c r="M442" s="117"/>
      <c r="N442" s="117"/>
      <c r="O442" s="117"/>
      <c r="P442" s="118"/>
      <c r="Q442" s="117"/>
      <c r="R442" s="117"/>
      <c r="S442" s="117"/>
      <c r="T442" s="117"/>
      <c r="U442" s="142"/>
      <c r="V44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42" s="117"/>
      <c r="X442" s="142"/>
      <c r="Y442" s="142"/>
      <c r="Z442" s="140" t="str">
        <f>IFERROR(IF(Y442=Tipologias!$O$6,"Ley_1",IF(Y442=Tipologias!$P$6,"Ley_2",IF(Y442=Tipologias!$Q$6,"Ley_3",IF(Y442=Tipologias!$R$6,"Ley_4",IF(Y442=Tipologias!$S$6,"Ley_5",IF(Y442=Tipologias!$T$6,"Ley_6", IF(Y442=Tipologias!$U$6,"Ley_7", IF(Y442=Tipologias!$V$6,"Ley_8", IF(Y442=Tipologias!$W$6,"Ley_9", IF(Y442=Tipologias!$X$6,"Ley_10", IF(Y442=Tipologias!$Y$6,"Ley_11", IF(Y442=Tipologias!$Z$6,"Ley_12",IF(Y442="No Aplica","NoAplica",""))))))))))))),"")</f>
        <v/>
      </c>
      <c r="AA442" s="117"/>
      <c r="AB442" s="117"/>
      <c r="AC442" s="123" t="str">
        <f>IF(OR(AB442=Tipologias!$F$51,AB442=Tipologias!$F$52,AB442=Tipologias!$F$53),Tipologias!$G$51,IF(AB442=Tipologias!$F$54,Tipologias!$G$54,IF(OR(AB442=Tipologias!$F$55,AB442=Tipologias!$F$56),Tipologias!$G$55,"")))</f>
        <v/>
      </c>
      <c r="AD442" s="117"/>
      <c r="AE442" s="123" t="str">
        <f>IF(OR(AD442=Tipologias!$F$51,AD442=Tipologias!$F$52,AD442=Tipologias!$F$53),Tipologias!$G$51,IF(AD442=Tipologias!$F$54,Tipologias!$G$54,IF(OR(AD442=Tipologias!$F$55,AD442=Tipologias!$F$56),Tipologias!$G$55,"")))</f>
        <v/>
      </c>
      <c r="AF442" s="117"/>
      <c r="AG442" s="123" t="str">
        <f>IF(OR(AF442=Tipologias!$F$51,AF442=Tipologias!$F$52,AF442=Tipologias!$F$53),Tipologias!$G$51,IF(AF442=Tipologias!$F$54,Tipologias!$G$54,IF(OR(AF442=Tipologias!$F$55,AF442=Tipologias!$F$56),Tipologias!$G$55,"")))</f>
        <v/>
      </c>
      <c r="AH442" s="117"/>
      <c r="AI442" s="124" t="str">
        <f>IF(OR(AC442="",AE442="",AG442=""),"",IF(OR(AND(AC442=Tipologias!$G$55,AE442=Tipologias!$G$55),AND(AC442=Tipologias!$G$55,AG442=Tipologias!$G$55),AND(AE442=Tipologias!$G$55,AG442=Tipologias!$G$55)),Tipologias!$G$55, IF(AND(AC442=Tipologias!$G$51,AE442=Tipologias!$G$51,AG442=Tipologias!$G$51),Tipologias!$G$51,Tipologias!$G$54)))</f>
        <v/>
      </c>
      <c r="AJ442" s="117"/>
      <c r="AK442" s="118"/>
      <c r="AL442" s="134"/>
    </row>
    <row r="443" spans="1:38" s="119" customFormat="1" ht="35.15" customHeight="1" x14ac:dyDescent="0.35">
      <c r="A443" s="141"/>
      <c r="B443" s="142"/>
      <c r="C443" s="117"/>
      <c r="D443" s="117"/>
      <c r="E443" s="117"/>
      <c r="F443" s="117"/>
      <c r="G443" s="117"/>
      <c r="H443" s="117"/>
      <c r="I443" s="117"/>
      <c r="J443" s="142"/>
      <c r="K443" s="117"/>
      <c r="L443" s="117"/>
      <c r="M443" s="117"/>
      <c r="N443" s="117"/>
      <c r="O443" s="117"/>
      <c r="P443" s="118"/>
      <c r="Q443" s="117"/>
      <c r="R443" s="117"/>
      <c r="S443" s="117"/>
      <c r="T443" s="117"/>
      <c r="U443" s="142"/>
      <c r="V44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43" s="117"/>
      <c r="X443" s="142"/>
      <c r="Y443" s="142"/>
      <c r="Z443" s="140" t="str">
        <f>IFERROR(IF(Y443=Tipologias!$O$6,"Ley_1",IF(Y443=Tipologias!$P$6,"Ley_2",IF(Y443=Tipologias!$Q$6,"Ley_3",IF(Y443=Tipologias!$R$6,"Ley_4",IF(Y443=Tipologias!$S$6,"Ley_5",IF(Y443=Tipologias!$T$6,"Ley_6", IF(Y443=Tipologias!$U$6,"Ley_7", IF(Y443=Tipologias!$V$6,"Ley_8", IF(Y443=Tipologias!$W$6,"Ley_9", IF(Y443=Tipologias!$X$6,"Ley_10", IF(Y443=Tipologias!$Y$6,"Ley_11", IF(Y443=Tipologias!$Z$6,"Ley_12",IF(Y443="No Aplica","NoAplica",""))))))))))))),"")</f>
        <v/>
      </c>
      <c r="AA443" s="117"/>
      <c r="AB443" s="117"/>
      <c r="AC443" s="123" t="str">
        <f>IF(OR(AB443=Tipologias!$F$51,AB443=Tipologias!$F$52,AB443=Tipologias!$F$53),Tipologias!$G$51,IF(AB443=Tipologias!$F$54,Tipologias!$G$54,IF(OR(AB443=Tipologias!$F$55,AB443=Tipologias!$F$56),Tipologias!$G$55,"")))</f>
        <v/>
      </c>
      <c r="AD443" s="117"/>
      <c r="AE443" s="123" t="str">
        <f>IF(OR(AD443=Tipologias!$F$51,AD443=Tipologias!$F$52,AD443=Tipologias!$F$53),Tipologias!$G$51,IF(AD443=Tipologias!$F$54,Tipologias!$G$54,IF(OR(AD443=Tipologias!$F$55,AD443=Tipologias!$F$56),Tipologias!$G$55,"")))</f>
        <v/>
      </c>
      <c r="AF443" s="117"/>
      <c r="AG443" s="123" t="str">
        <f>IF(OR(AF443=Tipologias!$F$51,AF443=Tipologias!$F$52,AF443=Tipologias!$F$53),Tipologias!$G$51,IF(AF443=Tipologias!$F$54,Tipologias!$G$54,IF(OR(AF443=Tipologias!$F$55,AF443=Tipologias!$F$56),Tipologias!$G$55,"")))</f>
        <v/>
      </c>
      <c r="AH443" s="117"/>
      <c r="AI443" s="124" t="str">
        <f>IF(OR(AC443="",AE443="",AG443=""),"",IF(OR(AND(AC443=Tipologias!$G$55,AE443=Tipologias!$G$55),AND(AC443=Tipologias!$G$55,AG443=Tipologias!$G$55),AND(AE443=Tipologias!$G$55,AG443=Tipologias!$G$55)),Tipologias!$G$55, IF(AND(AC443=Tipologias!$G$51,AE443=Tipologias!$G$51,AG443=Tipologias!$G$51),Tipologias!$G$51,Tipologias!$G$54)))</f>
        <v/>
      </c>
      <c r="AJ443" s="117"/>
      <c r="AK443" s="118"/>
      <c r="AL443" s="134"/>
    </row>
    <row r="444" spans="1:38" s="119" customFormat="1" ht="35.15" customHeight="1" x14ac:dyDescent="0.35">
      <c r="A444" s="141"/>
      <c r="B444" s="142"/>
      <c r="C444" s="117"/>
      <c r="D444" s="117"/>
      <c r="E444" s="117"/>
      <c r="F444" s="117"/>
      <c r="G444" s="117"/>
      <c r="H444" s="117"/>
      <c r="I444" s="117"/>
      <c r="J444" s="142"/>
      <c r="K444" s="117"/>
      <c r="L444" s="117"/>
      <c r="M444" s="117"/>
      <c r="N444" s="117"/>
      <c r="O444" s="117"/>
      <c r="P444" s="118"/>
      <c r="Q444" s="117"/>
      <c r="R444" s="117"/>
      <c r="S444" s="117"/>
      <c r="T444" s="117"/>
      <c r="U444" s="142"/>
      <c r="V44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44" s="117"/>
      <c r="X444" s="142"/>
      <c r="Y444" s="142"/>
      <c r="Z444" s="140" t="str">
        <f>IFERROR(IF(Y444=Tipologias!$O$6,"Ley_1",IF(Y444=Tipologias!$P$6,"Ley_2",IF(Y444=Tipologias!$Q$6,"Ley_3",IF(Y444=Tipologias!$R$6,"Ley_4",IF(Y444=Tipologias!$S$6,"Ley_5",IF(Y444=Tipologias!$T$6,"Ley_6", IF(Y444=Tipologias!$U$6,"Ley_7", IF(Y444=Tipologias!$V$6,"Ley_8", IF(Y444=Tipologias!$W$6,"Ley_9", IF(Y444=Tipologias!$X$6,"Ley_10", IF(Y444=Tipologias!$Y$6,"Ley_11", IF(Y444=Tipologias!$Z$6,"Ley_12",IF(Y444="No Aplica","NoAplica",""))))))))))))),"")</f>
        <v/>
      </c>
      <c r="AA444" s="117"/>
      <c r="AB444" s="117"/>
      <c r="AC444" s="123" t="str">
        <f>IF(OR(AB444=Tipologias!$F$51,AB444=Tipologias!$F$52,AB444=Tipologias!$F$53),Tipologias!$G$51,IF(AB444=Tipologias!$F$54,Tipologias!$G$54,IF(OR(AB444=Tipologias!$F$55,AB444=Tipologias!$F$56),Tipologias!$G$55,"")))</f>
        <v/>
      </c>
      <c r="AD444" s="117"/>
      <c r="AE444" s="123" t="str">
        <f>IF(OR(AD444=Tipologias!$F$51,AD444=Tipologias!$F$52,AD444=Tipologias!$F$53),Tipologias!$G$51,IF(AD444=Tipologias!$F$54,Tipologias!$G$54,IF(OR(AD444=Tipologias!$F$55,AD444=Tipologias!$F$56),Tipologias!$G$55,"")))</f>
        <v/>
      </c>
      <c r="AF444" s="117"/>
      <c r="AG444" s="123" t="str">
        <f>IF(OR(AF444=Tipologias!$F$51,AF444=Tipologias!$F$52,AF444=Tipologias!$F$53),Tipologias!$G$51,IF(AF444=Tipologias!$F$54,Tipologias!$G$54,IF(OR(AF444=Tipologias!$F$55,AF444=Tipologias!$F$56),Tipologias!$G$55,"")))</f>
        <v/>
      </c>
      <c r="AH444" s="117"/>
      <c r="AI444" s="124" t="str">
        <f>IF(OR(AC444="",AE444="",AG444=""),"",IF(OR(AND(AC444=Tipologias!$G$55,AE444=Tipologias!$G$55),AND(AC444=Tipologias!$G$55,AG444=Tipologias!$G$55),AND(AE444=Tipologias!$G$55,AG444=Tipologias!$G$55)),Tipologias!$G$55, IF(AND(AC444=Tipologias!$G$51,AE444=Tipologias!$G$51,AG444=Tipologias!$G$51),Tipologias!$G$51,Tipologias!$G$54)))</f>
        <v/>
      </c>
      <c r="AJ444" s="117"/>
      <c r="AK444" s="118"/>
      <c r="AL444" s="134"/>
    </row>
    <row r="445" spans="1:38" s="119" customFormat="1" ht="35.15" customHeight="1" x14ac:dyDescent="0.35">
      <c r="A445" s="141"/>
      <c r="B445" s="142"/>
      <c r="C445" s="117"/>
      <c r="D445" s="117"/>
      <c r="E445" s="117"/>
      <c r="F445" s="117"/>
      <c r="G445" s="117"/>
      <c r="H445" s="117"/>
      <c r="I445" s="117"/>
      <c r="J445" s="142"/>
      <c r="K445" s="117"/>
      <c r="L445" s="117"/>
      <c r="M445" s="117"/>
      <c r="N445" s="117"/>
      <c r="O445" s="117"/>
      <c r="P445" s="118"/>
      <c r="Q445" s="117"/>
      <c r="R445" s="117"/>
      <c r="S445" s="117"/>
      <c r="T445" s="117"/>
      <c r="U445" s="142"/>
      <c r="V44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45" s="117"/>
      <c r="X445" s="142"/>
      <c r="Y445" s="142"/>
      <c r="Z445" s="140" t="str">
        <f>IFERROR(IF(Y445=Tipologias!$O$6,"Ley_1",IF(Y445=Tipologias!$P$6,"Ley_2",IF(Y445=Tipologias!$Q$6,"Ley_3",IF(Y445=Tipologias!$R$6,"Ley_4",IF(Y445=Tipologias!$S$6,"Ley_5",IF(Y445=Tipologias!$T$6,"Ley_6", IF(Y445=Tipologias!$U$6,"Ley_7", IF(Y445=Tipologias!$V$6,"Ley_8", IF(Y445=Tipologias!$W$6,"Ley_9", IF(Y445=Tipologias!$X$6,"Ley_10", IF(Y445=Tipologias!$Y$6,"Ley_11", IF(Y445=Tipologias!$Z$6,"Ley_12",IF(Y445="No Aplica","NoAplica",""))))))))))))),"")</f>
        <v/>
      </c>
      <c r="AA445" s="117"/>
      <c r="AB445" s="117"/>
      <c r="AC445" s="123" t="str">
        <f>IF(OR(AB445=Tipologias!$F$51,AB445=Tipologias!$F$52,AB445=Tipologias!$F$53),Tipologias!$G$51,IF(AB445=Tipologias!$F$54,Tipologias!$G$54,IF(OR(AB445=Tipologias!$F$55,AB445=Tipologias!$F$56),Tipologias!$G$55,"")))</f>
        <v/>
      </c>
      <c r="AD445" s="117"/>
      <c r="AE445" s="123" t="str">
        <f>IF(OR(AD445=Tipologias!$F$51,AD445=Tipologias!$F$52,AD445=Tipologias!$F$53),Tipologias!$G$51,IF(AD445=Tipologias!$F$54,Tipologias!$G$54,IF(OR(AD445=Tipologias!$F$55,AD445=Tipologias!$F$56),Tipologias!$G$55,"")))</f>
        <v/>
      </c>
      <c r="AF445" s="117"/>
      <c r="AG445" s="123" t="str">
        <f>IF(OR(AF445=Tipologias!$F$51,AF445=Tipologias!$F$52,AF445=Tipologias!$F$53),Tipologias!$G$51,IF(AF445=Tipologias!$F$54,Tipologias!$G$54,IF(OR(AF445=Tipologias!$F$55,AF445=Tipologias!$F$56),Tipologias!$G$55,"")))</f>
        <v/>
      </c>
      <c r="AH445" s="117"/>
      <c r="AI445" s="124" t="str">
        <f>IF(OR(AC445="",AE445="",AG445=""),"",IF(OR(AND(AC445=Tipologias!$G$55,AE445=Tipologias!$G$55),AND(AC445=Tipologias!$G$55,AG445=Tipologias!$G$55),AND(AE445=Tipologias!$G$55,AG445=Tipologias!$G$55)),Tipologias!$G$55, IF(AND(AC445=Tipologias!$G$51,AE445=Tipologias!$G$51,AG445=Tipologias!$G$51),Tipologias!$G$51,Tipologias!$G$54)))</f>
        <v/>
      </c>
      <c r="AJ445" s="117"/>
      <c r="AK445" s="118"/>
      <c r="AL445" s="134"/>
    </row>
    <row r="446" spans="1:38" s="119" customFormat="1" ht="35.15" customHeight="1" x14ac:dyDescent="0.35">
      <c r="A446" s="141"/>
      <c r="B446" s="142"/>
      <c r="C446" s="117"/>
      <c r="D446" s="117"/>
      <c r="E446" s="117"/>
      <c r="F446" s="117"/>
      <c r="G446" s="117"/>
      <c r="H446" s="117"/>
      <c r="I446" s="117"/>
      <c r="J446" s="142"/>
      <c r="K446" s="117"/>
      <c r="L446" s="117"/>
      <c r="M446" s="117"/>
      <c r="N446" s="117"/>
      <c r="O446" s="117"/>
      <c r="P446" s="118"/>
      <c r="Q446" s="117"/>
      <c r="R446" s="117"/>
      <c r="S446" s="117"/>
      <c r="T446" s="117"/>
      <c r="U446" s="142"/>
      <c r="V44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46" s="117"/>
      <c r="X446" s="142"/>
      <c r="Y446" s="142"/>
      <c r="Z446" s="140" t="str">
        <f>IFERROR(IF(Y446=Tipologias!$O$6,"Ley_1",IF(Y446=Tipologias!$P$6,"Ley_2",IF(Y446=Tipologias!$Q$6,"Ley_3",IF(Y446=Tipologias!$R$6,"Ley_4",IF(Y446=Tipologias!$S$6,"Ley_5",IF(Y446=Tipologias!$T$6,"Ley_6", IF(Y446=Tipologias!$U$6,"Ley_7", IF(Y446=Tipologias!$V$6,"Ley_8", IF(Y446=Tipologias!$W$6,"Ley_9", IF(Y446=Tipologias!$X$6,"Ley_10", IF(Y446=Tipologias!$Y$6,"Ley_11", IF(Y446=Tipologias!$Z$6,"Ley_12",IF(Y446="No Aplica","NoAplica",""))))))))))))),"")</f>
        <v/>
      </c>
      <c r="AA446" s="117"/>
      <c r="AB446" s="117"/>
      <c r="AC446" s="123" t="str">
        <f>IF(OR(AB446=Tipologias!$F$51,AB446=Tipologias!$F$52,AB446=Tipologias!$F$53),Tipologias!$G$51,IF(AB446=Tipologias!$F$54,Tipologias!$G$54,IF(OR(AB446=Tipologias!$F$55,AB446=Tipologias!$F$56),Tipologias!$G$55,"")))</f>
        <v/>
      </c>
      <c r="AD446" s="117"/>
      <c r="AE446" s="123" t="str">
        <f>IF(OR(AD446=Tipologias!$F$51,AD446=Tipologias!$F$52,AD446=Tipologias!$F$53),Tipologias!$G$51,IF(AD446=Tipologias!$F$54,Tipologias!$G$54,IF(OR(AD446=Tipologias!$F$55,AD446=Tipologias!$F$56),Tipologias!$G$55,"")))</f>
        <v/>
      </c>
      <c r="AF446" s="117"/>
      <c r="AG446" s="123" t="str">
        <f>IF(OR(AF446=Tipologias!$F$51,AF446=Tipologias!$F$52,AF446=Tipologias!$F$53),Tipologias!$G$51,IF(AF446=Tipologias!$F$54,Tipologias!$G$54,IF(OR(AF446=Tipologias!$F$55,AF446=Tipologias!$F$56),Tipologias!$G$55,"")))</f>
        <v/>
      </c>
      <c r="AH446" s="117"/>
      <c r="AI446" s="124" t="str">
        <f>IF(OR(AC446="",AE446="",AG446=""),"",IF(OR(AND(AC446=Tipologias!$G$55,AE446=Tipologias!$G$55),AND(AC446=Tipologias!$G$55,AG446=Tipologias!$G$55),AND(AE446=Tipologias!$G$55,AG446=Tipologias!$G$55)),Tipologias!$G$55, IF(AND(AC446=Tipologias!$G$51,AE446=Tipologias!$G$51,AG446=Tipologias!$G$51),Tipologias!$G$51,Tipologias!$G$54)))</f>
        <v/>
      </c>
      <c r="AJ446" s="117"/>
      <c r="AK446" s="118"/>
      <c r="AL446" s="134"/>
    </row>
    <row r="447" spans="1:38" s="119" customFormat="1" ht="35.15" customHeight="1" x14ac:dyDescent="0.35">
      <c r="A447" s="141"/>
      <c r="B447" s="142"/>
      <c r="C447" s="117"/>
      <c r="D447" s="117"/>
      <c r="E447" s="117"/>
      <c r="F447" s="117"/>
      <c r="G447" s="117"/>
      <c r="H447" s="117"/>
      <c r="I447" s="117"/>
      <c r="J447" s="142"/>
      <c r="K447" s="117"/>
      <c r="L447" s="117"/>
      <c r="M447" s="117"/>
      <c r="N447" s="117"/>
      <c r="O447" s="117"/>
      <c r="P447" s="118"/>
      <c r="Q447" s="117"/>
      <c r="R447" s="117"/>
      <c r="S447" s="117"/>
      <c r="T447" s="117"/>
      <c r="U447" s="142"/>
      <c r="V44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47" s="117"/>
      <c r="X447" s="142"/>
      <c r="Y447" s="142"/>
      <c r="Z447" s="140" t="str">
        <f>IFERROR(IF(Y447=Tipologias!$O$6,"Ley_1",IF(Y447=Tipologias!$P$6,"Ley_2",IF(Y447=Tipologias!$Q$6,"Ley_3",IF(Y447=Tipologias!$R$6,"Ley_4",IF(Y447=Tipologias!$S$6,"Ley_5",IF(Y447=Tipologias!$T$6,"Ley_6", IF(Y447=Tipologias!$U$6,"Ley_7", IF(Y447=Tipologias!$V$6,"Ley_8", IF(Y447=Tipologias!$W$6,"Ley_9", IF(Y447=Tipologias!$X$6,"Ley_10", IF(Y447=Tipologias!$Y$6,"Ley_11", IF(Y447=Tipologias!$Z$6,"Ley_12",IF(Y447="No Aplica","NoAplica",""))))))))))))),"")</f>
        <v/>
      </c>
      <c r="AA447" s="117"/>
      <c r="AB447" s="117"/>
      <c r="AC447" s="123" t="str">
        <f>IF(OR(AB447=Tipologias!$F$51,AB447=Tipologias!$F$52,AB447=Tipologias!$F$53),Tipologias!$G$51,IF(AB447=Tipologias!$F$54,Tipologias!$G$54,IF(OR(AB447=Tipologias!$F$55,AB447=Tipologias!$F$56),Tipologias!$G$55,"")))</f>
        <v/>
      </c>
      <c r="AD447" s="117"/>
      <c r="AE447" s="123" t="str">
        <f>IF(OR(AD447=Tipologias!$F$51,AD447=Tipologias!$F$52,AD447=Tipologias!$F$53),Tipologias!$G$51,IF(AD447=Tipologias!$F$54,Tipologias!$G$54,IF(OR(AD447=Tipologias!$F$55,AD447=Tipologias!$F$56),Tipologias!$G$55,"")))</f>
        <v/>
      </c>
      <c r="AF447" s="117"/>
      <c r="AG447" s="123" t="str">
        <f>IF(OR(AF447=Tipologias!$F$51,AF447=Tipologias!$F$52,AF447=Tipologias!$F$53),Tipologias!$G$51,IF(AF447=Tipologias!$F$54,Tipologias!$G$54,IF(OR(AF447=Tipologias!$F$55,AF447=Tipologias!$F$56),Tipologias!$G$55,"")))</f>
        <v/>
      </c>
      <c r="AH447" s="117"/>
      <c r="AI447" s="124" t="str">
        <f>IF(OR(AC447="",AE447="",AG447=""),"",IF(OR(AND(AC447=Tipologias!$G$55,AE447=Tipologias!$G$55),AND(AC447=Tipologias!$G$55,AG447=Tipologias!$G$55),AND(AE447=Tipologias!$G$55,AG447=Tipologias!$G$55)),Tipologias!$G$55, IF(AND(AC447=Tipologias!$G$51,AE447=Tipologias!$G$51,AG447=Tipologias!$G$51),Tipologias!$G$51,Tipologias!$G$54)))</f>
        <v/>
      </c>
      <c r="AJ447" s="117"/>
      <c r="AK447" s="118"/>
      <c r="AL447" s="134"/>
    </row>
    <row r="448" spans="1:38" s="119" customFormat="1" ht="35.15" customHeight="1" x14ac:dyDescent="0.35">
      <c r="A448" s="141"/>
      <c r="B448" s="142"/>
      <c r="C448" s="117"/>
      <c r="D448" s="117"/>
      <c r="E448" s="117"/>
      <c r="F448" s="117"/>
      <c r="G448" s="117"/>
      <c r="H448" s="117"/>
      <c r="I448" s="117"/>
      <c r="J448" s="142"/>
      <c r="K448" s="117"/>
      <c r="L448" s="117"/>
      <c r="M448" s="117"/>
      <c r="N448" s="117"/>
      <c r="O448" s="117"/>
      <c r="P448" s="118"/>
      <c r="Q448" s="117"/>
      <c r="R448" s="117"/>
      <c r="S448" s="117"/>
      <c r="T448" s="117"/>
      <c r="U448" s="142"/>
      <c r="V44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48" s="117"/>
      <c r="X448" s="142"/>
      <c r="Y448" s="142"/>
      <c r="Z448" s="140" t="str">
        <f>IFERROR(IF(Y448=Tipologias!$O$6,"Ley_1",IF(Y448=Tipologias!$P$6,"Ley_2",IF(Y448=Tipologias!$Q$6,"Ley_3",IF(Y448=Tipologias!$R$6,"Ley_4",IF(Y448=Tipologias!$S$6,"Ley_5",IF(Y448=Tipologias!$T$6,"Ley_6", IF(Y448=Tipologias!$U$6,"Ley_7", IF(Y448=Tipologias!$V$6,"Ley_8", IF(Y448=Tipologias!$W$6,"Ley_9", IF(Y448=Tipologias!$X$6,"Ley_10", IF(Y448=Tipologias!$Y$6,"Ley_11", IF(Y448=Tipologias!$Z$6,"Ley_12",IF(Y448="No Aplica","NoAplica",""))))))))))))),"")</f>
        <v/>
      </c>
      <c r="AA448" s="117"/>
      <c r="AB448" s="117"/>
      <c r="AC448" s="123" t="str">
        <f>IF(OR(AB448=Tipologias!$F$51,AB448=Tipologias!$F$52,AB448=Tipologias!$F$53),Tipologias!$G$51,IF(AB448=Tipologias!$F$54,Tipologias!$G$54,IF(OR(AB448=Tipologias!$F$55,AB448=Tipologias!$F$56),Tipologias!$G$55,"")))</f>
        <v/>
      </c>
      <c r="AD448" s="117"/>
      <c r="AE448" s="123" t="str">
        <f>IF(OR(AD448=Tipologias!$F$51,AD448=Tipologias!$F$52,AD448=Tipologias!$F$53),Tipologias!$G$51,IF(AD448=Tipologias!$F$54,Tipologias!$G$54,IF(OR(AD448=Tipologias!$F$55,AD448=Tipologias!$F$56),Tipologias!$G$55,"")))</f>
        <v/>
      </c>
      <c r="AF448" s="117"/>
      <c r="AG448" s="123" t="str">
        <f>IF(OR(AF448=Tipologias!$F$51,AF448=Tipologias!$F$52,AF448=Tipologias!$F$53),Tipologias!$G$51,IF(AF448=Tipologias!$F$54,Tipologias!$G$54,IF(OR(AF448=Tipologias!$F$55,AF448=Tipologias!$F$56),Tipologias!$G$55,"")))</f>
        <v/>
      </c>
      <c r="AH448" s="117"/>
      <c r="AI448" s="124" t="str">
        <f>IF(OR(AC448="",AE448="",AG448=""),"",IF(OR(AND(AC448=Tipologias!$G$55,AE448=Tipologias!$G$55),AND(AC448=Tipologias!$G$55,AG448=Tipologias!$G$55),AND(AE448=Tipologias!$G$55,AG448=Tipologias!$G$55)),Tipologias!$G$55, IF(AND(AC448=Tipologias!$G$51,AE448=Tipologias!$G$51,AG448=Tipologias!$G$51),Tipologias!$G$51,Tipologias!$G$54)))</f>
        <v/>
      </c>
      <c r="AJ448" s="117"/>
      <c r="AK448" s="118"/>
      <c r="AL448" s="134"/>
    </row>
    <row r="449" spans="1:38" s="119" customFormat="1" ht="35.15" customHeight="1" x14ac:dyDescent="0.35">
      <c r="A449" s="141"/>
      <c r="B449" s="142"/>
      <c r="C449" s="117"/>
      <c r="D449" s="117"/>
      <c r="E449" s="117"/>
      <c r="F449" s="117"/>
      <c r="G449" s="117"/>
      <c r="H449" s="117"/>
      <c r="I449" s="117"/>
      <c r="J449" s="142"/>
      <c r="K449" s="117"/>
      <c r="L449" s="117"/>
      <c r="M449" s="117"/>
      <c r="N449" s="117"/>
      <c r="O449" s="117"/>
      <c r="P449" s="118"/>
      <c r="Q449" s="117"/>
      <c r="R449" s="117"/>
      <c r="S449" s="117"/>
      <c r="T449" s="117"/>
      <c r="U449" s="142"/>
      <c r="V44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49" s="117"/>
      <c r="X449" s="142"/>
      <c r="Y449" s="142"/>
      <c r="Z449" s="140" t="str">
        <f>IFERROR(IF(Y449=Tipologias!$O$6,"Ley_1",IF(Y449=Tipologias!$P$6,"Ley_2",IF(Y449=Tipologias!$Q$6,"Ley_3",IF(Y449=Tipologias!$R$6,"Ley_4",IF(Y449=Tipologias!$S$6,"Ley_5",IF(Y449=Tipologias!$T$6,"Ley_6", IF(Y449=Tipologias!$U$6,"Ley_7", IF(Y449=Tipologias!$V$6,"Ley_8", IF(Y449=Tipologias!$W$6,"Ley_9", IF(Y449=Tipologias!$X$6,"Ley_10", IF(Y449=Tipologias!$Y$6,"Ley_11", IF(Y449=Tipologias!$Z$6,"Ley_12",IF(Y449="No Aplica","NoAplica",""))))))))))))),"")</f>
        <v/>
      </c>
      <c r="AA449" s="117"/>
      <c r="AB449" s="117"/>
      <c r="AC449" s="123" t="str">
        <f>IF(OR(AB449=Tipologias!$F$51,AB449=Tipologias!$F$52,AB449=Tipologias!$F$53),Tipologias!$G$51,IF(AB449=Tipologias!$F$54,Tipologias!$G$54,IF(OR(AB449=Tipologias!$F$55,AB449=Tipologias!$F$56),Tipologias!$G$55,"")))</f>
        <v/>
      </c>
      <c r="AD449" s="117"/>
      <c r="AE449" s="123" t="str">
        <f>IF(OR(AD449=Tipologias!$F$51,AD449=Tipologias!$F$52,AD449=Tipologias!$F$53),Tipologias!$G$51,IF(AD449=Tipologias!$F$54,Tipologias!$G$54,IF(OR(AD449=Tipologias!$F$55,AD449=Tipologias!$F$56),Tipologias!$G$55,"")))</f>
        <v/>
      </c>
      <c r="AF449" s="117"/>
      <c r="AG449" s="123" t="str">
        <f>IF(OR(AF449=Tipologias!$F$51,AF449=Tipologias!$F$52,AF449=Tipologias!$F$53),Tipologias!$G$51,IF(AF449=Tipologias!$F$54,Tipologias!$G$54,IF(OR(AF449=Tipologias!$F$55,AF449=Tipologias!$F$56),Tipologias!$G$55,"")))</f>
        <v/>
      </c>
      <c r="AH449" s="117"/>
      <c r="AI449" s="124" t="str">
        <f>IF(OR(AC449="",AE449="",AG449=""),"",IF(OR(AND(AC449=Tipologias!$G$55,AE449=Tipologias!$G$55),AND(AC449=Tipologias!$G$55,AG449=Tipologias!$G$55),AND(AE449=Tipologias!$G$55,AG449=Tipologias!$G$55)),Tipologias!$G$55, IF(AND(AC449=Tipologias!$G$51,AE449=Tipologias!$G$51,AG449=Tipologias!$G$51),Tipologias!$G$51,Tipologias!$G$54)))</f>
        <v/>
      </c>
      <c r="AJ449" s="117"/>
      <c r="AK449" s="118"/>
      <c r="AL449" s="134"/>
    </row>
    <row r="450" spans="1:38" s="119" customFormat="1" ht="35.15" customHeight="1" x14ac:dyDescent="0.35">
      <c r="A450" s="141"/>
      <c r="B450" s="142"/>
      <c r="C450" s="117"/>
      <c r="D450" s="117"/>
      <c r="E450" s="117"/>
      <c r="F450" s="117"/>
      <c r="G450" s="117"/>
      <c r="H450" s="117"/>
      <c r="I450" s="117"/>
      <c r="J450" s="142"/>
      <c r="K450" s="117"/>
      <c r="L450" s="117"/>
      <c r="M450" s="117"/>
      <c r="N450" s="117"/>
      <c r="O450" s="117"/>
      <c r="P450" s="118"/>
      <c r="Q450" s="117"/>
      <c r="R450" s="117"/>
      <c r="S450" s="117"/>
      <c r="T450" s="117"/>
      <c r="U450" s="142"/>
      <c r="V45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50" s="117"/>
      <c r="X450" s="142"/>
      <c r="Y450" s="142"/>
      <c r="Z450" s="140" t="str">
        <f>IFERROR(IF(Y450=Tipologias!$O$6,"Ley_1",IF(Y450=Tipologias!$P$6,"Ley_2",IF(Y450=Tipologias!$Q$6,"Ley_3",IF(Y450=Tipologias!$R$6,"Ley_4",IF(Y450=Tipologias!$S$6,"Ley_5",IF(Y450=Tipologias!$T$6,"Ley_6", IF(Y450=Tipologias!$U$6,"Ley_7", IF(Y450=Tipologias!$V$6,"Ley_8", IF(Y450=Tipologias!$W$6,"Ley_9", IF(Y450=Tipologias!$X$6,"Ley_10", IF(Y450=Tipologias!$Y$6,"Ley_11", IF(Y450=Tipologias!$Z$6,"Ley_12",IF(Y450="No Aplica","NoAplica",""))))))))))))),"")</f>
        <v/>
      </c>
      <c r="AA450" s="117"/>
      <c r="AB450" s="117"/>
      <c r="AC450" s="123" t="str">
        <f>IF(OR(AB450=Tipologias!$F$51,AB450=Tipologias!$F$52,AB450=Tipologias!$F$53),Tipologias!$G$51,IF(AB450=Tipologias!$F$54,Tipologias!$G$54,IF(OR(AB450=Tipologias!$F$55,AB450=Tipologias!$F$56),Tipologias!$G$55,"")))</f>
        <v/>
      </c>
      <c r="AD450" s="117"/>
      <c r="AE450" s="123" t="str">
        <f>IF(OR(AD450=Tipologias!$F$51,AD450=Tipologias!$F$52,AD450=Tipologias!$F$53),Tipologias!$G$51,IF(AD450=Tipologias!$F$54,Tipologias!$G$54,IF(OR(AD450=Tipologias!$F$55,AD450=Tipologias!$F$56),Tipologias!$G$55,"")))</f>
        <v/>
      </c>
      <c r="AF450" s="117"/>
      <c r="AG450" s="123" t="str">
        <f>IF(OR(AF450=Tipologias!$F$51,AF450=Tipologias!$F$52,AF450=Tipologias!$F$53),Tipologias!$G$51,IF(AF450=Tipologias!$F$54,Tipologias!$G$54,IF(OR(AF450=Tipologias!$F$55,AF450=Tipologias!$F$56),Tipologias!$G$55,"")))</f>
        <v/>
      </c>
      <c r="AH450" s="117"/>
      <c r="AI450" s="124" t="str">
        <f>IF(OR(AC450="",AE450="",AG450=""),"",IF(OR(AND(AC450=Tipologias!$G$55,AE450=Tipologias!$G$55),AND(AC450=Tipologias!$G$55,AG450=Tipologias!$G$55),AND(AE450=Tipologias!$G$55,AG450=Tipologias!$G$55)),Tipologias!$G$55, IF(AND(AC450=Tipologias!$G$51,AE450=Tipologias!$G$51,AG450=Tipologias!$G$51),Tipologias!$G$51,Tipologias!$G$54)))</f>
        <v/>
      </c>
      <c r="AJ450" s="117"/>
      <c r="AK450" s="118"/>
      <c r="AL450" s="134"/>
    </row>
    <row r="451" spans="1:38" s="119" customFormat="1" ht="35.15" customHeight="1" x14ac:dyDescent="0.35">
      <c r="A451" s="141"/>
      <c r="B451" s="142"/>
      <c r="C451" s="117"/>
      <c r="D451" s="117"/>
      <c r="E451" s="117"/>
      <c r="F451" s="117"/>
      <c r="G451" s="117"/>
      <c r="H451" s="117"/>
      <c r="I451" s="117"/>
      <c r="J451" s="142"/>
      <c r="K451" s="117"/>
      <c r="L451" s="117"/>
      <c r="M451" s="117"/>
      <c r="N451" s="117"/>
      <c r="O451" s="117"/>
      <c r="P451" s="118"/>
      <c r="Q451" s="117"/>
      <c r="R451" s="117"/>
      <c r="S451" s="117"/>
      <c r="T451" s="117"/>
      <c r="U451" s="142"/>
      <c r="V45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51" s="117"/>
      <c r="X451" s="142"/>
      <c r="Y451" s="142"/>
      <c r="Z451" s="140" t="str">
        <f>IFERROR(IF(Y451=Tipologias!$O$6,"Ley_1",IF(Y451=Tipologias!$P$6,"Ley_2",IF(Y451=Tipologias!$Q$6,"Ley_3",IF(Y451=Tipologias!$R$6,"Ley_4",IF(Y451=Tipologias!$S$6,"Ley_5",IF(Y451=Tipologias!$T$6,"Ley_6", IF(Y451=Tipologias!$U$6,"Ley_7", IF(Y451=Tipologias!$V$6,"Ley_8", IF(Y451=Tipologias!$W$6,"Ley_9", IF(Y451=Tipologias!$X$6,"Ley_10", IF(Y451=Tipologias!$Y$6,"Ley_11", IF(Y451=Tipologias!$Z$6,"Ley_12",IF(Y451="No Aplica","NoAplica",""))))))))))))),"")</f>
        <v/>
      </c>
      <c r="AA451" s="117"/>
      <c r="AB451" s="117"/>
      <c r="AC451" s="123" t="str">
        <f>IF(OR(AB451=Tipologias!$F$51,AB451=Tipologias!$F$52,AB451=Tipologias!$F$53),Tipologias!$G$51,IF(AB451=Tipologias!$F$54,Tipologias!$G$54,IF(OR(AB451=Tipologias!$F$55,AB451=Tipologias!$F$56),Tipologias!$G$55,"")))</f>
        <v/>
      </c>
      <c r="AD451" s="117"/>
      <c r="AE451" s="123" t="str">
        <f>IF(OR(AD451=Tipologias!$F$51,AD451=Tipologias!$F$52,AD451=Tipologias!$F$53),Tipologias!$G$51,IF(AD451=Tipologias!$F$54,Tipologias!$G$54,IF(OR(AD451=Tipologias!$F$55,AD451=Tipologias!$F$56),Tipologias!$G$55,"")))</f>
        <v/>
      </c>
      <c r="AF451" s="117"/>
      <c r="AG451" s="123" t="str">
        <f>IF(OR(AF451=Tipologias!$F$51,AF451=Tipologias!$F$52,AF451=Tipologias!$F$53),Tipologias!$G$51,IF(AF451=Tipologias!$F$54,Tipologias!$G$54,IF(OR(AF451=Tipologias!$F$55,AF451=Tipologias!$F$56),Tipologias!$G$55,"")))</f>
        <v/>
      </c>
      <c r="AH451" s="117"/>
      <c r="AI451" s="124" t="str">
        <f>IF(OR(AC451="",AE451="",AG451=""),"",IF(OR(AND(AC451=Tipologias!$G$55,AE451=Tipologias!$G$55),AND(AC451=Tipologias!$G$55,AG451=Tipologias!$G$55),AND(AE451=Tipologias!$G$55,AG451=Tipologias!$G$55)),Tipologias!$G$55, IF(AND(AC451=Tipologias!$G$51,AE451=Tipologias!$G$51,AG451=Tipologias!$G$51),Tipologias!$G$51,Tipologias!$G$54)))</f>
        <v/>
      </c>
      <c r="AJ451" s="117"/>
      <c r="AK451" s="118"/>
      <c r="AL451" s="134"/>
    </row>
    <row r="452" spans="1:38" s="119" customFormat="1" ht="35.15" customHeight="1" x14ac:dyDescent="0.35">
      <c r="A452" s="141"/>
      <c r="B452" s="142"/>
      <c r="C452" s="117"/>
      <c r="D452" s="117"/>
      <c r="E452" s="117"/>
      <c r="F452" s="117"/>
      <c r="G452" s="117"/>
      <c r="H452" s="117"/>
      <c r="I452" s="117"/>
      <c r="J452" s="142"/>
      <c r="K452" s="117"/>
      <c r="L452" s="117"/>
      <c r="M452" s="117"/>
      <c r="N452" s="117"/>
      <c r="O452" s="117"/>
      <c r="P452" s="118"/>
      <c r="Q452" s="117"/>
      <c r="R452" s="117"/>
      <c r="S452" s="117"/>
      <c r="T452" s="117"/>
      <c r="U452" s="142"/>
      <c r="V45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52" s="117"/>
      <c r="X452" s="142"/>
      <c r="Y452" s="142"/>
      <c r="Z452" s="140" t="str">
        <f>IFERROR(IF(Y452=Tipologias!$O$6,"Ley_1",IF(Y452=Tipologias!$P$6,"Ley_2",IF(Y452=Tipologias!$Q$6,"Ley_3",IF(Y452=Tipologias!$R$6,"Ley_4",IF(Y452=Tipologias!$S$6,"Ley_5",IF(Y452=Tipologias!$T$6,"Ley_6", IF(Y452=Tipologias!$U$6,"Ley_7", IF(Y452=Tipologias!$V$6,"Ley_8", IF(Y452=Tipologias!$W$6,"Ley_9", IF(Y452=Tipologias!$X$6,"Ley_10", IF(Y452=Tipologias!$Y$6,"Ley_11", IF(Y452=Tipologias!$Z$6,"Ley_12",IF(Y452="No Aplica","NoAplica",""))))))))))))),"")</f>
        <v/>
      </c>
      <c r="AA452" s="117"/>
      <c r="AB452" s="117"/>
      <c r="AC452" s="123" t="str">
        <f>IF(OR(AB452=Tipologias!$F$51,AB452=Tipologias!$F$52,AB452=Tipologias!$F$53),Tipologias!$G$51,IF(AB452=Tipologias!$F$54,Tipologias!$G$54,IF(OR(AB452=Tipologias!$F$55,AB452=Tipologias!$F$56),Tipologias!$G$55,"")))</f>
        <v/>
      </c>
      <c r="AD452" s="117"/>
      <c r="AE452" s="123" t="str">
        <f>IF(OR(AD452=Tipologias!$F$51,AD452=Tipologias!$F$52,AD452=Tipologias!$F$53),Tipologias!$G$51,IF(AD452=Tipologias!$F$54,Tipologias!$G$54,IF(OR(AD452=Tipologias!$F$55,AD452=Tipologias!$F$56),Tipologias!$G$55,"")))</f>
        <v/>
      </c>
      <c r="AF452" s="117"/>
      <c r="AG452" s="123" t="str">
        <f>IF(OR(AF452=Tipologias!$F$51,AF452=Tipologias!$F$52,AF452=Tipologias!$F$53),Tipologias!$G$51,IF(AF452=Tipologias!$F$54,Tipologias!$G$54,IF(OR(AF452=Tipologias!$F$55,AF452=Tipologias!$F$56),Tipologias!$G$55,"")))</f>
        <v/>
      </c>
      <c r="AH452" s="117"/>
      <c r="AI452" s="124" t="str">
        <f>IF(OR(AC452="",AE452="",AG452=""),"",IF(OR(AND(AC452=Tipologias!$G$55,AE452=Tipologias!$G$55),AND(AC452=Tipologias!$G$55,AG452=Tipologias!$G$55),AND(AE452=Tipologias!$G$55,AG452=Tipologias!$G$55)),Tipologias!$G$55, IF(AND(AC452=Tipologias!$G$51,AE452=Tipologias!$G$51,AG452=Tipologias!$G$51),Tipologias!$G$51,Tipologias!$G$54)))</f>
        <v/>
      </c>
      <c r="AJ452" s="117"/>
      <c r="AK452" s="118"/>
      <c r="AL452" s="134"/>
    </row>
    <row r="453" spans="1:38" s="119" customFormat="1" ht="35.15" customHeight="1" x14ac:dyDescent="0.35">
      <c r="A453" s="141"/>
      <c r="B453" s="142"/>
      <c r="C453" s="117"/>
      <c r="D453" s="117"/>
      <c r="E453" s="117"/>
      <c r="F453" s="117"/>
      <c r="G453" s="117"/>
      <c r="H453" s="117"/>
      <c r="I453" s="117"/>
      <c r="J453" s="142"/>
      <c r="K453" s="117"/>
      <c r="L453" s="117"/>
      <c r="M453" s="117"/>
      <c r="N453" s="117"/>
      <c r="O453" s="117"/>
      <c r="P453" s="118"/>
      <c r="Q453" s="117"/>
      <c r="R453" s="117"/>
      <c r="S453" s="117"/>
      <c r="T453" s="117"/>
      <c r="U453" s="142"/>
      <c r="V45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53" s="117"/>
      <c r="X453" s="142"/>
      <c r="Y453" s="142"/>
      <c r="Z453" s="140" t="str">
        <f>IFERROR(IF(Y453=Tipologias!$O$6,"Ley_1",IF(Y453=Tipologias!$P$6,"Ley_2",IF(Y453=Tipologias!$Q$6,"Ley_3",IF(Y453=Tipologias!$R$6,"Ley_4",IF(Y453=Tipologias!$S$6,"Ley_5",IF(Y453=Tipologias!$T$6,"Ley_6", IF(Y453=Tipologias!$U$6,"Ley_7", IF(Y453=Tipologias!$V$6,"Ley_8", IF(Y453=Tipologias!$W$6,"Ley_9", IF(Y453=Tipologias!$X$6,"Ley_10", IF(Y453=Tipologias!$Y$6,"Ley_11", IF(Y453=Tipologias!$Z$6,"Ley_12",IF(Y453="No Aplica","NoAplica",""))))))))))))),"")</f>
        <v/>
      </c>
      <c r="AA453" s="117"/>
      <c r="AB453" s="117"/>
      <c r="AC453" s="123" t="str">
        <f>IF(OR(AB453=Tipologias!$F$51,AB453=Tipologias!$F$52,AB453=Tipologias!$F$53),Tipologias!$G$51,IF(AB453=Tipologias!$F$54,Tipologias!$G$54,IF(OR(AB453=Tipologias!$F$55,AB453=Tipologias!$F$56),Tipologias!$G$55,"")))</f>
        <v/>
      </c>
      <c r="AD453" s="117"/>
      <c r="AE453" s="123" t="str">
        <f>IF(OR(AD453=Tipologias!$F$51,AD453=Tipologias!$F$52,AD453=Tipologias!$F$53),Tipologias!$G$51,IF(AD453=Tipologias!$F$54,Tipologias!$G$54,IF(OR(AD453=Tipologias!$F$55,AD453=Tipologias!$F$56),Tipologias!$G$55,"")))</f>
        <v/>
      </c>
      <c r="AF453" s="117"/>
      <c r="AG453" s="123" t="str">
        <f>IF(OR(AF453=Tipologias!$F$51,AF453=Tipologias!$F$52,AF453=Tipologias!$F$53),Tipologias!$G$51,IF(AF453=Tipologias!$F$54,Tipologias!$G$54,IF(OR(AF453=Tipologias!$F$55,AF453=Tipologias!$F$56),Tipologias!$G$55,"")))</f>
        <v/>
      </c>
      <c r="AH453" s="117"/>
      <c r="AI453" s="124" t="str">
        <f>IF(OR(AC453="",AE453="",AG453=""),"",IF(OR(AND(AC453=Tipologias!$G$55,AE453=Tipologias!$G$55),AND(AC453=Tipologias!$G$55,AG453=Tipologias!$G$55),AND(AE453=Tipologias!$G$55,AG453=Tipologias!$G$55)),Tipologias!$G$55, IF(AND(AC453=Tipologias!$G$51,AE453=Tipologias!$G$51,AG453=Tipologias!$G$51),Tipologias!$G$51,Tipologias!$G$54)))</f>
        <v/>
      </c>
      <c r="AJ453" s="117"/>
      <c r="AK453" s="118"/>
      <c r="AL453" s="134"/>
    </row>
    <row r="454" spans="1:38" s="119" customFormat="1" ht="35.15" customHeight="1" x14ac:dyDescent="0.35">
      <c r="A454" s="141"/>
      <c r="B454" s="142"/>
      <c r="C454" s="117"/>
      <c r="D454" s="117"/>
      <c r="E454" s="117"/>
      <c r="F454" s="117"/>
      <c r="G454" s="117"/>
      <c r="H454" s="117"/>
      <c r="I454" s="117"/>
      <c r="J454" s="142"/>
      <c r="K454" s="117"/>
      <c r="L454" s="117"/>
      <c r="M454" s="117"/>
      <c r="N454" s="117"/>
      <c r="O454" s="117"/>
      <c r="P454" s="118"/>
      <c r="Q454" s="117"/>
      <c r="R454" s="117"/>
      <c r="S454" s="117"/>
      <c r="T454" s="117"/>
      <c r="U454" s="142"/>
      <c r="V45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54" s="117"/>
      <c r="X454" s="142"/>
      <c r="Y454" s="142"/>
      <c r="Z454" s="140" t="str">
        <f>IFERROR(IF(Y454=Tipologias!$O$6,"Ley_1",IF(Y454=Tipologias!$P$6,"Ley_2",IF(Y454=Tipologias!$Q$6,"Ley_3",IF(Y454=Tipologias!$R$6,"Ley_4",IF(Y454=Tipologias!$S$6,"Ley_5",IF(Y454=Tipologias!$T$6,"Ley_6", IF(Y454=Tipologias!$U$6,"Ley_7", IF(Y454=Tipologias!$V$6,"Ley_8", IF(Y454=Tipologias!$W$6,"Ley_9", IF(Y454=Tipologias!$X$6,"Ley_10", IF(Y454=Tipologias!$Y$6,"Ley_11", IF(Y454=Tipologias!$Z$6,"Ley_12",IF(Y454="No Aplica","NoAplica",""))))))))))))),"")</f>
        <v/>
      </c>
      <c r="AA454" s="117"/>
      <c r="AB454" s="117"/>
      <c r="AC454" s="123" t="str">
        <f>IF(OR(AB454=Tipologias!$F$51,AB454=Tipologias!$F$52,AB454=Tipologias!$F$53),Tipologias!$G$51,IF(AB454=Tipologias!$F$54,Tipologias!$G$54,IF(OR(AB454=Tipologias!$F$55,AB454=Tipologias!$F$56),Tipologias!$G$55,"")))</f>
        <v/>
      </c>
      <c r="AD454" s="117"/>
      <c r="AE454" s="123" t="str">
        <f>IF(OR(AD454=Tipologias!$F$51,AD454=Tipologias!$F$52,AD454=Tipologias!$F$53),Tipologias!$G$51,IF(AD454=Tipologias!$F$54,Tipologias!$G$54,IF(OR(AD454=Tipologias!$F$55,AD454=Tipologias!$F$56),Tipologias!$G$55,"")))</f>
        <v/>
      </c>
      <c r="AF454" s="117"/>
      <c r="AG454" s="123" t="str">
        <f>IF(OR(AF454=Tipologias!$F$51,AF454=Tipologias!$F$52,AF454=Tipologias!$F$53),Tipologias!$G$51,IF(AF454=Tipologias!$F$54,Tipologias!$G$54,IF(OR(AF454=Tipologias!$F$55,AF454=Tipologias!$F$56),Tipologias!$G$55,"")))</f>
        <v/>
      </c>
      <c r="AH454" s="117"/>
      <c r="AI454" s="124" t="str">
        <f>IF(OR(AC454="",AE454="",AG454=""),"",IF(OR(AND(AC454=Tipologias!$G$55,AE454=Tipologias!$G$55),AND(AC454=Tipologias!$G$55,AG454=Tipologias!$G$55),AND(AE454=Tipologias!$G$55,AG454=Tipologias!$G$55)),Tipologias!$G$55, IF(AND(AC454=Tipologias!$G$51,AE454=Tipologias!$G$51,AG454=Tipologias!$G$51),Tipologias!$G$51,Tipologias!$G$54)))</f>
        <v/>
      </c>
      <c r="AJ454" s="117"/>
      <c r="AK454" s="118"/>
      <c r="AL454" s="134"/>
    </row>
    <row r="455" spans="1:38" s="119" customFormat="1" ht="35.15" customHeight="1" x14ac:dyDescent="0.35">
      <c r="A455" s="141"/>
      <c r="B455" s="142"/>
      <c r="C455" s="117"/>
      <c r="D455" s="117"/>
      <c r="E455" s="117"/>
      <c r="F455" s="117"/>
      <c r="G455" s="117"/>
      <c r="H455" s="117"/>
      <c r="I455" s="117"/>
      <c r="J455" s="142"/>
      <c r="K455" s="117"/>
      <c r="L455" s="117"/>
      <c r="M455" s="117"/>
      <c r="N455" s="117"/>
      <c r="O455" s="117"/>
      <c r="P455" s="118"/>
      <c r="Q455" s="117"/>
      <c r="R455" s="117"/>
      <c r="S455" s="117"/>
      <c r="T455" s="117"/>
      <c r="U455" s="142"/>
      <c r="V45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55" s="117"/>
      <c r="X455" s="142"/>
      <c r="Y455" s="142"/>
      <c r="Z455" s="140" t="str">
        <f>IFERROR(IF(Y455=Tipologias!$O$6,"Ley_1",IF(Y455=Tipologias!$P$6,"Ley_2",IF(Y455=Tipologias!$Q$6,"Ley_3",IF(Y455=Tipologias!$R$6,"Ley_4",IF(Y455=Tipologias!$S$6,"Ley_5",IF(Y455=Tipologias!$T$6,"Ley_6", IF(Y455=Tipologias!$U$6,"Ley_7", IF(Y455=Tipologias!$V$6,"Ley_8", IF(Y455=Tipologias!$W$6,"Ley_9", IF(Y455=Tipologias!$X$6,"Ley_10", IF(Y455=Tipologias!$Y$6,"Ley_11", IF(Y455=Tipologias!$Z$6,"Ley_12",IF(Y455="No Aplica","NoAplica",""))))))))))))),"")</f>
        <v/>
      </c>
      <c r="AA455" s="117"/>
      <c r="AB455" s="117"/>
      <c r="AC455" s="123" t="str">
        <f>IF(OR(AB455=Tipologias!$F$51,AB455=Tipologias!$F$52,AB455=Tipologias!$F$53),Tipologias!$G$51,IF(AB455=Tipologias!$F$54,Tipologias!$G$54,IF(OR(AB455=Tipologias!$F$55,AB455=Tipologias!$F$56),Tipologias!$G$55,"")))</f>
        <v/>
      </c>
      <c r="AD455" s="117"/>
      <c r="AE455" s="123" t="str">
        <f>IF(OR(AD455=Tipologias!$F$51,AD455=Tipologias!$F$52,AD455=Tipologias!$F$53),Tipologias!$G$51,IF(AD455=Tipologias!$F$54,Tipologias!$G$54,IF(OR(AD455=Tipologias!$F$55,AD455=Tipologias!$F$56),Tipologias!$G$55,"")))</f>
        <v/>
      </c>
      <c r="AF455" s="117"/>
      <c r="AG455" s="123" t="str">
        <f>IF(OR(AF455=Tipologias!$F$51,AF455=Tipologias!$F$52,AF455=Tipologias!$F$53),Tipologias!$G$51,IF(AF455=Tipologias!$F$54,Tipologias!$G$54,IF(OR(AF455=Tipologias!$F$55,AF455=Tipologias!$F$56),Tipologias!$G$55,"")))</f>
        <v/>
      </c>
      <c r="AH455" s="117"/>
      <c r="AI455" s="124" t="str">
        <f>IF(OR(AC455="",AE455="",AG455=""),"",IF(OR(AND(AC455=Tipologias!$G$55,AE455=Tipologias!$G$55),AND(AC455=Tipologias!$G$55,AG455=Tipologias!$G$55),AND(AE455=Tipologias!$G$55,AG455=Tipologias!$G$55)),Tipologias!$G$55, IF(AND(AC455=Tipologias!$G$51,AE455=Tipologias!$G$51,AG455=Tipologias!$G$51),Tipologias!$G$51,Tipologias!$G$54)))</f>
        <v/>
      </c>
      <c r="AJ455" s="117"/>
      <c r="AK455" s="118"/>
      <c r="AL455" s="134"/>
    </row>
    <row r="456" spans="1:38" s="119" customFormat="1" ht="35.15" customHeight="1" x14ac:dyDescent="0.35">
      <c r="A456" s="141"/>
      <c r="B456" s="142"/>
      <c r="C456" s="117"/>
      <c r="D456" s="117"/>
      <c r="E456" s="117"/>
      <c r="F456" s="117"/>
      <c r="G456" s="117"/>
      <c r="H456" s="117"/>
      <c r="I456" s="117"/>
      <c r="J456" s="142"/>
      <c r="K456" s="117"/>
      <c r="L456" s="117"/>
      <c r="M456" s="117"/>
      <c r="N456" s="117"/>
      <c r="O456" s="117"/>
      <c r="P456" s="118"/>
      <c r="Q456" s="117"/>
      <c r="R456" s="117"/>
      <c r="S456" s="117"/>
      <c r="T456" s="117"/>
      <c r="U456" s="142"/>
      <c r="V45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56" s="117"/>
      <c r="X456" s="142"/>
      <c r="Y456" s="142"/>
      <c r="Z456" s="140" t="str">
        <f>IFERROR(IF(Y456=Tipologias!$O$6,"Ley_1",IF(Y456=Tipologias!$P$6,"Ley_2",IF(Y456=Tipologias!$Q$6,"Ley_3",IF(Y456=Tipologias!$R$6,"Ley_4",IF(Y456=Tipologias!$S$6,"Ley_5",IF(Y456=Tipologias!$T$6,"Ley_6", IF(Y456=Tipologias!$U$6,"Ley_7", IF(Y456=Tipologias!$V$6,"Ley_8", IF(Y456=Tipologias!$W$6,"Ley_9", IF(Y456=Tipologias!$X$6,"Ley_10", IF(Y456=Tipologias!$Y$6,"Ley_11", IF(Y456=Tipologias!$Z$6,"Ley_12",IF(Y456="No Aplica","NoAplica",""))))))))))))),"")</f>
        <v/>
      </c>
      <c r="AA456" s="117"/>
      <c r="AB456" s="117"/>
      <c r="AC456" s="123" t="str">
        <f>IF(OR(AB456=Tipologias!$F$51,AB456=Tipologias!$F$52,AB456=Tipologias!$F$53),Tipologias!$G$51,IF(AB456=Tipologias!$F$54,Tipologias!$G$54,IF(OR(AB456=Tipologias!$F$55,AB456=Tipologias!$F$56),Tipologias!$G$55,"")))</f>
        <v/>
      </c>
      <c r="AD456" s="117"/>
      <c r="AE456" s="123" t="str">
        <f>IF(OR(AD456=Tipologias!$F$51,AD456=Tipologias!$F$52,AD456=Tipologias!$F$53),Tipologias!$G$51,IF(AD456=Tipologias!$F$54,Tipologias!$G$54,IF(OR(AD456=Tipologias!$F$55,AD456=Tipologias!$F$56),Tipologias!$G$55,"")))</f>
        <v/>
      </c>
      <c r="AF456" s="117"/>
      <c r="AG456" s="123" t="str">
        <f>IF(OR(AF456=Tipologias!$F$51,AF456=Tipologias!$F$52,AF456=Tipologias!$F$53),Tipologias!$G$51,IF(AF456=Tipologias!$F$54,Tipologias!$G$54,IF(OR(AF456=Tipologias!$F$55,AF456=Tipologias!$F$56),Tipologias!$G$55,"")))</f>
        <v/>
      </c>
      <c r="AH456" s="117"/>
      <c r="AI456" s="124" t="str">
        <f>IF(OR(AC456="",AE456="",AG456=""),"",IF(OR(AND(AC456=Tipologias!$G$55,AE456=Tipologias!$G$55),AND(AC456=Tipologias!$G$55,AG456=Tipologias!$G$55),AND(AE456=Tipologias!$G$55,AG456=Tipologias!$G$55)),Tipologias!$G$55, IF(AND(AC456=Tipologias!$G$51,AE456=Tipologias!$G$51,AG456=Tipologias!$G$51),Tipologias!$G$51,Tipologias!$G$54)))</f>
        <v/>
      </c>
      <c r="AJ456" s="117"/>
      <c r="AK456" s="118"/>
      <c r="AL456" s="134"/>
    </row>
    <row r="457" spans="1:38" s="119" customFormat="1" ht="35.15" customHeight="1" x14ac:dyDescent="0.35">
      <c r="A457" s="141"/>
      <c r="B457" s="142"/>
      <c r="C457" s="117"/>
      <c r="D457" s="117"/>
      <c r="E457" s="117"/>
      <c r="F457" s="117"/>
      <c r="G457" s="117"/>
      <c r="H457" s="117"/>
      <c r="I457" s="117"/>
      <c r="J457" s="142"/>
      <c r="K457" s="117"/>
      <c r="L457" s="117"/>
      <c r="M457" s="117"/>
      <c r="N457" s="117"/>
      <c r="O457" s="117"/>
      <c r="P457" s="118"/>
      <c r="Q457" s="117"/>
      <c r="R457" s="117"/>
      <c r="S457" s="117"/>
      <c r="T457" s="117"/>
      <c r="U457" s="142"/>
      <c r="V45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57" s="117"/>
      <c r="X457" s="142"/>
      <c r="Y457" s="142"/>
      <c r="Z457" s="140" t="str">
        <f>IFERROR(IF(Y457=Tipologias!$O$6,"Ley_1",IF(Y457=Tipologias!$P$6,"Ley_2",IF(Y457=Tipologias!$Q$6,"Ley_3",IF(Y457=Tipologias!$R$6,"Ley_4",IF(Y457=Tipologias!$S$6,"Ley_5",IF(Y457=Tipologias!$T$6,"Ley_6", IF(Y457=Tipologias!$U$6,"Ley_7", IF(Y457=Tipologias!$V$6,"Ley_8", IF(Y457=Tipologias!$W$6,"Ley_9", IF(Y457=Tipologias!$X$6,"Ley_10", IF(Y457=Tipologias!$Y$6,"Ley_11", IF(Y457=Tipologias!$Z$6,"Ley_12",IF(Y457="No Aplica","NoAplica",""))))))))))))),"")</f>
        <v/>
      </c>
      <c r="AA457" s="117"/>
      <c r="AB457" s="117"/>
      <c r="AC457" s="123" t="str">
        <f>IF(OR(AB457=Tipologias!$F$51,AB457=Tipologias!$F$52,AB457=Tipologias!$F$53),Tipologias!$G$51,IF(AB457=Tipologias!$F$54,Tipologias!$G$54,IF(OR(AB457=Tipologias!$F$55,AB457=Tipologias!$F$56),Tipologias!$G$55,"")))</f>
        <v/>
      </c>
      <c r="AD457" s="117"/>
      <c r="AE457" s="123" t="str">
        <f>IF(OR(AD457=Tipologias!$F$51,AD457=Tipologias!$F$52,AD457=Tipologias!$F$53),Tipologias!$G$51,IF(AD457=Tipologias!$F$54,Tipologias!$G$54,IF(OR(AD457=Tipologias!$F$55,AD457=Tipologias!$F$56),Tipologias!$G$55,"")))</f>
        <v/>
      </c>
      <c r="AF457" s="117"/>
      <c r="AG457" s="123" t="str">
        <f>IF(OR(AF457=Tipologias!$F$51,AF457=Tipologias!$F$52,AF457=Tipologias!$F$53),Tipologias!$G$51,IF(AF457=Tipologias!$F$54,Tipologias!$G$54,IF(OR(AF457=Tipologias!$F$55,AF457=Tipologias!$F$56),Tipologias!$G$55,"")))</f>
        <v/>
      </c>
      <c r="AH457" s="117"/>
      <c r="AI457" s="124" t="str">
        <f>IF(OR(AC457="",AE457="",AG457=""),"",IF(OR(AND(AC457=Tipologias!$G$55,AE457=Tipologias!$G$55),AND(AC457=Tipologias!$G$55,AG457=Tipologias!$G$55),AND(AE457=Tipologias!$G$55,AG457=Tipologias!$G$55)),Tipologias!$G$55, IF(AND(AC457=Tipologias!$G$51,AE457=Tipologias!$G$51,AG457=Tipologias!$G$51),Tipologias!$G$51,Tipologias!$G$54)))</f>
        <v/>
      </c>
      <c r="AJ457" s="117"/>
      <c r="AK457" s="118"/>
      <c r="AL457" s="134"/>
    </row>
    <row r="458" spans="1:38" s="119" customFormat="1" ht="35.15" customHeight="1" x14ac:dyDescent="0.35">
      <c r="A458" s="141"/>
      <c r="B458" s="142"/>
      <c r="C458" s="117"/>
      <c r="D458" s="117"/>
      <c r="E458" s="117"/>
      <c r="F458" s="117"/>
      <c r="G458" s="117"/>
      <c r="H458" s="117"/>
      <c r="I458" s="117"/>
      <c r="J458" s="142"/>
      <c r="K458" s="117"/>
      <c r="L458" s="117"/>
      <c r="M458" s="117"/>
      <c r="N458" s="117"/>
      <c r="O458" s="117"/>
      <c r="P458" s="118"/>
      <c r="Q458" s="117"/>
      <c r="R458" s="117"/>
      <c r="S458" s="117"/>
      <c r="T458" s="117"/>
      <c r="U458" s="142"/>
      <c r="V45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58" s="117"/>
      <c r="X458" s="142"/>
      <c r="Y458" s="142"/>
      <c r="Z458" s="140" t="str">
        <f>IFERROR(IF(Y458=Tipologias!$O$6,"Ley_1",IF(Y458=Tipologias!$P$6,"Ley_2",IF(Y458=Tipologias!$Q$6,"Ley_3",IF(Y458=Tipologias!$R$6,"Ley_4",IF(Y458=Tipologias!$S$6,"Ley_5",IF(Y458=Tipologias!$T$6,"Ley_6", IF(Y458=Tipologias!$U$6,"Ley_7", IF(Y458=Tipologias!$V$6,"Ley_8", IF(Y458=Tipologias!$W$6,"Ley_9", IF(Y458=Tipologias!$X$6,"Ley_10", IF(Y458=Tipologias!$Y$6,"Ley_11", IF(Y458=Tipologias!$Z$6,"Ley_12",IF(Y458="No Aplica","NoAplica",""))))))))))))),"")</f>
        <v/>
      </c>
      <c r="AA458" s="117"/>
      <c r="AB458" s="117"/>
      <c r="AC458" s="123" t="str">
        <f>IF(OR(AB458=Tipologias!$F$51,AB458=Tipologias!$F$52,AB458=Tipologias!$F$53),Tipologias!$G$51,IF(AB458=Tipologias!$F$54,Tipologias!$G$54,IF(OR(AB458=Tipologias!$F$55,AB458=Tipologias!$F$56),Tipologias!$G$55,"")))</f>
        <v/>
      </c>
      <c r="AD458" s="117"/>
      <c r="AE458" s="123" t="str">
        <f>IF(OR(AD458=Tipologias!$F$51,AD458=Tipologias!$F$52,AD458=Tipologias!$F$53),Tipologias!$G$51,IF(AD458=Tipologias!$F$54,Tipologias!$G$54,IF(OR(AD458=Tipologias!$F$55,AD458=Tipologias!$F$56),Tipologias!$G$55,"")))</f>
        <v/>
      </c>
      <c r="AF458" s="117"/>
      <c r="AG458" s="123" t="str">
        <f>IF(OR(AF458=Tipologias!$F$51,AF458=Tipologias!$F$52,AF458=Tipologias!$F$53),Tipologias!$G$51,IF(AF458=Tipologias!$F$54,Tipologias!$G$54,IF(OR(AF458=Tipologias!$F$55,AF458=Tipologias!$F$56),Tipologias!$G$55,"")))</f>
        <v/>
      </c>
      <c r="AH458" s="117"/>
      <c r="AI458" s="124" t="str">
        <f>IF(OR(AC458="",AE458="",AG458=""),"",IF(OR(AND(AC458=Tipologias!$G$55,AE458=Tipologias!$G$55),AND(AC458=Tipologias!$G$55,AG458=Tipologias!$G$55),AND(AE458=Tipologias!$G$55,AG458=Tipologias!$G$55)),Tipologias!$G$55, IF(AND(AC458=Tipologias!$G$51,AE458=Tipologias!$G$51,AG458=Tipologias!$G$51),Tipologias!$G$51,Tipologias!$G$54)))</f>
        <v/>
      </c>
      <c r="AJ458" s="117"/>
      <c r="AK458" s="118"/>
      <c r="AL458" s="134"/>
    </row>
    <row r="459" spans="1:38" s="119" customFormat="1" ht="35.15" customHeight="1" x14ac:dyDescent="0.35">
      <c r="A459" s="141"/>
      <c r="B459" s="142"/>
      <c r="C459" s="117"/>
      <c r="D459" s="117"/>
      <c r="E459" s="117"/>
      <c r="F459" s="117"/>
      <c r="G459" s="117"/>
      <c r="H459" s="117"/>
      <c r="I459" s="117"/>
      <c r="J459" s="142"/>
      <c r="K459" s="117"/>
      <c r="L459" s="117"/>
      <c r="M459" s="117"/>
      <c r="N459" s="117"/>
      <c r="O459" s="117"/>
      <c r="P459" s="118"/>
      <c r="Q459" s="117"/>
      <c r="R459" s="117"/>
      <c r="S459" s="117"/>
      <c r="T459" s="117"/>
      <c r="U459" s="142"/>
      <c r="V45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59" s="117"/>
      <c r="X459" s="142"/>
      <c r="Y459" s="142"/>
      <c r="Z459" s="140" t="str">
        <f>IFERROR(IF(Y459=Tipologias!$O$6,"Ley_1",IF(Y459=Tipologias!$P$6,"Ley_2",IF(Y459=Tipologias!$Q$6,"Ley_3",IF(Y459=Tipologias!$R$6,"Ley_4",IF(Y459=Tipologias!$S$6,"Ley_5",IF(Y459=Tipologias!$T$6,"Ley_6", IF(Y459=Tipologias!$U$6,"Ley_7", IF(Y459=Tipologias!$V$6,"Ley_8", IF(Y459=Tipologias!$W$6,"Ley_9", IF(Y459=Tipologias!$X$6,"Ley_10", IF(Y459=Tipologias!$Y$6,"Ley_11", IF(Y459=Tipologias!$Z$6,"Ley_12",IF(Y459="No Aplica","NoAplica",""))))))))))))),"")</f>
        <v/>
      </c>
      <c r="AA459" s="117"/>
      <c r="AB459" s="117"/>
      <c r="AC459" s="123" t="str">
        <f>IF(OR(AB459=Tipologias!$F$51,AB459=Tipologias!$F$52,AB459=Tipologias!$F$53),Tipologias!$G$51,IF(AB459=Tipologias!$F$54,Tipologias!$G$54,IF(OR(AB459=Tipologias!$F$55,AB459=Tipologias!$F$56),Tipologias!$G$55,"")))</f>
        <v/>
      </c>
      <c r="AD459" s="117"/>
      <c r="AE459" s="123" t="str">
        <f>IF(OR(AD459=Tipologias!$F$51,AD459=Tipologias!$F$52,AD459=Tipologias!$F$53),Tipologias!$G$51,IF(AD459=Tipologias!$F$54,Tipologias!$G$54,IF(OR(AD459=Tipologias!$F$55,AD459=Tipologias!$F$56),Tipologias!$G$55,"")))</f>
        <v/>
      </c>
      <c r="AF459" s="117"/>
      <c r="AG459" s="123" t="str">
        <f>IF(OR(AF459=Tipologias!$F$51,AF459=Tipologias!$F$52,AF459=Tipologias!$F$53),Tipologias!$G$51,IF(AF459=Tipologias!$F$54,Tipologias!$G$54,IF(OR(AF459=Tipologias!$F$55,AF459=Tipologias!$F$56),Tipologias!$G$55,"")))</f>
        <v/>
      </c>
      <c r="AH459" s="117"/>
      <c r="AI459" s="124" t="str">
        <f>IF(OR(AC459="",AE459="",AG459=""),"",IF(OR(AND(AC459=Tipologias!$G$55,AE459=Tipologias!$G$55),AND(AC459=Tipologias!$G$55,AG459=Tipologias!$G$55),AND(AE459=Tipologias!$G$55,AG459=Tipologias!$G$55)),Tipologias!$G$55, IF(AND(AC459=Tipologias!$G$51,AE459=Tipologias!$G$51,AG459=Tipologias!$G$51),Tipologias!$G$51,Tipologias!$G$54)))</f>
        <v/>
      </c>
      <c r="AJ459" s="117"/>
      <c r="AK459" s="118"/>
      <c r="AL459" s="134"/>
    </row>
    <row r="460" spans="1:38" s="119" customFormat="1" ht="35.15" customHeight="1" x14ac:dyDescent="0.35">
      <c r="A460" s="141"/>
      <c r="B460" s="142"/>
      <c r="C460" s="117"/>
      <c r="D460" s="117"/>
      <c r="E460" s="117"/>
      <c r="F460" s="117"/>
      <c r="G460" s="117"/>
      <c r="H460" s="117"/>
      <c r="I460" s="117"/>
      <c r="J460" s="142"/>
      <c r="K460" s="117"/>
      <c r="L460" s="117"/>
      <c r="M460" s="117"/>
      <c r="N460" s="117"/>
      <c r="O460" s="117"/>
      <c r="P460" s="118"/>
      <c r="Q460" s="117"/>
      <c r="R460" s="117"/>
      <c r="S460" s="117"/>
      <c r="T460" s="117"/>
      <c r="U460" s="142"/>
      <c r="V46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60" s="117"/>
      <c r="X460" s="142"/>
      <c r="Y460" s="142"/>
      <c r="Z460" s="140" t="str">
        <f>IFERROR(IF(Y460=Tipologias!$O$6,"Ley_1",IF(Y460=Tipologias!$P$6,"Ley_2",IF(Y460=Tipologias!$Q$6,"Ley_3",IF(Y460=Tipologias!$R$6,"Ley_4",IF(Y460=Tipologias!$S$6,"Ley_5",IF(Y460=Tipologias!$T$6,"Ley_6", IF(Y460=Tipologias!$U$6,"Ley_7", IF(Y460=Tipologias!$V$6,"Ley_8", IF(Y460=Tipologias!$W$6,"Ley_9", IF(Y460=Tipologias!$X$6,"Ley_10", IF(Y460=Tipologias!$Y$6,"Ley_11", IF(Y460=Tipologias!$Z$6,"Ley_12",IF(Y460="No Aplica","NoAplica",""))))))))))))),"")</f>
        <v/>
      </c>
      <c r="AA460" s="117"/>
      <c r="AB460" s="117"/>
      <c r="AC460" s="123" t="str">
        <f>IF(OR(AB460=Tipologias!$F$51,AB460=Tipologias!$F$52,AB460=Tipologias!$F$53),Tipologias!$G$51,IF(AB460=Tipologias!$F$54,Tipologias!$G$54,IF(OR(AB460=Tipologias!$F$55,AB460=Tipologias!$F$56),Tipologias!$G$55,"")))</f>
        <v/>
      </c>
      <c r="AD460" s="117"/>
      <c r="AE460" s="123" t="str">
        <f>IF(OR(AD460=Tipologias!$F$51,AD460=Tipologias!$F$52,AD460=Tipologias!$F$53),Tipologias!$G$51,IF(AD460=Tipologias!$F$54,Tipologias!$G$54,IF(OR(AD460=Tipologias!$F$55,AD460=Tipologias!$F$56),Tipologias!$G$55,"")))</f>
        <v/>
      </c>
      <c r="AF460" s="117"/>
      <c r="AG460" s="123" t="str">
        <f>IF(OR(AF460=Tipologias!$F$51,AF460=Tipologias!$F$52,AF460=Tipologias!$F$53),Tipologias!$G$51,IF(AF460=Tipologias!$F$54,Tipologias!$G$54,IF(OR(AF460=Tipologias!$F$55,AF460=Tipologias!$F$56),Tipologias!$G$55,"")))</f>
        <v/>
      </c>
      <c r="AH460" s="117"/>
      <c r="AI460" s="124" t="str">
        <f>IF(OR(AC460="",AE460="",AG460=""),"",IF(OR(AND(AC460=Tipologias!$G$55,AE460=Tipologias!$G$55),AND(AC460=Tipologias!$G$55,AG460=Tipologias!$G$55),AND(AE460=Tipologias!$G$55,AG460=Tipologias!$G$55)),Tipologias!$G$55, IF(AND(AC460=Tipologias!$G$51,AE460=Tipologias!$G$51,AG460=Tipologias!$G$51),Tipologias!$G$51,Tipologias!$G$54)))</f>
        <v/>
      </c>
      <c r="AJ460" s="117"/>
      <c r="AK460" s="118"/>
      <c r="AL460" s="134"/>
    </row>
    <row r="461" spans="1:38" s="119" customFormat="1" ht="35.15" customHeight="1" x14ac:dyDescent="0.35">
      <c r="A461" s="141"/>
      <c r="B461" s="142"/>
      <c r="C461" s="117"/>
      <c r="D461" s="117"/>
      <c r="E461" s="117"/>
      <c r="F461" s="117"/>
      <c r="G461" s="117"/>
      <c r="H461" s="117"/>
      <c r="I461" s="117"/>
      <c r="J461" s="142"/>
      <c r="K461" s="117"/>
      <c r="L461" s="117"/>
      <c r="M461" s="117"/>
      <c r="N461" s="117"/>
      <c r="O461" s="117"/>
      <c r="P461" s="118"/>
      <c r="Q461" s="117"/>
      <c r="R461" s="117"/>
      <c r="S461" s="117"/>
      <c r="T461" s="117"/>
      <c r="U461" s="142"/>
      <c r="V46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61" s="117"/>
      <c r="X461" s="142"/>
      <c r="Y461" s="142"/>
      <c r="Z461" s="140" t="str">
        <f>IFERROR(IF(Y461=Tipologias!$O$6,"Ley_1",IF(Y461=Tipologias!$P$6,"Ley_2",IF(Y461=Tipologias!$Q$6,"Ley_3",IF(Y461=Tipologias!$R$6,"Ley_4",IF(Y461=Tipologias!$S$6,"Ley_5",IF(Y461=Tipologias!$T$6,"Ley_6", IF(Y461=Tipologias!$U$6,"Ley_7", IF(Y461=Tipologias!$V$6,"Ley_8", IF(Y461=Tipologias!$W$6,"Ley_9", IF(Y461=Tipologias!$X$6,"Ley_10", IF(Y461=Tipologias!$Y$6,"Ley_11", IF(Y461=Tipologias!$Z$6,"Ley_12",IF(Y461="No Aplica","NoAplica",""))))))))))))),"")</f>
        <v/>
      </c>
      <c r="AA461" s="117"/>
      <c r="AB461" s="117"/>
      <c r="AC461" s="123" t="str">
        <f>IF(OR(AB461=Tipologias!$F$51,AB461=Tipologias!$F$52,AB461=Tipologias!$F$53),Tipologias!$G$51,IF(AB461=Tipologias!$F$54,Tipologias!$G$54,IF(OR(AB461=Tipologias!$F$55,AB461=Tipologias!$F$56),Tipologias!$G$55,"")))</f>
        <v/>
      </c>
      <c r="AD461" s="117"/>
      <c r="AE461" s="123" t="str">
        <f>IF(OR(AD461=Tipologias!$F$51,AD461=Tipologias!$F$52,AD461=Tipologias!$F$53),Tipologias!$G$51,IF(AD461=Tipologias!$F$54,Tipologias!$G$54,IF(OR(AD461=Tipologias!$F$55,AD461=Tipologias!$F$56),Tipologias!$G$55,"")))</f>
        <v/>
      </c>
      <c r="AF461" s="117"/>
      <c r="AG461" s="123" t="str">
        <f>IF(OR(AF461=Tipologias!$F$51,AF461=Tipologias!$F$52,AF461=Tipologias!$F$53),Tipologias!$G$51,IF(AF461=Tipologias!$F$54,Tipologias!$G$54,IF(OR(AF461=Tipologias!$F$55,AF461=Tipologias!$F$56),Tipologias!$G$55,"")))</f>
        <v/>
      </c>
      <c r="AH461" s="117"/>
      <c r="AI461" s="124" t="str">
        <f>IF(OR(AC461="",AE461="",AG461=""),"",IF(OR(AND(AC461=Tipologias!$G$55,AE461=Tipologias!$G$55),AND(AC461=Tipologias!$G$55,AG461=Tipologias!$G$55),AND(AE461=Tipologias!$G$55,AG461=Tipologias!$G$55)),Tipologias!$G$55, IF(AND(AC461=Tipologias!$G$51,AE461=Tipologias!$G$51,AG461=Tipologias!$G$51),Tipologias!$G$51,Tipologias!$G$54)))</f>
        <v/>
      </c>
      <c r="AJ461" s="117"/>
      <c r="AK461" s="118"/>
      <c r="AL461" s="134"/>
    </row>
    <row r="462" spans="1:38" s="119" customFormat="1" ht="35.15" customHeight="1" x14ac:dyDescent="0.35">
      <c r="A462" s="141"/>
      <c r="B462" s="142"/>
      <c r="C462" s="117"/>
      <c r="D462" s="117"/>
      <c r="E462" s="117"/>
      <c r="F462" s="117"/>
      <c r="G462" s="117"/>
      <c r="H462" s="117"/>
      <c r="I462" s="117"/>
      <c r="J462" s="142"/>
      <c r="K462" s="117"/>
      <c r="L462" s="117"/>
      <c r="M462" s="117"/>
      <c r="N462" s="117"/>
      <c r="O462" s="117"/>
      <c r="P462" s="118"/>
      <c r="Q462" s="117"/>
      <c r="R462" s="117"/>
      <c r="S462" s="117"/>
      <c r="T462" s="117"/>
      <c r="U462" s="142"/>
      <c r="V46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62" s="117"/>
      <c r="X462" s="142"/>
      <c r="Y462" s="142"/>
      <c r="Z462" s="140" t="str">
        <f>IFERROR(IF(Y462=Tipologias!$O$6,"Ley_1",IF(Y462=Tipologias!$P$6,"Ley_2",IF(Y462=Tipologias!$Q$6,"Ley_3",IF(Y462=Tipologias!$R$6,"Ley_4",IF(Y462=Tipologias!$S$6,"Ley_5",IF(Y462=Tipologias!$T$6,"Ley_6", IF(Y462=Tipologias!$U$6,"Ley_7", IF(Y462=Tipologias!$V$6,"Ley_8", IF(Y462=Tipologias!$W$6,"Ley_9", IF(Y462=Tipologias!$X$6,"Ley_10", IF(Y462=Tipologias!$Y$6,"Ley_11", IF(Y462=Tipologias!$Z$6,"Ley_12",IF(Y462="No Aplica","NoAplica",""))))))))))))),"")</f>
        <v/>
      </c>
      <c r="AA462" s="117"/>
      <c r="AB462" s="117"/>
      <c r="AC462" s="123" t="str">
        <f>IF(OR(AB462=Tipologias!$F$51,AB462=Tipologias!$F$52,AB462=Tipologias!$F$53),Tipologias!$G$51,IF(AB462=Tipologias!$F$54,Tipologias!$G$54,IF(OR(AB462=Tipologias!$F$55,AB462=Tipologias!$F$56),Tipologias!$G$55,"")))</f>
        <v/>
      </c>
      <c r="AD462" s="117"/>
      <c r="AE462" s="123" t="str">
        <f>IF(OR(AD462=Tipologias!$F$51,AD462=Tipologias!$F$52,AD462=Tipologias!$F$53),Tipologias!$G$51,IF(AD462=Tipologias!$F$54,Tipologias!$G$54,IF(OR(AD462=Tipologias!$F$55,AD462=Tipologias!$F$56),Tipologias!$G$55,"")))</f>
        <v/>
      </c>
      <c r="AF462" s="117"/>
      <c r="AG462" s="123" t="str">
        <f>IF(OR(AF462=Tipologias!$F$51,AF462=Tipologias!$F$52,AF462=Tipologias!$F$53),Tipologias!$G$51,IF(AF462=Tipologias!$F$54,Tipologias!$G$54,IF(OR(AF462=Tipologias!$F$55,AF462=Tipologias!$F$56),Tipologias!$G$55,"")))</f>
        <v/>
      </c>
      <c r="AH462" s="117"/>
      <c r="AI462" s="124" t="str">
        <f>IF(OR(AC462="",AE462="",AG462=""),"",IF(OR(AND(AC462=Tipologias!$G$55,AE462=Tipologias!$G$55),AND(AC462=Tipologias!$G$55,AG462=Tipologias!$G$55),AND(AE462=Tipologias!$G$55,AG462=Tipologias!$G$55)),Tipologias!$G$55, IF(AND(AC462=Tipologias!$G$51,AE462=Tipologias!$G$51,AG462=Tipologias!$G$51),Tipologias!$G$51,Tipologias!$G$54)))</f>
        <v/>
      </c>
      <c r="AJ462" s="117"/>
      <c r="AK462" s="118"/>
      <c r="AL462" s="134"/>
    </row>
    <row r="463" spans="1:38" s="119" customFormat="1" ht="35.15" customHeight="1" x14ac:dyDescent="0.35">
      <c r="A463" s="141"/>
      <c r="B463" s="142"/>
      <c r="C463" s="117"/>
      <c r="D463" s="117"/>
      <c r="E463" s="117"/>
      <c r="F463" s="117"/>
      <c r="G463" s="117"/>
      <c r="H463" s="117"/>
      <c r="I463" s="117"/>
      <c r="J463" s="142"/>
      <c r="K463" s="117"/>
      <c r="L463" s="117"/>
      <c r="M463" s="117"/>
      <c r="N463" s="117"/>
      <c r="O463" s="117"/>
      <c r="P463" s="118"/>
      <c r="Q463" s="117"/>
      <c r="R463" s="117"/>
      <c r="S463" s="117"/>
      <c r="T463" s="117"/>
      <c r="U463" s="142"/>
      <c r="V46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63" s="117"/>
      <c r="X463" s="142"/>
      <c r="Y463" s="142"/>
      <c r="Z463" s="140" t="str">
        <f>IFERROR(IF(Y463=Tipologias!$O$6,"Ley_1",IF(Y463=Tipologias!$P$6,"Ley_2",IF(Y463=Tipologias!$Q$6,"Ley_3",IF(Y463=Tipologias!$R$6,"Ley_4",IF(Y463=Tipologias!$S$6,"Ley_5",IF(Y463=Tipologias!$T$6,"Ley_6", IF(Y463=Tipologias!$U$6,"Ley_7", IF(Y463=Tipologias!$V$6,"Ley_8", IF(Y463=Tipologias!$W$6,"Ley_9", IF(Y463=Tipologias!$X$6,"Ley_10", IF(Y463=Tipologias!$Y$6,"Ley_11", IF(Y463=Tipologias!$Z$6,"Ley_12",IF(Y463="No Aplica","NoAplica",""))))))))))))),"")</f>
        <v/>
      </c>
      <c r="AA463" s="117"/>
      <c r="AB463" s="117"/>
      <c r="AC463" s="123" t="str">
        <f>IF(OR(AB463=Tipologias!$F$51,AB463=Tipologias!$F$52,AB463=Tipologias!$F$53),Tipologias!$G$51,IF(AB463=Tipologias!$F$54,Tipologias!$G$54,IF(OR(AB463=Tipologias!$F$55,AB463=Tipologias!$F$56),Tipologias!$G$55,"")))</f>
        <v/>
      </c>
      <c r="AD463" s="117"/>
      <c r="AE463" s="123" t="str">
        <f>IF(OR(AD463=Tipologias!$F$51,AD463=Tipologias!$F$52,AD463=Tipologias!$F$53),Tipologias!$G$51,IF(AD463=Tipologias!$F$54,Tipologias!$G$54,IF(OR(AD463=Tipologias!$F$55,AD463=Tipologias!$F$56),Tipologias!$G$55,"")))</f>
        <v/>
      </c>
      <c r="AF463" s="117"/>
      <c r="AG463" s="123" t="str">
        <f>IF(OR(AF463=Tipologias!$F$51,AF463=Tipologias!$F$52,AF463=Tipologias!$F$53),Tipologias!$G$51,IF(AF463=Tipologias!$F$54,Tipologias!$G$54,IF(OR(AF463=Tipologias!$F$55,AF463=Tipologias!$F$56),Tipologias!$G$55,"")))</f>
        <v/>
      </c>
      <c r="AH463" s="117"/>
      <c r="AI463" s="124" t="str">
        <f>IF(OR(AC463="",AE463="",AG463=""),"",IF(OR(AND(AC463=Tipologias!$G$55,AE463=Tipologias!$G$55),AND(AC463=Tipologias!$G$55,AG463=Tipologias!$G$55),AND(AE463=Tipologias!$G$55,AG463=Tipologias!$G$55)),Tipologias!$G$55, IF(AND(AC463=Tipologias!$G$51,AE463=Tipologias!$G$51,AG463=Tipologias!$G$51),Tipologias!$G$51,Tipologias!$G$54)))</f>
        <v/>
      </c>
      <c r="AJ463" s="117"/>
      <c r="AK463" s="118"/>
      <c r="AL463" s="134"/>
    </row>
    <row r="464" spans="1:38" s="119" customFormat="1" ht="35.15" customHeight="1" x14ac:dyDescent="0.35">
      <c r="A464" s="141"/>
      <c r="B464" s="142"/>
      <c r="C464" s="117"/>
      <c r="D464" s="117"/>
      <c r="E464" s="117"/>
      <c r="F464" s="117"/>
      <c r="G464" s="117"/>
      <c r="H464" s="117"/>
      <c r="I464" s="117"/>
      <c r="J464" s="142"/>
      <c r="K464" s="117"/>
      <c r="L464" s="117"/>
      <c r="M464" s="117"/>
      <c r="N464" s="117"/>
      <c r="O464" s="117"/>
      <c r="P464" s="118"/>
      <c r="Q464" s="117"/>
      <c r="R464" s="117"/>
      <c r="S464" s="117"/>
      <c r="T464" s="117"/>
      <c r="U464" s="142"/>
      <c r="V46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64" s="117"/>
      <c r="X464" s="142"/>
      <c r="Y464" s="142"/>
      <c r="Z464" s="140" t="str">
        <f>IFERROR(IF(Y464=Tipologias!$O$6,"Ley_1",IF(Y464=Tipologias!$P$6,"Ley_2",IF(Y464=Tipologias!$Q$6,"Ley_3",IF(Y464=Tipologias!$R$6,"Ley_4",IF(Y464=Tipologias!$S$6,"Ley_5",IF(Y464=Tipologias!$T$6,"Ley_6", IF(Y464=Tipologias!$U$6,"Ley_7", IF(Y464=Tipologias!$V$6,"Ley_8", IF(Y464=Tipologias!$W$6,"Ley_9", IF(Y464=Tipologias!$X$6,"Ley_10", IF(Y464=Tipologias!$Y$6,"Ley_11", IF(Y464=Tipologias!$Z$6,"Ley_12",IF(Y464="No Aplica","NoAplica",""))))))))))))),"")</f>
        <v/>
      </c>
      <c r="AA464" s="117"/>
      <c r="AB464" s="117"/>
      <c r="AC464" s="123" t="str">
        <f>IF(OR(AB464=Tipologias!$F$51,AB464=Tipologias!$F$52,AB464=Tipologias!$F$53),Tipologias!$G$51,IF(AB464=Tipologias!$F$54,Tipologias!$G$54,IF(OR(AB464=Tipologias!$F$55,AB464=Tipologias!$F$56),Tipologias!$G$55,"")))</f>
        <v/>
      </c>
      <c r="AD464" s="117"/>
      <c r="AE464" s="123" t="str">
        <f>IF(OR(AD464=Tipologias!$F$51,AD464=Tipologias!$F$52,AD464=Tipologias!$F$53),Tipologias!$G$51,IF(AD464=Tipologias!$F$54,Tipologias!$G$54,IF(OR(AD464=Tipologias!$F$55,AD464=Tipologias!$F$56),Tipologias!$G$55,"")))</f>
        <v/>
      </c>
      <c r="AF464" s="117"/>
      <c r="AG464" s="123" t="str">
        <f>IF(OR(AF464=Tipologias!$F$51,AF464=Tipologias!$F$52,AF464=Tipologias!$F$53),Tipologias!$G$51,IF(AF464=Tipologias!$F$54,Tipologias!$G$54,IF(OR(AF464=Tipologias!$F$55,AF464=Tipologias!$F$56),Tipologias!$G$55,"")))</f>
        <v/>
      </c>
      <c r="AH464" s="117"/>
      <c r="AI464" s="124" t="str">
        <f>IF(OR(AC464="",AE464="",AG464=""),"",IF(OR(AND(AC464=Tipologias!$G$55,AE464=Tipologias!$G$55),AND(AC464=Tipologias!$G$55,AG464=Tipologias!$G$55),AND(AE464=Tipologias!$G$55,AG464=Tipologias!$G$55)),Tipologias!$G$55, IF(AND(AC464=Tipologias!$G$51,AE464=Tipologias!$G$51,AG464=Tipologias!$G$51),Tipologias!$G$51,Tipologias!$G$54)))</f>
        <v/>
      </c>
      <c r="AJ464" s="117"/>
      <c r="AK464" s="118"/>
      <c r="AL464" s="134"/>
    </row>
    <row r="465" spans="1:38" s="119" customFormat="1" ht="35.15" customHeight="1" x14ac:dyDescent="0.35">
      <c r="A465" s="141"/>
      <c r="B465" s="142"/>
      <c r="C465" s="117"/>
      <c r="D465" s="117"/>
      <c r="E465" s="117"/>
      <c r="F465" s="117"/>
      <c r="G465" s="117"/>
      <c r="H465" s="117"/>
      <c r="I465" s="117"/>
      <c r="J465" s="142"/>
      <c r="K465" s="117"/>
      <c r="L465" s="117"/>
      <c r="M465" s="117"/>
      <c r="N465" s="117"/>
      <c r="O465" s="117"/>
      <c r="P465" s="118"/>
      <c r="Q465" s="117"/>
      <c r="R465" s="117"/>
      <c r="S465" s="117"/>
      <c r="T465" s="117"/>
      <c r="U465" s="142"/>
      <c r="V46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65" s="117"/>
      <c r="X465" s="142"/>
      <c r="Y465" s="142"/>
      <c r="Z465" s="140" t="str">
        <f>IFERROR(IF(Y465=Tipologias!$O$6,"Ley_1",IF(Y465=Tipologias!$P$6,"Ley_2",IF(Y465=Tipologias!$Q$6,"Ley_3",IF(Y465=Tipologias!$R$6,"Ley_4",IF(Y465=Tipologias!$S$6,"Ley_5",IF(Y465=Tipologias!$T$6,"Ley_6", IF(Y465=Tipologias!$U$6,"Ley_7", IF(Y465=Tipologias!$V$6,"Ley_8", IF(Y465=Tipologias!$W$6,"Ley_9", IF(Y465=Tipologias!$X$6,"Ley_10", IF(Y465=Tipologias!$Y$6,"Ley_11", IF(Y465=Tipologias!$Z$6,"Ley_12",IF(Y465="No Aplica","NoAplica",""))))))))))))),"")</f>
        <v/>
      </c>
      <c r="AA465" s="117"/>
      <c r="AB465" s="117"/>
      <c r="AC465" s="123" t="str">
        <f>IF(OR(AB465=Tipologias!$F$51,AB465=Tipologias!$F$52,AB465=Tipologias!$F$53),Tipologias!$G$51,IF(AB465=Tipologias!$F$54,Tipologias!$G$54,IF(OR(AB465=Tipologias!$F$55,AB465=Tipologias!$F$56),Tipologias!$G$55,"")))</f>
        <v/>
      </c>
      <c r="AD465" s="117"/>
      <c r="AE465" s="123" t="str">
        <f>IF(OR(AD465=Tipologias!$F$51,AD465=Tipologias!$F$52,AD465=Tipologias!$F$53),Tipologias!$G$51,IF(AD465=Tipologias!$F$54,Tipologias!$G$54,IF(OR(AD465=Tipologias!$F$55,AD465=Tipologias!$F$56),Tipologias!$G$55,"")))</f>
        <v/>
      </c>
      <c r="AF465" s="117"/>
      <c r="AG465" s="123" t="str">
        <f>IF(OR(AF465=Tipologias!$F$51,AF465=Tipologias!$F$52,AF465=Tipologias!$F$53),Tipologias!$G$51,IF(AF465=Tipologias!$F$54,Tipologias!$G$54,IF(OR(AF465=Tipologias!$F$55,AF465=Tipologias!$F$56),Tipologias!$G$55,"")))</f>
        <v/>
      </c>
      <c r="AH465" s="117"/>
      <c r="AI465" s="124" t="str">
        <f>IF(OR(AC465="",AE465="",AG465=""),"",IF(OR(AND(AC465=Tipologias!$G$55,AE465=Tipologias!$G$55),AND(AC465=Tipologias!$G$55,AG465=Tipologias!$G$55),AND(AE465=Tipologias!$G$55,AG465=Tipologias!$G$55)),Tipologias!$G$55, IF(AND(AC465=Tipologias!$G$51,AE465=Tipologias!$G$51,AG465=Tipologias!$G$51),Tipologias!$G$51,Tipologias!$G$54)))</f>
        <v/>
      </c>
      <c r="AJ465" s="117"/>
      <c r="AK465" s="118"/>
      <c r="AL465" s="134"/>
    </row>
    <row r="466" spans="1:38" s="119" customFormat="1" ht="35.15" customHeight="1" x14ac:dyDescent="0.35">
      <c r="A466" s="141"/>
      <c r="B466" s="142"/>
      <c r="C466" s="117"/>
      <c r="D466" s="117"/>
      <c r="E466" s="117"/>
      <c r="F466" s="117"/>
      <c r="G466" s="117"/>
      <c r="H466" s="117"/>
      <c r="I466" s="117"/>
      <c r="J466" s="142"/>
      <c r="K466" s="117"/>
      <c r="L466" s="117"/>
      <c r="M466" s="117"/>
      <c r="N466" s="117"/>
      <c r="O466" s="117"/>
      <c r="P466" s="118"/>
      <c r="Q466" s="117"/>
      <c r="R466" s="117"/>
      <c r="S466" s="117"/>
      <c r="T466" s="117"/>
      <c r="U466" s="142"/>
      <c r="V46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66" s="117"/>
      <c r="X466" s="142"/>
      <c r="Y466" s="142"/>
      <c r="Z466" s="140" t="str">
        <f>IFERROR(IF(Y466=Tipologias!$O$6,"Ley_1",IF(Y466=Tipologias!$P$6,"Ley_2",IF(Y466=Tipologias!$Q$6,"Ley_3",IF(Y466=Tipologias!$R$6,"Ley_4",IF(Y466=Tipologias!$S$6,"Ley_5",IF(Y466=Tipologias!$T$6,"Ley_6", IF(Y466=Tipologias!$U$6,"Ley_7", IF(Y466=Tipologias!$V$6,"Ley_8", IF(Y466=Tipologias!$W$6,"Ley_9", IF(Y466=Tipologias!$X$6,"Ley_10", IF(Y466=Tipologias!$Y$6,"Ley_11", IF(Y466=Tipologias!$Z$6,"Ley_12",IF(Y466="No Aplica","NoAplica",""))))))))))))),"")</f>
        <v/>
      </c>
      <c r="AA466" s="117"/>
      <c r="AB466" s="117"/>
      <c r="AC466" s="123" t="str">
        <f>IF(OR(AB466=Tipologias!$F$51,AB466=Tipologias!$F$52,AB466=Tipologias!$F$53),Tipologias!$G$51,IF(AB466=Tipologias!$F$54,Tipologias!$G$54,IF(OR(AB466=Tipologias!$F$55,AB466=Tipologias!$F$56),Tipologias!$G$55,"")))</f>
        <v/>
      </c>
      <c r="AD466" s="117"/>
      <c r="AE466" s="123" t="str">
        <f>IF(OR(AD466=Tipologias!$F$51,AD466=Tipologias!$F$52,AD466=Tipologias!$F$53),Tipologias!$G$51,IF(AD466=Tipologias!$F$54,Tipologias!$G$54,IF(OR(AD466=Tipologias!$F$55,AD466=Tipologias!$F$56),Tipologias!$G$55,"")))</f>
        <v/>
      </c>
      <c r="AF466" s="117"/>
      <c r="AG466" s="123" t="str">
        <f>IF(OR(AF466=Tipologias!$F$51,AF466=Tipologias!$F$52,AF466=Tipologias!$F$53),Tipologias!$G$51,IF(AF466=Tipologias!$F$54,Tipologias!$G$54,IF(OR(AF466=Tipologias!$F$55,AF466=Tipologias!$F$56),Tipologias!$G$55,"")))</f>
        <v/>
      </c>
      <c r="AH466" s="117"/>
      <c r="AI466" s="124" t="str">
        <f>IF(OR(AC466="",AE466="",AG466=""),"",IF(OR(AND(AC466=Tipologias!$G$55,AE466=Tipologias!$G$55),AND(AC466=Tipologias!$G$55,AG466=Tipologias!$G$55),AND(AE466=Tipologias!$G$55,AG466=Tipologias!$G$55)),Tipologias!$G$55, IF(AND(AC466=Tipologias!$G$51,AE466=Tipologias!$G$51,AG466=Tipologias!$G$51),Tipologias!$G$51,Tipologias!$G$54)))</f>
        <v/>
      </c>
      <c r="AJ466" s="117"/>
      <c r="AK466" s="118"/>
      <c r="AL466" s="134"/>
    </row>
    <row r="467" spans="1:38" s="119" customFormat="1" ht="35.15" customHeight="1" x14ac:dyDescent="0.35">
      <c r="A467" s="141"/>
      <c r="B467" s="142"/>
      <c r="C467" s="117"/>
      <c r="D467" s="117"/>
      <c r="E467" s="117"/>
      <c r="F467" s="117"/>
      <c r="G467" s="117"/>
      <c r="H467" s="117"/>
      <c r="I467" s="117"/>
      <c r="J467" s="142"/>
      <c r="K467" s="117"/>
      <c r="L467" s="117"/>
      <c r="M467" s="117"/>
      <c r="N467" s="117"/>
      <c r="O467" s="117"/>
      <c r="P467" s="118"/>
      <c r="Q467" s="117"/>
      <c r="R467" s="117"/>
      <c r="S467" s="117"/>
      <c r="T467" s="117"/>
      <c r="U467" s="142"/>
      <c r="V46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67" s="117"/>
      <c r="X467" s="142"/>
      <c r="Y467" s="142"/>
      <c r="Z467" s="140" t="str">
        <f>IFERROR(IF(Y467=Tipologias!$O$6,"Ley_1",IF(Y467=Tipologias!$P$6,"Ley_2",IF(Y467=Tipologias!$Q$6,"Ley_3",IF(Y467=Tipologias!$R$6,"Ley_4",IF(Y467=Tipologias!$S$6,"Ley_5",IF(Y467=Tipologias!$T$6,"Ley_6", IF(Y467=Tipologias!$U$6,"Ley_7", IF(Y467=Tipologias!$V$6,"Ley_8", IF(Y467=Tipologias!$W$6,"Ley_9", IF(Y467=Tipologias!$X$6,"Ley_10", IF(Y467=Tipologias!$Y$6,"Ley_11", IF(Y467=Tipologias!$Z$6,"Ley_12",IF(Y467="No Aplica","NoAplica",""))))))))))))),"")</f>
        <v/>
      </c>
      <c r="AA467" s="117"/>
      <c r="AB467" s="117"/>
      <c r="AC467" s="123" t="str">
        <f>IF(OR(AB467=Tipologias!$F$51,AB467=Tipologias!$F$52,AB467=Tipologias!$F$53),Tipologias!$G$51,IF(AB467=Tipologias!$F$54,Tipologias!$G$54,IF(OR(AB467=Tipologias!$F$55,AB467=Tipologias!$F$56),Tipologias!$G$55,"")))</f>
        <v/>
      </c>
      <c r="AD467" s="117"/>
      <c r="AE467" s="123" t="str">
        <f>IF(OR(AD467=Tipologias!$F$51,AD467=Tipologias!$F$52,AD467=Tipologias!$F$53),Tipologias!$G$51,IF(AD467=Tipologias!$F$54,Tipologias!$G$54,IF(OR(AD467=Tipologias!$F$55,AD467=Tipologias!$F$56),Tipologias!$G$55,"")))</f>
        <v/>
      </c>
      <c r="AF467" s="117"/>
      <c r="AG467" s="123" t="str">
        <f>IF(OR(AF467=Tipologias!$F$51,AF467=Tipologias!$F$52,AF467=Tipologias!$F$53),Tipologias!$G$51,IF(AF467=Tipologias!$F$54,Tipologias!$G$54,IF(OR(AF467=Tipologias!$F$55,AF467=Tipologias!$F$56),Tipologias!$G$55,"")))</f>
        <v/>
      </c>
      <c r="AH467" s="117"/>
      <c r="AI467" s="124" t="str">
        <f>IF(OR(AC467="",AE467="",AG467=""),"",IF(OR(AND(AC467=Tipologias!$G$55,AE467=Tipologias!$G$55),AND(AC467=Tipologias!$G$55,AG467=Tipologias!$G$55),AND(AE467=Tipologias!$G$55,AG467=Tipologias!$G$55)),Tipologias!$G$55, IF(AND(AC467=Tipologias!$G$51,AE467=Tipologias!$G$51,AG467=Tipologias!$G$51),Tipologias!$G$51,Tipologias!$G$54)))</f>
        <v/>
      </c>
      <c r="AJ467" s="117"/>
      <c r="AK467" s="118"/>
      <c r="AL467" s="134"/>
    </row>
    <row r="468" spans="1:38" s="119" customFormat="1" ht="35.15" customHeight="1" x14ac:dyDescent="0.35">
      <c r="A468" s="141"/>
      <c r="B468" s="142"/>
      <c r="C468" s="117"/>
      <c r="D468" s="117"/>
      <c r="E468" s="117"/>
      <c r="F468" s="117"/>
      <c r="G468" s="117"/>
      <c r="H468" s="117"/>
      <c r="I468" s="117"/>
      <c r="J468" s="142"/>
      <c r="K468" s="117"/>
      <c r="L468" s="117"/>
      <c r="M468" s="117"/>
      <c r="N468" s="117"/>
      <c r="O468" s="117"/>
      <c r="P468" s="118"/>
      <c r="Q468" s="117"/>
      <c r="R468" s="117"/>
      <c r="S468" s="117"/>
      <c r="T468" s="117"/>
      <c r="U468" s="142"/>
      <c r="V46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68" s="117"/>
      <c r="X468" s="142"/>
      <c r="Y468" s="142"/>
      <c r="Z468" s="140" t="str">
        <f>IFERROR(IF(Y468=Tipologias!$O$6,"Ley_1",IF(Y468=Tipologias!$P$6,"Ley_2",IF(Y468=Tipologias!$Q$6,"Ley_3",IF(Y468=Tipologias!$R$6,"Ley_4",IF(Y468=Tipologias!$S$6,"Ley_5",IF(Y468=Tipologias!$T$6,"Ley_6", IF(Y468=Tipologias!$U$6,"Ley_7", IF(Y468=Tipologias!$V$6,"Ley_8", IF(Y468=Tipologias!$W$6,"Ley_9", IF(Y468=Tipologias!$X$6,"Ley_10", IF(Y468=Tipologias!$Y$6,"Ley_11", IF(Y468=Tipologias!$Z$6,"Ley_12",IF(Y468="No Aplica","NoAplica",""))))))))))))),"")</f>
        <v/>
      </c>
      <c r="AA468" s="117"/>
      <c r="AB468" s="117"/>
      <c r="AC468" s="123" t="str">
        <f>IF(OR(AB468=Tipologias!$F$51,AB468=Tipologias!$F$52,AB468=Tipologias!$F$53),Tipologias!$G$51,IF(AB468=Tipologias!$F$54,Tipologias!$G$54,IF(OR(AB468=Tipologias!$F$55,AB468=Tipologias!$F$56),Tipologias!$G$55,"")))</f>
        <v/>
      </c>
      <c r="AD468" s="117"/>
      <c r="AE468" s="123" t="str">
        <f>IF(OR(AD468=Tipologias!$F$51,AD468=Tipologias!$F$52,AD468=Tipologias!$F$53),Tipologias!$G$51,IF(AD468=Tipologias!$F$54,Tipologias!$G$54,IF(OR(AD468=Tipologias!$F$55,AD468=Tipologias!$F$56),Tipologias!$G$55,"")))</f>
        <v/>
      </c>
      <c r="AF468" s="117"/>
      <c r="AG468" s="123" t="str">
        <f>IF(OR(AF468=Tipologias!$F$51,AF468=Tipologias!$F$52,AF468=Tipologias!$F$53),Tipologias!$G$51,IF(AF468=Tipologias!$F$54,Tipologias!$G$54,IF(OR(AF468=Tipologias!$F$55,AF468=Tipologias!$F$56),Tipologias!$G$55,"")))</f>
        <v/>
      </c>
      <c r="AH468" s="117"/>
      <c r="AI468" s="124" t="str">
        <f>IF(OR(AC468="",AE468="",AG468=""),"",IF(OR(AND(AC468=Tipologias!$G$55,AE468=Tipologias!$G$55),AND(AC468=Tipologias!$G$55,AG468=Tipologias!$G$55),AND(AE468=Tipologias!$G$55,AG468=Tipologias!$G$55)),Tipologias!$G$55, IF(AND(AC468=Tipologias!$G$51,AE468=Tipologias!$G$51,AG468=Tipologias!$G$51),Tipologias!$G$51,Tipologias!$G$54)))</f>
        <v/>
      </c>
      <c r="AJ468" s="117"/>
      <c r="AK468" s="118"/>
      <c r="AL468" s="134"/>
    </row>
    <row r="469" spans="1:38" s="119" customFormat="1" ht="35.15" customHeight="1" x14ac:dyDescent="0.35">
      <c r="A469" s="141"/>
      <c r="B469" s="142"/>
      <c r="C469" s="117"/>
      <c r="D469" s="117"/>
      <c r="E469" s="117"/>
      <c r="F469" s="117"/>
      <c r="G469" s="117"/>
      <c r="H469" s="117"/>
      <c r="I469" s="117"/>
      <c r="J469" s="142"/>
      <c r="K469" s="117"/>
      <c r="L469" s="117"/>
      <c r="M469" s="117"/>
      <c r="N469" s="117"/>
      <c r="O469" s="117"/>
      <c r="P469" s="118"/>
      <c r="Q469" s="117"/>
      <c r="R469" s="117"/>
      <c r="S469" s="117"/>
      <c r="T469" s="117"/>
      <c r="U469" s="142"/>
      <c r="V46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69" s="117"/>
      <c r="X469" s="142"/>
      <c r="Y469" s="142"/>
      <c r="Z469" s="140" t="str">
        <f>IFERROR(IF(Y469=Tipologias!$O$6,"Ley_1",IF(Y469=Tipologias!$P$6,"Ley_2",IF(Y469=Tipologias!$Q$6,"Ley_3",IF(Y469=Tipologias!$R$6,"Ley_4",IF(Y469=Tipologias!$S$6,"Ley_5",IF(Y469=Tipologias!$T$6,"Ley_6", IF(Y469=Tipologias!$U$6,"Ley_7", IF(Y469=Tipologias!$V$6,"Ley_8", IF(Y469=Tipologias!$W$6,"Ley_9", IF(Y469=Tipologias!$X$6,"Ley_10", IF(Y469=Tipologias!$Y$6,"Ley_11", IF(Y469=Tipologias!$Z$6,"Ley_12",IF(Y469="No Aplica","NoAplica",""))))))))))))),"")</f>
        <v/>
      </c>
      <c r="AA469" s="117"/>
      <c r="AB469" s="117"/>
      <c r="AC469" s="123" t="str">
        <f>IF(OR(AB469=Tipologias!$F$51,AB469=Tipologias!$F$52,AB469=Tipologias!$F$53),Tipologias!$G$51,IF(AB469=Tipologias!$F$54,Tipologias!$G$54,IF(OR(AB469=Tipologias!$F$55,AB469=Tipologias!$F$56),Tipologias!$G$55,"")))</f>
        <v/>
      </c>
      <c r="AD469" s="117"/>
      <c r="AE469" s="123" t="str">
        <f>IF(OR(AD469=Tipologias!$F$51,AD469=Tipologias!$F$52,AD469=Tipologias!$F$53),Tipologias!$G$51,IF(AD469=Tipologias!$F$54,Tipologias!$G$54,IF(OR(AD469=Tipologias!$F$55,AD469=Tipologias!$F$56),Tipologias!$G$55,"")))</f>
        <v/>
      </c>
      <c r="AF469" s="117"/>
      <c r="AG469" s="123" t="str">
        <f>IF(OR(AF469=Tipologias!$F$51,AF469=Tipologias!$F$52,AF469=Tipologias!$F$53),Tipologias!$G$51,IF(AF469=Tipologias!$F$54,Tipologias!$G$54,IF(OR(AF469=Tipologias!$F$55,AF469=Tipologias!$F$56),Tipologias!$G$55,"")))</f>
        <v/>
      </c>
      <c r="AH469" s="117"/>
      <c r="AI469" s="124" t="str">
        <f>IF(OR(AC469="",AE469="",AG469=""),"",IF(OR(AND(AC469=Tipologias!$G$55,AE469=Tipologias!$G$55),AND(AC469=Tipologias!$G$55,AG469=Tipologias!$G$55),AND(AE469=Tipologias!$G$55,AG469=Tipologias!$G$55)),Tipologias!$G$55, IF(AND(AC469=Tipologias!$G$51,AE469=Tipologias!$G$51,AG469=Tipologias!$G$51),Tipologias!$G$51,Tipologias!$G$54)))</f>
        <v/>
      </c>
      <c r="AJ469" s="117"/>
      <c r="AK469" s="118"/>
      <c r="AL469" s="134"/>
    </row>
    <row r="470" spans="1:38" s="119" customFormat="1" ht="35.15" customHeight="1" x14ac:dyDescent="0.35">
      <c r="A470" s="141"/>
      <c r="B470" s="142"/>
      <c r="C470" s="117"/>
      <c r="D470" s="117"/>
      <c r="E470" s="117"/>
      <c r="F470" s="117"/>
      <c r="G470" s="117"/>
      <c r="H470" s="117"/>
      <c r="I470" s="117"/>
      <c r="J470" s="142"/>
      <c r="K470" s="117"/>
      <c r="L470" s="117"/>
      <c r="M470" s="117"/>
      <c r="N470" s="117"/>
      <c r="O470" s="117"/>
      <c r="P470" s="118"/>
      <c r="Q470" s="117"/>
      <c r="R470" s="117"/>
      <c r="S470" s="117"/>
      <c r="T470" s="117"/>
      <c r="U470" s="142"/>
      <c r="V47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70" s="117"/>
      <c r="X470" s="142"/>
      <c r="Y470" s="142"/>
      <c r="Z470" s="140" t="str">
        <f>IFERROR(IF(Y470=Tipologias!$O$6,"Ley_1",IF(Y470=Tipologias!$P$6,"Ley_2",IF(Y470=Tipologias!$Q$6,"Ley_3",IF(Y470=Tipologias!$R$6,"Ley_4",IF(Y470=Tipologias!$S$6,"Ley_5",IF(Y470=Tipologias!$T$6,"Ley_6", IF(Y470=Tipologias!$U$6,"Ley_7", IF(Y470=Tipologias!$V$6,"Ley_8", IF(Y470=Tipologias!$W$6,"Ley_9", IF(Y470=Tipologias!$X$6,"Ley_10", IF(Y470=Tipologias!$Y$6,"Ley_11", IF(Y470=Tipologias!$Z$6,"Ley_12",IF(Y470="No Aplica","NoAplica",""))))))))))))),"")</f>
        <v/>
      </c>
      <c r="AA470" s="117"/>
      <c r="AB470" s="117"/>
      <c r="AC470" s="123" t="str">
        <f>IF(OR(AB470=Tipologias!$F$51,AB470=Tipologias!$F$52,AB470=Tipologias!$F$53),Tipologias!$G$51,IF(AB470=Tipologias!$F$54,Tipologias!$G$54,IF(OR(AB470=Tipologias!$F$55,AB470=Tipologias!$F$56),Tipologias!$G$55,"")))</f>
        <v/>
      </c>
      <c r="AD470" s="117"/>
      <c r="AE470" s="123" t="str">
        <f>IF(OR(AD470=Tipologias!$F$51,AD470=Tipologias!$F$52,AD470=Tipologias!$F$53),Tipologias!$G$51,IF(AD470=Tipologias!$F$54,Tipologias!$G$54,IF(OR(AD470=Tipologias!$F$55,AD470=Tipologias!$F$56),Tipologias!$G$55,"")))</f>
        <v/>
      </c>
      <c r="AF470" s="117"/>
      <c r="AG470" s="123" t="str">
        <f>IF(OR(AF470=Tipologias!$F$51,AF470=Tipologias!$F$52,AF470=Tipologias!$F$53),Tipologias!$G$51,IF(AF470=Tipologias!$F$54,Tipologias!$G$54,IF(OR(AF470=Tipologias!$F$55,AF470=Tipologias!$F$56),Tipologias!$G$55,"")))</f>
        <v/>
      </c>
      <c r="AH470" s="117"/>
      <c r="AI470" s="124" t="str">
        <f>IF(OR(AC470="",AE470="",AG470=""),"",IF(OR(AND(AC470=Tipologias!$G$55,AE470=Tipologias!$G$55),AND(AC470=Tipologias!$G$55,AG470=Tipologias!$G$55),AND(AE470=Tipologias!$G$55,AG470=Tipologias!$G$55)),Tipologias!$G$55, IF(AND(AC470=Tipologias!$G$51,AE470=Tipologias!$G$51,AG470=Tipologias!$G$51),Tipologias!$G$51,Tipologias!$G$54)))</f>
        <v/>
      </c>
      <c r="AJ470" s="117"/>
      <c r="AK470" s="118"/>
      <c r="AL470" s="134"/>
    </row>
    <row r="471" spans="1:38" s="119" customFormat="1" ht="35.15" customHeight="1" x14ac:dyDescent="0.35">
      <c r="A471" s="141"/>
      <c r="B471" s="142"/>
      <c r="C471" s="117"/>
      <c r="D471" s="117"/>
      <c r="E471" s="117"/>
      <c r="F471" s="117"/>
      <c r="G471" s="117"/>
      <c r="H471" s="117"/>
      <c r="I471" s="117"/>
      <c r="J471" s="142"/>
      <c r="K471" s="117"/>
      <c r="L471" s="117"/>
      <c r="M471" s="117"/>
      <c r="N471" s="117"/>
      <c r="O471" s="117"/>
      <c r="P471" s="118"/>
      <c r="Q471" s="117"/>
      <c r="R471" s="117"/>
      <c r="S471" s="117"/>
      <c r="T471" s="117"/>
      <c r="U471" s="142"/>
      <c r="V47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71" s="117"/>
      <c r="X471" s="142"/>
      <c r="Y471" s="142"/>
      <c r="Z471" s="140" t="str">
        <f>IFERROR(IF(Y471=Tipologias!$O$6,"Ley_1",IF(Y471=Tipologias!$P$6,"Ley_2",IF(Y471=Tipologias!$Q$6,"Ley_3",IF(Y471=Tipologias!$R$6,"Ley_4",IF(Y471=Tipologias!$S$6,"Ley_5",IF(Y471=Tipologias!$T$6,"Ley_6", IF(Y471=Tipologias!$U$6,"Ley_7", IF(Y471=Tipologias!$V$6,"Ley_8", IF(Y471=Tipologias!$W$6,"Ley_9", IF(Y471=Tipologias!$X$6,"Ley_10", IF(Y471=Tipologias!$Y$6,"Ley_11", IF(Y471=Tipologias!$Z$6,"Ley_12",IF(Y471="No Aplica","NoAplica",""))))))))))))),"")</f>
        <v/>
      </c>
      <c r="AA471" s="117"/>
      <c r="AB471" s="117"/>
      <c r="AC471" s="123" t="str">
        <f>IF(OR(AB471=Tipologias!$F$51,AB471=Tipologias!$F$52,AB471=Tipologias!$F$53),Tipologias!$G$51,IF(AB471=Tipologias!$F$54,Tipologias!$G$54,IF(OR(AB471=Tipologias!$F$55,AB471=Tipologias!$F$56),Tipologias!$G$55,"")))</f>
        <v/>
      </c>
      <c r="AD471" s="117"/>
      <c r="AE471" s="123" t="str">
        <f>IF(OR(AD471=Tipologias!$F$51,AD471=Tipologias!$F$52,AD471=Tipologias!$F$53),Tipologias!$G$51,IF(AD471=Tipologias!$F$54,Tipologias!$G$54,IF(OR(AD471=Tipologias!$F$55,AD471=Tipologias!$F$56),Tipologias!$G$55,"")))</f>
        <v/>
      </c>
      <c r="AF471" s="117"/>
      <c r="AG471" s="123" t="str">
        <f>IF(OR(AF471=Tipologias!$F$51,AF471=Tipologias!$F$52,AF471=Tipologias!$F$53),Tipologias!$G$51,IF(AF471=Tipologias!$F$54,Tipologias!$G$54,IF(OR(AF471=Tipologias!$F$55,AF471=Tipologias!$F$56),Tipologias!$G$55,"")))</f>
        <v/>
      </c>
      <c r="AH471" s="117"/>
      <c r="AI471" s="124" t="str">
        <f>IF(OR(AC471="",AE471="",AG471=""),"",IF(OR(AND(AC471=Tipologias!$G$55,AE471=Tipologias!$G$55),AND(AC471=Tipologias!$G$55,AG471=Tipologias!$G$55),AND(AE471=Tipologias!$G$55,AG471=Tipologias!$G$55)),Tipologias!$G$55, IF(AND(AC471=Tipologias!$G$51,AE471=Tipologias!$G$51,AG471=Tipologias!$G$51),Tipologias!$G$51,Tipologias!$G$54)))</f>
        <v/>
      </c>
      <c r="AJ471" s="117"/>
      <c r="AK471" s="118"/>
      <c r="AL471" s="134"/>
    </row>
    <row r="472" spans="1:38" s="119" customFormat="1" ht="35.15" customHeight="1" x14ac:dyDescent="0.35">
      <c r="A472" s="141"/>
      <c r="B472" s="142"/>
      <c r="C472" s="117"/>
      <c r="D472" s="117"/>
      <c r="E472" s="117"/>
      <c r="F472" s="117"/>
      <c r="G472" s="117"/>
      <c r="H472" s="117"/>
      <c r="I472" s="117"/>
      <c r="J472" s="142"/>
      <c r="K472" s="117"/>
      <c r="L472" s="117"/>
      <c r="M472" s="117"/>
      <c r="N472" s="117"/>
      <c r="O472" s="117"/>
      <c r="P472" s="118"/>
      <c r="Q472" s="117"/>
      <c r="R472" s="117"/>
      <c r="S472" s="117"/>
      <c r="T472" s="117"/>
      <c r="U472" s="142"/>
      <c r="V47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72" s="117"/>
      <c r="X472" s="142"/>
      <c r="Y472" s="142"/>
      <c r="Z472" s="140" t="str">
        <f>IFERROR(IF(Y472=Tipologias!$O$6,"Ley_1",IF(Y472=Tipologias!$P$6,"Ley_2",IF(Y472=Tipologias!$Q$6,"Ley_3",IF(Y472=Tipologias!$R$6,"Ley_4",IF(Y472=Tipologias!$S$6,"Ley_5",IF(Y472=Tipologias!$T$6,"Ley_6", IF(Y472=Tipologias!$U$6,"Ley_7", IF(Y472=Tipologias!$V$6,"Ley_8", IF(Y472=Tipologias!$W$6,"Ley_9", IF(Y472=Tipologias!$X$6,"Ley_10", IF(Y472=Tipologias!$Y$6,"Ley_11", IF(Y472=Tipologias!$Z$6,"Ley_12",IF(Y472="No Aplica","NoAplica",""))))))))))))),"")</f>
        <v/>
      </c>
      <c r="AA472" s="117"/>
      <c r="AB472" s="117"/>
      <c r="AC472" s="123" t="str">
        <f>IF(OR(AB472=Tipologias!$F$51,AB472=Tipologias!$F$52,AB472=Tipologias!$F$53),Tipologias!$G$51,IF(AB472=Tipologias!$F$54,Tipologias!$G$54,IF(OR(AB472=Tipologias!$F$55,AB472=Tipologias!$F$56),Tipologias!$G$55,"")))</f>
        <v/>
      </c>
      <c r="AD472" s="117"/>
      <c r="AE472" s="123" t="str">
        <f>IF(OR(AD472=Tipologias!$F$51,AD472=Tipologias!$F$52,AD472=Tipologias!$F$53),Tipologias!$G$51,IF(AD472=Tipologias!$F$54,Tipologias!$G$54,IF(OR(AD472=Tipologias!$F$55,AD472=Tipologias!$F$56),Tipologias!$G$55,"")))</f>
        <v/>
      </c>
      <c r="AF472" s="117"/>
      <c r="AG472" s="123" t="str">
        <f>IF(OR(AF472=Tipologias!$F$51,AF472=Tipologias!$F$52,AF472=Tipologias!$F$53),Tipologias!$G$51,IF(AF472=Tipologias!$F$54,Tipologias!$G$54,IF(OR(AF472=Tipologias!$F$55,AF472=Tipologias!$F$56),Tipologias!$G$55,"")))</f>
        <v/>
      </c>
      <c r="AH472" s="117"/>
      <c r="AI472" s="124" t="str">
        <f>IF(OR(AC472="",AE472="",AG472=""),"",IF(OR(AND(AC472=Tipologias!$G$55,AE472=Tipologias!$G$55),AND(AC472=Tipologias!$G$55,AG472=Tipologias!$G$55),AND(AE472=Tipologias!$G$55,AG472=Tipologias!$G$55)),Tipologias!$G$55, IF(AND(AC472=Tipologias!$G$51,AE472=Tipologias!$G$51,AG472=Tipologias!$G$51),Tipologias!$G$51,Tipologias!$G$54)))</f>
        <v/>
      </c>
      <c r="AJ472" s="117"/>
      <c r="AK472" s="118"/>
      <c r="AL472" s="134"/>
    </row>
    <row r="473" spans="1:38" s="119" customFormat="1" ht="35.15" customHeight="1" x14ac:dyDescent="0.35">
      <c r="A473" s="141"/>
      <c r="B473" s="142"/>
      <c r="C473" s="117"/>
      <c r="D473" s="117"/>
      <c r="E473" s="117"/>
      <c r="F473" s="117"/>
      <c r="G473" s="117"/>
      <c r="H473" s="117"/>
      <c r="I473" s="117"/>
      <c r="J473" s="142"/>
      <c r="K473" s="117"/>
      <c r="L473" s="117"/>
      <c r="M473" s="117"/>
      <c r="N473" s="117"/>
      <c r="O473" s="117"/>
      <c r="P473" s="118"/>
      <c r="Q473" s="117"/>
      <c r="R473" s="117"/>
      <c r="S473" s="117"/>
      <c r="T473" s="117"/>
      <c r="U473" s="142"/>
      <c r="V47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73" s="117"/>
      <c r="X473" s="142"/>
      <c r="Y473" s="142"/>
      <c r="Z473" s="140" t="str">
        <f>IFERROR(IF(Y473=Tipologias!$O$6,"Ley_1",IF(Y473=Tipologias!$P$6,"Ley_2",IF(Y473=Tipologias!$Q$6,"Ley_3",IF(Y473=Tipologias!$R$6,"Ley_4",IF(Y473=Tipologias!$S$6,"Ley_5",IF(Y473=Tipologias!$T$6,"Ley_6", IF(Y473=Tipologias!$U$6,"Ley_7", IF(Y473=Tipologias!$V$6,"Ley_8", IF(Y473=Tipologias!$W$6,"Ley_9", IF(Y473=Tipologias!$X$6,"Ley_10", IF(Y473=Tipologias!$Y$6,"Ley_11", IF(Y473=Tipologias!$Z$6,"Ley_12",IF(Y473="No Aplica","NoAplica",""))))))))))))),"")</f>
        <v/>
      </c>
      <c r="AA473" s="117"/>
      <c r="AB473" s="117"/>
      <c r="AC473" s="123" t="str">
        <f>IF(OR(AB473=Tipologias!$F$51,AB473=Tipologias!$F$52,AB473=Tipologias!$F$53),Tipologias!$G$51,IF(AB473=Tipologias!$F$54,Tipologias!$G$54,IF(OR(AB473=Tipologias!$F$55,AB473=Tipologias!$F$56),Tipologias!$G$55,"")))</f>
        <v/>
      </c>
      <c r="AD473" s="117"/>
      <c r="AE473" s="123" t="str">
        <f>IF(OR(AD473=Tipologias!$F$51,AD473=Tipologias!$F$52,AD473=Tipologias!$F$53),Tipologias!$G$51,IF(AD473=Tipologias!$F$54,Tipologias!$G$54,IF(OR(AD473=Tipologias!$F$55,AD473=Tipologias!$F$56),Tipologias!$G$55,"")))</f>
        <v/>
      </c>
      <c r="AF473" s="117"/>
      <c r="AG473" s="123" t="str">
        <f>IF(OR(AF473=Tipologias!$F$51,AF473=Tipologias!$F$52,AF473=Tipologias!$F$53),Tipologias!$G$51,IF(AF473=Tipologias!$F$54,Tipologias!$G$54,IF(OR(AF473=Tipologias!$F$55,AF473=Tipologias!$F$56),Tipologias!$G$55,"")))</f>
        <v/>
      </c>
      <c r="AH473" s="117"/>
      <c r="AI473" s="124" t="str">
        <f>IF(OR(AC473="",AE473="",AG473=""),"",IF(OR(AND(AC473=Tipologias!$G$55,AE473=Tipologias!$G$55),AND(AC473=Tipologias!$G$55,AG473=Tipologias!$G$55),AND(AE473=Tipologias!$G$55,AG473=Tipologias!$G$55)),Tipologias!$G$55, IF(AND(AC473=Tipologias!$G$51,AE473=Tipologias!$G$51,AG473=Tipologias!$G$51),Tipologias!$G$51,Tipologias!$G$54)))</f>
        <v/>
      </c>
      <c r="AJ473" s="117"/>
      <c r="AK473" s="118"/>
      <c r="AL473" s="134"/>
    </row>
    <row r="474" spans="1:38" s="119" customFormat="1" ht="35.15" customHeight="1" x14ac:dyDescent="0.35">
      <c r="A474" s="141"/>
      <c r="B474" s="142"/>
      <c r="C474" s="117"/>
      <c r="D474" s="117"/>
      <c r="E474" s="117"/>
      <c r="F474" s="117"/>
      <c r="G474" s="117"/>
      <c r="H474" s="117"/>
      <c r="I474" s="117"/>
      <c r="J474" s="142"/>
      <c r="K474" s="117"/>
      <c r="L474" s="117"/>
      <c r="M474" s="117"/>
      <c r="N474" s="117"/>
      <c r="O474" s="117"/>
      <c r="P474" s="118"/>
      <c r="Q474" s="117"/>
      <c r="R474" s="117"/>
      <c r="S474" s="117"/>
      <c r="T474" s="117"/>
      <c r="U474" s="142"/>
      <c r="V47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74" s="117"/>
      <c r="X474" s="142"/>
      <c r="Y474" s="142"/>
      <c r="Z474" s="140" t="str">
        <f>IFERROR(IF(Y474=Tipologias!$O$6,"Ley_1",IF(Y474=Tipologias!$P$6,"Ley_2",IF(Y474=Tipologias!$Q$6,"Ley_3",IF(Y474=Tipologias!$R$6,"Ley_4",IF(Y474=Tipologias!$S$6,"Ley_5",IF(Y474=Tipologias!$T$6,"Ley_6", IF(Y474=Tipologias!$U$6,"Ley_7", IF(Y474=Tipologias!$V$6,"Ley_8", IF(Y474=Tipologias!$W$6,"Ley_9", IF(Y474=Tipologias!$X$6,"Ley_10", IF(Y474=Tipologias!$Y$6,"Ley_11", IF(Y474=Tipologias!$Z$6,"Ley_12",IF(Y474="No Aplica","NoAplica",""))))))))))))),"")</f>
        <v/>
      </c>
      <c r="AA474" s="117"/>
      <c r="AB474" s="117"/>
      <c r="AC474" s="123" t="str">
        <f>IF(OR(AB474=Tipologias!$F$51,AB474=Tipologias!$F$52,AB474=Tipologias!$F$53),Tipologias!$G$51,IF(AB474=Tipologias!$F$54,Tipologias!$G$54,IF(OR(AB474=Tipologias!$F$55,AB474=Tipologias!$F$56),Tipologias!$G$55,"")))</f>
        <v/>
      </c>
      <c r="AD474" s="117"/>
      <c r="AE474" s="123" t="str">
        <f>IF(OR(AD474=Tipologias!$F$51,AD474=Tipologias!$F$52,AD474=Tipologias!$F$53),Tipologias!$G$51,IF(AD474=Tipologias!$F$54,Tipologias!$G$54,IF(OR(AD474=Tipologias!$F$55,AD474=Tipologias!$F$56),Tipologias!$G$55,"")))</f>
        <v/>
      </c>
      <c r="AF474" s="117"/>
      <c r="AG474" s="123" t="str">
        <f>IF(OR(AF474=Tipologias!$F$51,AF474=Tipologias!$F$52,AF474=Tipologias!$F$53),Tipologias!$G$51,IF(AF474=Tipologias!$F$54,Tipologias!$G$54,IF(OR(AF474=Tipologias!$F$55,AF474=Tipologias!$F$56),Tipologias!$G$55,"")))</f>
        <v/>
      </c>
      <c r="AH474" s="117"/>
      <c r="AI474" s="124" t="str">
        <f>IF(OR(AC474="",AE474="",AG474=""),"",IF(OR(AND(AC474=Tipologias!$G$55,AE474=Tipologias!$G$55),AND(AC474=Tipologias!$G$55,AG474=Tipologias!$G$55),AND(AE474=Tipologias!$G$55,AG474=Tipologias!$G$55)),Tipologias!$G$55, IF(AND(AC474=Tipologias!$G$51,AE474=Tipologias!$G$51,AG474=Tipologias!$G$51),Tipologias!$G$51,Tipologias!$G$54)))</f>
        <v/>
      </c>
      <c r="AJ474" s="117"/>
      <c r="AK474" s="118"/>
      <c r="AL474" s="134"/>
    </row>
    <row r="475" spans="1:38" s="119" customFormat="1" ht="35.15" customHeight="1" x14ac:dyDescent="0.35">
      <c r="A475" s="141"/>
      <c r="B475" s="142"/>
      <c r="C475" s="117"/>
      <c r="D475" s="117"/>
      <c r="E475" s="117"/>
      <c r="F475" s="117"/>
      <c r="G475" s="117"/>
      <c r="H475" s="117"/>
      <c r="I475" s="117"/>
      <c r="J475" s="142"/>
      <c r="K475" s="117"/>
      <c r="L475" s="117"/>
      <c r="M475" s="117"/>
      <c r="N475" s="117"/>
      <c r="O475" s="117"/>
      <c r="P475" s="118"/>
      <c r="Q475" s="117"/>
      <c r="R475" s="117"/>
      <c r="S475" s="117"/>
      <c r="T475" s="117"/>
      <c r="U475" s="142"/>
      <c r="V47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75" s="117"/>
      <c r="X475" s="142"/>
      <c r="Y475" s="142"/>
      <c r="Z475" s="140" t="str">
        <f>IFERROR(IF(Y475=Tipologias!$O$6,"Ley_1",IF(Y475=Tipologias!$P$6,"Ley_2",IF(Y475=Tipologias!$Q$6,"Ley_3",IF(Y475=Tipologias!$R$6,"Ley_4",IF(Y475=Tipologias!$S$6,"Ley_5",IF(Y475=Tipologias!$T$6,"Ley_6", IF(Y475=Tipologias!$U$6,"Ley_7", IF(Y475=Tipologias!$V$6,"Ley_8", IF(Y475=Tipologias!$W$6,"Ley_9", IF(Y475=Tipologias!$X$6,"Ley_10", IF(Y475=Tipologias!$Y$6,"Ley_11", IF(Y475=Tipologias!$Z$6,"Ley_12",IF(Y475="No Aplica","NoAplica",""))))))))))))),"")</f>
        <v/>
      </c>
      <c r="AA475" s="117"/>
      <c r="AB475" s="117"/>
      <c r="AC475" s="123" t="str">
        <f>IF(OR(AB475=Tipologias!$F$51,AB475=Tipologias!$F$52,AB475=Tipologias!$F$53),Tipologias!$G$51,IF(AB475=Tipologias!$F$54,Tipologias!$G$54,IF(OR(AB475=Tipologias!$F$55,AB475=Tipologias!$F$56),Tipologias!$G$55,"")))</f>
        <v/>
      </c>
      <c r="AD475" s="117"/>
      <c r="AE475" s="123" t="str">
        <f>IF(OR(AD475=Tipologias!$F$51,AD475=Tipologias!$F$52,AD475=Tipologias!$F$53),Tipologias!$G$51,IF(AD475=Tipologias!$F$54,Tipologias!$G$54,IF(OR(AD475=Tipologias!$F$55,AD475=Tipologias!$F$56),Tipologias!$G$55,"")))</f>
        <v/>
      </c>
      <c r="AF475" s="117"/>
      <c r="AG475" s="123" t="str">
        <f>IF(OR(AF475=Tipologias!$F$51,AF475=Tipologias!$F$52,AF475=Tipologias!$F$53),Tipologias!$G$51,IF(AF475=Tipologias!$F$54,Tipologias!$G$54,IF(OR(AF475=Tipologias!$F$55,AF475=Tipologias!$F$56),Tipologias!$G$55,"")))</f>
        <v/>
      </c>
      <c r="AH475" s="117"/>
      <c r="AI475" s="124" t="str">
        <f>IF(OR(AC475="",AE475="",AG475=""),"",IF(OR(AND(AC475=Tipologias!$G$55,AE475=Tipologias!$G$55),AND(AC475=Tipologias!$G$55,AG475=Tipologias!$G$55),AND(AE475=Tipologias!$G$55,AG475=Tipologias!$G$55)),Tipologias!$G$55, IF(AND(AC475=Tipologias!$G$51,AE475=Tipologias!$G$51,AG475=Tipologias!$G$51),Tipologias!$G$51,Tipologias!$G$54)))</f>
        <v/>
      </c>
      <c r="AJ475" s="117"/>
      <c r="AK475" s="118"/>
      <c r="AL475" s="134"/>
    </row>
    <row r="476" spans="1:38" s="119" customFormat="1" ht="35.15" customHeight="1" x14ac:dyDescent="0.35">
      <c r="A476" s="141"/>
      <c r="B476" s="142"/>
      <c r="C476" s="117"/>
      <c r="D476" s="117"/>
      <c r="E476" s="117"/>
      <c r="F476" s="117"/>
      <c r="G476" s="117"/>
      <c r="H476" s="117"/>
      <c r="I476" s="117"/>
      <c r="J476" s="142"/>
      <c r="K476" s="117"/>
      <c r="L476" s="117"/>
      <c r="M476" s="117"/>
      <c r="N476" s="117"/>
      <c r="O476" s="117"/>
      <c r="P476" s="118"/>
      <c r="Q476" s="117"/>
      <c r="R476" s="117"/>
      <c r="S476" s="117"/>
      <c r="T476" s="117"/>
      <c r="U476" s="142"/>
      <c r="V47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76" s="117"/>
      <c r="X476" s="142"/>
      <c r="Y476" s="142"/>
      <c r="Z476" s="140" t="str">
        <f>IFERROR(IF(Y476=Tipologias!$O$6,"Ley_1",IF(Y476=Tipologias!$P$6,"Ley_2",IF(Y476=Tipologias!$Q$6,"Ley_3",IF(Y476=Tipologias!$R$6,"Ley_4",IF(Y476=Tipologias!$S$6,"Ley_5",IF(Y476=Tipologias!$T$6,"Ley_6", IF(Y476=Tipologias!$U$6,"Ley_7", IF(Y476=Tipologias!$V$6,"Ley_8", IF(Y476=Tipologias!$W$6,"Ley_9", IF(Y476=Tipologias!$X$6,"Ley_10", IF(Y476=Tipologias!$Y$6,"Ley_11", IF(Y476=Tipologias!$Z$6,"Ley_12",IF(Y476="No Aplica","NoAplica",""))))))))))))),"")</f>
        <v/>
      </c>
      <c r="AA476" s="117"/>
      <c r="AB476" s="117"/>
      <c r="AC476" s="123" t="str">
        <f>IF(OR(AB476=Tipologias!$F$51,AB476=Tipologias!$F$52,AB476=Tipologias!$F$53),Tipologias!$G$51,IF(AB476=Tipologias!$F$54,Tipologias!$G$54,IF(OR(AB476=Tipologias!$F$55,AB476=Tipologias!$F$56),Tipologias!$G$55,"")))</f>
        <v/>
      </c>
      <c r="AD476" s="117"/>
      <c r="AE476" s="123" t="str">
        <f>IF(OR(AD476=Tipologias!$F$51,AD476=Tipologias!$F$52,AD476=Tipologias!$F$53),Tipologias!$G$51,IF(AD476=Tipologias!$F$54,Tipologias!$G$54,IF(OR(AD476=Tipologias!$F$55,AD476=Tipologias!$F$56),Tipologias!$G$55,"")))</f>
        <v/>
      </c>
      <c r="AF476" s="117"/>
      <c r="AG476" s="123" t="str">
        <f>IF(OR(AF476=Tipologias!$F$51,AF476=Tipologias!$F$52,AF476=Tipologias!$F$53),Tipologias!$G$51,IF(AF476=Tipologias!$F$54,Tipologias!$G$54,IF(OR(AF476=Tipologias!$F$55,AF476=Tipologias!$F$56),Tipologias!$G$55,"")))</f>
        <v/>
      </c>
      <c r="AH476" s="117"/>
      <c r="AI476" s="124" t="str">
        <f>IF(OR(AC476="",AE476="",AG476=""),"",IF(OR(AND(AC476=Tipologias!$G$55,AE476=Tipologias!$G$55),AND(AC476=Tipologias!$G$55,AG476=Tipologias!$G$55),AND(AE476=Tipologias!$G$55,AG476=Tipologias!$G$55)),Tipologias!$G$55, IF(AND(AC476=Tipologias!$G$51,AE476=Tipologias!$G$51,AG476=Tipologias!$G$51),Tipologias!$G$51,Tipologias!$G$54)))</f>
        <v/>
      </c>
      <c r="AJ476" s="117"/>
      <c r="AK476" s="118"/>
      <c r="AL476" s="134"/>
    </row>
    <row r="477" spans="1:38" s="119" customFormat="1" ht="35.15" customHeight="1" x14ac:dyDescent="0.35">
      <c r="A477" s="141"/>
      <c r="B477" s="142"/>
      <c r="C477" s="117"/>
      <c r="D477" s="117"/>
      <c r="E477" s="117"/>
      <c r="F477" s="117"/>
      <c r="G477" s="117"/>
      <c r="H477" s="117"/>
      <c r="I477" s="117"/>
      <c r="J477" s="142"/>
      <c r="K477" s="117"/>
      <c r="L477" s="117"/>
      <c r="M477" s="117"/>
      <c r="N477" s="117"/>
      <c r="O477" s="117"/>
      <c r="P477" s="118"/>
      <c r="Q477" s="117"/>
      <c r="R477" s="117"/>
      <c r="S477" s="117"/>
      <c r="T477" s="117"/>
      <c r="U477" s="142"/>
      <c r="V47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77" s="117"/>
      <c r="X477" s="142"/>
      <c r="Y477" s="142"/>
      <c r="Z477" s="140" t="str">
        <f>IFERROR(IF(Y477=Tipologias!$O$6,"Ley_1",IF(Y477=Tipologias!$P$6,"Ley_2",IF(Y477=Tipologias!$Q$6,"Ley_3",IF(Y477=Tipologias!$R$6,"Ley_4",IF(Y477=Tipologias!$S$6,"Ley_5",IF(Y477=Tipologias!$T$6,"Ley_6", IF(Y477=Tipologias!$U$6,"Ley_7", IF(Y477=Tipologias!$V$6,"Ley_8", IF(Y477=Tipologias!$W$6,"Ley_9", IF(Y477=Tipologias!$X$6,"Ley_10", IF(Y477=Tipologias!$Y$6,"Ley_11", IF(Y477=Tipologias!$Z$6,"Ley_12",IF(Y477="No Aplica","NoAplica",""))))))))))))),"")</f>
        <v/>
      </c>
      <c r="AA477" s="117"/>
      <c r="AB477" s="117"/>
      <c r="AC477" s="123" t="str">
        <f>IF(OR(AB477=Tipologias!$F$51,AB477=Tipologias!$F$52,AB477=Tipologias!$F$53),Tipologias!$G$51,IF(AB477=Tipologias!$F$54,Tipologias!$G$54,IF(OR(AB477=Tipologias!$F$55,AB477=Tipologias!$F$56),Tipologias!$G$55,"")))</f>
        <v/>
      </c>
      <c r="AD477" s="117"/>
      <c r="AE477" s="123" t="str">
        <f>IF(OR(AD477=Tipologias!$F$51,AD477=Tipologias!$F$52,AD477=Tipologias!$F$53),Tipologias!$G$51,IF(AD477=Tipologias!$F$54,Tipologias!$G$54,IF(OR(AD477=Tipologias!$F$55,AD477=Tipologias!$F$56),Tipologias!$G$55,"")))</f>
        <v/>
      </c>
      <c r="AF477" s="117"/>
      <c r="AG477" s="123" t="str">
        <f>IF(OR(AF477=Tipologias!$F$51,AF477=Tipologias!$F$52,AF477=Tipologias!$F$53),Tipologias!$G$51,IF(AF477=Tipologias!$F$54,Tipologias!$G$54,IF(OR(AF477=Tipologias!$F$55,AF477=Tipologias!$F$56),Tipologias!$G$55,"")))</f>
        <v/>
      </c>
      <c r="AH477" s="117"/>
      <c r="AI477" s="124" t="str">
        <f>IF(OR(AC477="",AE477="",AG477=""),"",IF(OR(AND(AC477=Tipologias!$G$55,AE477=Tipologias!$G$55),AND(AC477=Tipologias!$G$55,AG477=Tipologias!$G$55),AND(AE477=Tipologias!$G$55,AG477=Tipologias!$G$55)),Tipologias!$G$55, IF(AND(AC477=Tipologias!$G$51,AE477=Tipologias!$G$51,AG477=Tipologias!$G$51),Tipologias!$G$51,Tipologias!$G$54)))</f>
        <v/>
      </c>
      <c r="AJ477" s="117"/>
      <c r="AK477" s="118"/>
      <c r="AL477" s="134"/>
    </row>
    <row r="478" spans="1:38" s="119" customFormat="1" ht="35.15" customHeight="1" x14ac:dyDescent="0.35">
      <c r="A478" s="141"/>
      <c r="B478" s="142"/>
      <c r="C478" s="117"/>
      <c r="D478" s="117"/>
      <c r="E478" s="117"/>
      <c r="F478" s="117"/>
      <c r="G478" s="117"/>
      <c r="H478" s="117"/>
      <c r="I478" s="117"/>
      <c r="J478" s="142"/>
      <c r="K478" s="117"/>
      <c r="L478" s="117"/>
      <c r="M478" s="117"/>
      <c r="N478" s="117"/>
      <c r="O478" s="117"/>
      <c r="P478" s="118"/>
      <c r="Q478" s="117"/>
      <c r="R478" s="117"/>
      <c r="S478" s="117"/>
      <c r="T478" s="117"/>
      <c r="U478" s="142"/>
      <c r="V47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78" s="117"/>
      <c r="X478" s="142"/>
      <c r="Y478" s="142"/>
      <c r="Z478" s="140" t="str">
        <f>IFERROR(IF(Y478=Tipologias!$O$6,"Ley_1",IF(Y478=Tipologias!$P$6,"Ley_2",IF(Y478=Tipologias!$Q$6,"Ley_3",IF(Y478=Tipologias!$R$6,"Ley_4",IF(Y478=Tipologias!$S$6,"Ley_5",IF(Y478=Tipologias!$T$6,"Ley_6", IF(Y478=Tipologias!$U$6,"Ley_7", IF(Y478=Tipologias!$V$6,"Ley_8", IF(Y478=Tipologias!$W$6,"Ley_9", IF(Y478=Tipologias!$X$6,"Ley_10", IF(Y478=Tipologias!$Y$6,"Ley_11", IF(Y478=Tipologias!$Z$6,"Ley_12",IF(Y478="No Aplica","NoAplica",""))))))))))))),"")</f>
        <v/>
      </c>
      <c r="AA478" s="117"/>
      <c r="AB478" s="117"/>
      <c r="AC478" s="123" t="str">
        <f>IF(OR(AB478=Tipologias!$F$51,AB478=Tipologias!$F$52,AB478=Tipologias!$F$53),Tipologias!$G$51,IF(AB478=Tipologias!$F$54,Tipologias!$G$54,IF(OR(AB478=Tipologias!$F$55,AB478=Tipologias!$F$56),Tipologias!$G$55,"")))</f>
        <v/>
      </c>
      <c r="AD478" s="117"/>
      <c r="AE478" s="123" t="str">
        <f>IF(OR(AD478=Tipologias!$F$51,AD478=Tipologias!$F$52,AD478=Tipologias!$F$53),Tipologias!$G$51,IF(AD478=Tipologias!$F$54,Tipologias!$G$54,IF(OR(AD478=Tipologias!$F$55,AD478=Tipologias!$F$56),Tipologias!$G$55,"")))</f>
        <v/>
      </c>
      <c r="AF478" s="117"/>
      <c r="AG478" s="123" t="str">
        <f>IF(OR(AF478=Tipologias!$F$51,AF478=Tipologias!$F$52,AF478=Tipologias!$F$53),Tipologias!$G$51,IF(AF478=Tipologias!$F$54,Tipologias!$G$54,IF(OR(AF478=Tipologias!$F$55,AF478=Tipologias!$F$56),Tipologias!$G$55,"")))</f>
        <v/>
      </c>
      <c r="AH478" s="117"/>
      <c r="AI478" s="124" t="str">
        <f>IF(OR(AC478="",AE478="",AG478=""),"",IF(OR(AND(AC478=Tipologias!$G$55,AE478=Tipologias!$G$55),AND(AC478=Tipologias!$G$55,AG478=Tipologias!$G$55),AND(AE478=Tipologias!$G$55,AG478=Tipologias!$G$55)),Tipologias!$G$55, IF(AND(AC478=Tipologias!$G$51,AE478=Tipologias!$G$51,AG478=Tipologias!$G$51),Tipologias!$G$51,Tipologias!$G$54)))</f>
        <v/>
      </c>
      <c r="AJ478" s="117"/>
      <c r="AK478" s="118"/>
      <c r="AL478" s="134"/>
    </row>
    <row r="479" spans="1:38" s="119" customFormat="1" ht="35.15" customHeight="1" x14ac:dyDescent="0.35">
      <c r="A479" s="141"/>
      <c r="B479" s="142"/>
      <c r="C479" s="117"/>
      <c r="D479" s="117"/>
      <c r="E479" s="117"/>
      <c r="F479" s="117"/>
      <c r="G479" s="117"/>
      <c r="H479" s="117"/>
      <c r="I479" s="117"/>
      <c r="J479" s="142"/>
      <c r="K479" s="117"/>
      <c r="L479" s="117"/>
      <c r="M479" s="117"/>
      <c r="N479" s="117"/>
      <c r="O479" s="117"/>
      <c r="P479" s="118"/>
      <c r="Q479" s="117"/>
      <c r="R479" s="117"/>
      <c r="S479" s="117"/>
      <c r="T479" s="117"/>
      <c r="U479" s="142"/>
      <c r="V47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79" s="117"/>
      <c r="X479" s="142"/>
      <c r="Y479" s="142"/>
      <c r="Z479" s="140" t="str">
        <f>IFERROR(IF(Y479=Tipologias!$O$6,"Ley_1",IF(Y479=Tipologias!$P$6,"Ley_2",IF(Y479=Tipologias!$Q$6,"Ley_3",IF(Y479=Tipologias!$R$6,"Ley_4",IF(Y479=Tipologias!$S$6,"Ley_5",IF(Y479=Tipologias!$T$6,"Ley_6", IF(Y479=Tipologias!$U$6,"Ley_7", IF(Y479=Tipologias!$V$6,"Ley_8", IF(Y479=Tipologias!$W$6,"Ley_9", IF(Y479=Tipologias!$X$6,"Ley_10", IF(Y479=Tipologias!$Y$6,"Ley_11", IF(Y479=Tipologias!$Z$6,"Ley_12",IF(Y479="No Aplica","NoAplica",""))))))))))))),"")</f>
        <v/>
      </c>
      <c r="AA479" s="117"/>
      <c r="AB479" s="117"/>
      <c r="AC479" s="123" t="str">
        <f>IF(OR(AB479=Tipologias!$F$51,AB479=Tipologias!$F$52,AB479=Tipologias!$F$53),Tipologias!$G$51,IF(AB479=Tipologias!$F$54,Tipologias!$G$54,IF(OR(AB479=Tipologias!$F$55,AB479=Tipologias!$F$56),Tipologias!$G$55,"")))</f>
        <v/>
      </c>
      <c r="AD479" s="117"/>
      <c r="AE479" s="123" t="str">
        <f>IF(OR(AD479=Tipologias!$F$51,AD479=Tipologias!$F$52,AD479=Tipologias!$F$53),Tipologias!$G$51,IF(AD479=Tipologias!$F$54,Tipologias!$G$54,IF(OR(AD479=Tipologias!$F$55,AD479=Tipologias!$F$56),Tipologias!$G$55,"")))</f>
        <v/>
      </c>
      <c r="AF479" s="117"/>
      <c r="AG479" s="123" t="str">
        <f>IF(OR(AF479=Tipologias!$F$51,AF479=Tipologias!$F$52,AF479=Tipologias!$F$53),Tipologias!$G$51,IF(AF479=Tipologias!$F$54,Tipologias!$G$54,IF(OR(AF479=Tipologias!$F$55,AF479=Tipologias!$F$56),Tipologias!$G$55,"")))</f>
        <v/>
      </c>
      <c r="AH479" s="117"/>
      <c r="AI479" s="124" t="str">
        <f>IF(OR(AC479="",AE479="",AG479=""),"",IF(OR(AND(AC479=Tipologias!$G$55,AE479=Tipologias!$G$55),AND(AC479=Tipologias!$G$55,AG479=Tipologias!$G$55),AND(AE479=Tipologias!$G$55,AG479=Tipologias!$G$55)),Tipologias!$G$55, IF(AND(AC479=Tipologias!$G$51,AE479=Tipologias!$G$51,AG479=Tipologias!$G$51),Tipologias!$G$51,Tipologias!$G$54)))</f>
        <v/>
      </c>
      <c r="AJ479" s="117"/>
      <c r="AK479" s="118"/>
      <c r="AL479" s="134"/>
    </row>
    <row r="480" spans="1:38" s="119" customFormat="1" ht="35.15" customHeight="1" x14ac:dyDescent="0.35">
      <c r="A480" s="141"/>
      <c r="B480" s="142"/>
      <c r="C480" s="117"/>
      <c r="D480" s="117"/>
      <c r="E480" s="117"/>
      <c r="F480" s="117"/>
      <c r="G480" s="117"/>
      <c r="H480" s="117"/>
      <c r="I480" s="117"/>
      <c r="J480" s="142"/>
      <c r="K480" s="117"/>
      <c r="L480" s="117"/>
      <c r="M480" s="117"/>
      <c r="N480" s="117"/>
      <c r="O480" s="117"/>
      <c r="P480" s="118"/>
      <c r="Q480" s="117"/>
      <c r="R480" s="117"/>
      <c r="S480" s="117"/>
      <c r="T480" s="117"/>
      <c r="U480" s="142"/>
      <c r="V48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80" s="117"/>
      <c r="X480" s="142"/>
      <c r="Y480" s="142"/>
      <c r="Z480" s="140" t="str">
        <f>IFERROR(IF(Y480=Tipologias!$O$6,"Ley_1",IF(Y480=Tipologias!$P$6,"Ley_2",IF(Y480=Tipologias!$Q$6,"Ley_3",IF(Y480=Tipologias!$R$6,"Ley_4",IF(Y480=Tipologias!$S$6,"Ley_5",IF(Y480=Tipologias!$T$6,"Ley_6", IF(Y480=Tipologias!$U$6,"Ley_7", IF(Y480=Tipologias!$V$6,"Ley_8", IF(Y480=Tipologias!$W$6,"Ley_9", IF(Y480=Tipologias!$X$6,"Ley_10", IF(Y480=Tipologias!$Y$6,"Ley_11", IF(Y480=Tipologias!$Z$6,"Ley_12",IF(Y480="No Aplica","NoAplica",""))))))))))))),"")</f>
        <v/>
      </c>
      <c r="AA480" s="117"/>
      <c r="AB480" s="117"/>
      <c r="AC480" s="123" t="str">
        <f>IF(OR(AB480=Tipologias!$F$51,AB480=Tipologias!$F$52,AB480=Tipologias!$F$53),Tipologias!$G$51,IF(AB480=Tipologias!$F$54,Tipologias!$G$54,IF(OR(AB480=Tipologias!$F$55,AB480=Tipologias!$F$56),Tipologias!$G$55,"")))</f>
        <v/>
      </c>
      <c r="AD480" s="117"/>
      <c r="AE480" s="123" t="str">
        <f>IF(OR(AD480=Tipologias!$F$51,AD480=Tipologias!$F$52,AD480=Tipologias!$F$53),Tipologias!$G$51,IF(AD480=Tipologias!$F$54,Tipologias!$G$54,IF(OR(AD480=Tipologias!$F$55,AD480=Tipologias!$F$56),Tipologias!$G$55,"")))</f>
        <v/>
      </c>
      <c r="AF480" s="117"/>
      <c r="AG480" s="123" t="str">
        <f>IF(OR(AF480=Tipologias!$F$51,AF480=Tipologias!$F$52,AF480=Tipologias!$F$53),Tipologias!$G$51,IF(AF480=Tipologias!$F$54,Tipologias!$G$54,IF(OR(AF480=Tipologias!$F$55,AF480=Tipologias!$F$56),Tipologias!$G$55,"")))</f>
        <v/>
      </c>
      <c r="AH480" s="117"/>
      <c r="AI480" s="124" t="str">
        <f>IF(OR(AC480="",AE480="",AG480=""),"",IF(OR(AND(AC480=Tipologias!$G$55,AE480=Tipologias!$G$55),AND(AC480=Tipologias!$G$55,AG480=Tipologias!$G$55),AND(AE480=Tipologias!$G$55,AG480=Tipologias!$G$55)),Tipologias!$G$55, IF(AND(AC480=Tipologias!$G$51,AE480=Tipologias!$G$51,AG480=Tipologias!$G$51),Tipologias!$G$51,Tipologias!$G$54)))</f>
        <v/>
      </c>
      <c r="AJ480" s="117"/>
      <c r="AK480" s="118"/>
      <c r="AL480" s="134"/>
    </row>
    <row r="481" spans="1:38" s="119" customFormat="1" ht="35.15" customHeight="1" x14ac:dyDescent="0.35">
      <c r="A481" s="141"/>
      <c r="B481" s="142"/>
      <c r="C481" s="117"/>
      <c r="D481" s="117"/>
      <c r="E481" s="117"/>
      <c r="F481" s="117"/>
      <c r="G481" s="117"/>
      <c r="H481" s="117"/>
      <c r="I481" s="117"/>
      <c r="J481" s="142"/>
      <c r="K481" s="117"/>
      <c r="L481" s="117"/>
      <c r="M481" s="117"/>
      <c r="N481" s="117"/>
      <c r="O481" s="117"/>
      <c r="P481" s="118"/>
      <c r="Q481" s="117"/>
      <c r="R481" s="117"/>
      <c r="S481" s="117"/>
      <c r="T481" s="117"/>
      <c r="U481" s="142"/>
      <c r="V48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81" s="117"/>
      <c r="X481" s="142"/>
      <c r="Y481" s="142"/>
      <c r="Z481" s="140" t="str">
        <f>IFERROR(IF(Y481=Tipologias!$O$6,"Ley_1",IF(Y481=Tipologias!$P$6,"Ley_2",IF(Y481=Tipologias!$Q$6,"Ley_3",IF(Y481=Tipologias!$R$6,"Ley_4",IF(Y481=Tipologias!$S$6,"Ley_5",IF(Y481=Tipologias!$T$6,"Ley_6", IF(Y481=Tipologias!$U$6,"Ley_7", IF(Y481=Tipologias!$V$6,"Ley_8", IF(Y481=Tipologias!$W$6,"Ley_9", IF(Y481=Tipologias!$X$6,"Ley_10", IF(Y481=Tipologias!$Y$6,"Ley_11", IF(Y481=Tipologias!$Z$6,"Ley_12",IF(Y481="No Aplica","NoAplica",""))))))))))))),"")</f>
        <v/>
      </c>
      <c r="AA481" s="117"/>
      <c r="AB481" s="117"/>
      <c r="AC481" s="123" t="str">
        <f>IF(OR(AB481=Tipologias!$F$51,AB481=Tipologias!$F$52,AB481=Tipologias!$F$53),Tipologias!$G$51,IF(AB481=Tipologias!$F$54,Tipologias!$G$54,IF(OR(AB481=Tipologias!$F$55,AB481=Tipologias!$F$56),Tipologias!$G$55,"")))</f>
        <v/>
      </c>
      <c r="AD481" s="117"/>
      <c r="AE481" s="123" t="str">
        <f>IF(OR(AD481=Tipologias!$F$51,AD481=Tipologias!$F$52,AD481=Tipologias!$F$53),Tipologias!$G$51,IF(AD481=Tipologias!$F$54,Tipologias!$G$54,IF(OR(AD481=Tipologias!$F$55,AD481=Tipologias!$F$56),Tipologias!$G$55,"")))</f>
        <v/>
      </c>
      <c r="AF481" s="117"/>
      <c r="AG481" s="123" t="str">
        <f>IF(OR(AF481=Tipologias!$F$51,AF481=Tipologias!$F$52,AF481=Tipologias!$F$53),Tipologias!$G$51,IF(AF481=Tipologias!$F$54,Tipologias!$G$54,IF(OR(AF481=Tipologias!$F$55,AF481=Tipologias!$F$56),Tipologias!$G$55,"")))</f>
        <v/>
      </c>
      <c r="AH481" s="117"/>
      <c r="AI481" s="124" t="str">
        <f>IF(OR(AC481="",AE481="",AG481=""),"",IF(OR(AND(AC481=Tipologias!$G$55,AE481=Tipologias!$G$55),AND(AC481=Tipologias!$G$55,AG481=Tipologias!$G$55),AND(AE481=Tipologias!$G$55,AG481=Tipologias!$G$55)),Tipologias!$G$55, IF(AND(AC481=Tipologias!$G$51,AE481=Tipologias!$G$51,AG481=Tipologias!$G$51),Tipologias!$G$51,Tipologias!$G$54)))</f>
        <v/>
      </c>
      <c r="AJ481" s="117"/>
      <c r="AK481" s="118"/>
      <c r="AL481" s="134"/>
    </row>
    <row r="482" spans="1:38" s="119" customFormat="1" ht="35.15" customHeight="1" x14ac:dyDescent="0.35">
      <c r="A482" s="141"/>
      <c r="B482" s="142"/>
      <c r="C482" s="117"/>
      <c r="D482" s="117"/>
      <c r="E482" s="117"/>
      <c r="F482" s="117"/>
      <c r="G482" s="117"/>
      <c r="H482" s="117"/>
      <c r="I482" s="117"/>
      <c r="J482" s="142"/>
      <c r="K482" s="117"/>
      <c r="L482" s="117"/>
      <c r="M482" s="117"/>
      <c r="N482" s="117"/>
      <c r="O482" s="117"/>
      <c r="P482" s="118"/>
      <c r="Q482" s="117"/>
      <c r="R482" s="117"/>
      <c r="S482" s="117"/>
      <c r="T482" s="117"/>
      <c r="U482" s="142"/>
      <c r="V48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82" s="117"/>
      <c r="X482" s="142"/>
      <c r="Y482" s="142"/>
      <c r="Z482" s="140" t="str">
        <f>IFERROR(IF(Y482=Tipologias!$O$6,"Ley_1",IF(Y482=Tipologias!$P$6,"Ley_2",IF(Y482=Tipologias!$Q$6,"Ley_3",IF(Y482=Tipologias!$R$6,"Ley_4",IF(Y482=Tipologias!$S$6,"Ley_5",IF(Y482=Tipologias!$T$6,"Ley_6", IF(Y482=Tipologias!$U$6,"Ley_7", IF(Y482=Tipologias!$V$6,"Ley_8", IF(Y482=Tipologias!$W$6,"Ley_9", IF(Y482=Tipologias!$X$6,"Ley_10", IF(Y482=Tipologias!$Y$6,"Ley_11", IF(Y482=Tipologias!$Z$6,"Ley_12",IF(Y482="No Aplica","NoAplica",""))))))))))))),"")</f>
        <v/>
      </c>
      <c r="AA482" s="117"/>
      <c r="AB482" s="117"/>
      <c r="AC482" s="123" t="str">
        <f>IF(OR(AB482=Tipologias!$F$51,AB482=Tipologias!$F$52,AB482=Tipologias!$F$53),Tipologias!$G$51,IF(AB482=Tipologias!$F$54,Tipologias!$G$54,IF(OR(AB482=Tipologias!$F$55,AB482=Tipologias!$F$56),Tipologias!$G$55,"")))</f>
        <v/>
      </c>
      <c r="AD482" s="117"/>
      <c r="AE482" s="123" t="str">
        <f>IF(OR(AD482=Tipologias!$F$51,AD482=Tipologias!$F$52,AD482=Tipologias!$F$53),Tipologias!$G$51,IF(AD482=Tipologias!$F$54,Tipologias!$G$54,IF(OR(AD482=Tipologias!$F$55,AD482=Tipologias!$F$56),Tipologias!$G$55,"")))</f>
        <v/>
      </c>
      <c r="AF482" s="117"/>
      <c r="AG482" s="123" t="str">
        <f>IF(OR(AF482=Tipologias!$F$51,AF482=Tipologias!$F$52,AF482=Tipologias!$F$53),Tipologias!$G$51,IF(AF482=Tipologias!$F$54,Tipologias!$G$54,IF(OR(AF482=Tipologias!$F$55,AF482=Tipologias!$F$56),Tipologias!$G$55,"")))</f>
        <v/>
      </c>
      <c r="AH482" s="117"/>
      <c r="AI482" s="124" t="str">
        <f>IF(OR(AC482="",AE482="",AG482=""),"",IF(OR(AND(AC482=Tipologias!$G$55,AE482=Tipologias!$G$55),AND(AC482=Tipologias!$G$55,AG482=Tipologias!$G$55),AND(AE482=Tipologias!$G$55,AG482=Tipologias!$G$55)),Tipologias!$G$55, IF(AND(AC482=Tipologias!$G$51,AE482=Tipologias!$G$51,AG482=Tipologias!$G$51),Tipologias!$G$51,Tipologias!$G$54)))</f>
        <v/>
      </c>
      <c r="AJ482" s="117"/>
      <c r="AK482" s="118"/>
      <c r="AL482" s="134"/>
    </row>
    <row r="483" spans="1:38" s="119" customFormat="1" ht="35.15" customHeight="1" x14ac:dyDescent="0.35">
      <c r="A483" s="141"/>
      <c r="B483" s="142"/>
      <c r="C483" s="117"/>
      <c r="D483" s="117"/>
      <c r="E483" s="117"/>
      <c r="F483" s="117"/>
      <c r="G483" s="117"/>
      <c r="H483" s="117"/>
      <c r="I483" s="117"/>
      <c r="J483" s="142"/>
      <c r="K483" s="117"/>
      <c r="L483" s="117"/>
      <c r="M483" s="117"/>
      <c r="N483" s="117"/>
      <c r="O483" s="117"/>
      <c r="P483" s="118"/>
      <c r="Q483" s="117"/>
      <c r="R483" s="117"/>
      <c r="S483" s="117"/>
      <c r="T483" s="117"/>
      <c r="U483" s="142"/>
      <c r="V48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83" s="117"/>
      <c r="X483" s="142"/>
      <c r="Y483" s="142"/>
      <c r="Z483" s="140" t="str">
        <f>IFERROR(IF(Y483=Tipologias!$O$6,"Ley_1",IF(Y483=Tipologias!$P$6,"Ley_2",IF(Y483=Tipologias!$Q$6,"Ley_3",IF(Y483=Tipologias!$R$6,"Ley_4",IF(Y483=Tipologias!$S$6,"Ley_5",IF(Y483=Tipologias!$T$6,"Ley_6", IF(Y483=Tipologias!$U$6,"Ley_7", IF(Y483=Tipologias!$V$6,"Ley_8", IF(Y483=Tipologias!$W$6,"Ley_9", IF(Y483=Tipologias!$X$6,"Ley_10", IF(Y483=Tipologias!$Y$6,"Ley_11", IF(Y483=Tipologias!$Z$6,"Ley_12",IF(Y483="No Aplica","NoAplica",""))))))))))))),"")</f>
        <v/>
      </c>
      <c r="AA483" s="117"/>
      <c r="AB483" s="117"/>
      <c r="AC483" s="123" t="str">
        <f>IF(OR(AB483=Tipologias!$F$51,AB483=Tipologias!$F$52,AB483=Tipologias!$F$53),Tipologias!$G$51,IF(AB483=Tipologias!$F$54,Tipologias!$G$54,IF(OR(AB483=Tipologias!$F$55,AB483=Tipologias!$F$56),Tipologias!$G$55,"")))</f>
        <v/>
      </c>
      <c r="AD483" s="117"/>
      <c r="AE483" s="123" t="str">
        <f>IF(OR(AD483=Tipologias!$F$51,AD483=Tipologias!$F$52,AD483=Tipologias!$F$53),Tipologias!$G$51,IF(AD483=Tipologias!$F$54,Tipologias!$G$54,IF(OR(AD483=Tipologias!$F$55,AD483=Tipologias!$F$56),Tipologias!$G$55,"")))</f>
        <v/>
      </c>
      <c r="AF483" s="117"/>
      <c r="AG483" s="123" t="str">
        <f>IF(OR(AF483=Tipologias!$F$51,AF483=Tipologias!$F$52,AF483=Tipologias!$F$53),Tipologias!$G$51,IF(AF483=Tipologias!$F$54,Tipologias!$G$54,IF(OR(AF483=Tipologias!$F$55,AF483=Tipologias!$F$56),Tipologias!$G$55,"")))</f>
        <v/>
      </c>
      <c r="AH483" s="117"/>
      <c r="AI483" s="124" t="str">
        <f>IF(OR(AC483="",AE483="",AG483=""),"",IF(OR(AND(AC483=Tipologias!$G$55,AE483=Tipologias!$G$55),AND(AC483=Tipologias!$G$55,AG483=Tipologias!$G$55),AND(AE483=Tipologias!$G$55,AG483=Tipologias!$G$55)),Tipologias!$G$55, IF(AND(AC483=Tipologias!$G$51,AE483=Tipologias!$G$51,AG483=Tipologias!$G$51),Tipologias!$G$51,Tipologias!$G$54)))</f>
        <v/>
      </c>
      <c r="AJ483" s="117"/>
      <c r="AK483" s="118"/>
      <c r="AL483" s="134"/>
    </row>
    <row r="484" spans="1:38" s="119" customFormat="1" ht="35.15" customHeight="1" x14ac:dyDescent="0.35">
      <c r="A484" s="141"/>
      <c r="B484" s="142"/>
      <c r="C484" s="117"/>
      <c r="D484" s="117"/>
      <c r="E484" s="117"/>
      <c r="F484" s="117"/>
      <c r="G484" s="117"/>
      <c r="H484" s="117"/>
      <c r="I484" s="117"/>
      <c r="J484" s="142"/>
      <c r="K484" s="117"/>
      <c r="L484" s="117"/>
      <c r="M484" s="117"/>
      <c r="N484" s="117"/>
      <c r="O484" s="117"/>
      <c r="P484" s="118"/>
      <c r="Q484" s="117"/>
      <c r="R484" s="117"/>
      <c r="S484" s="117"/>
      <c r="T484" s="117"/>
      <c r="U484" s="142"/>
      <c r="V48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84" s="117"/>
      <c r="X484" s="142"/>
      <c r="Y484" s="142"/>
      <c r="Z484" s="140" t="str">
        <f>IFERROR(IF(Y484=Tipologias!$O$6,"Ley_1",IF(Y484=Tipologias!$P$6,"Ley_2",IF(Y484=Tipologias!$Q$6,"Ley_3",IF(Y484=Tipologias!$R$6,"Ley_4",IF(Y484=Tipologias!$S$6,"Ley_5",IF(Y484=Tipologias!$T$6,"Ley_6", IF(Y484=Tipologias!$U$6,"Ley_7", IF(Y484=Tipologias!$V$6,"Ley_8", IF(Y484=Tipologias!$W$6,"Ley_9", IF(Y484=Tipologias!$X$6,"Ley_10", IF(Y484=Tipologias!$Y$6,"Ley_11", IF(Y484=Tipologias!$Z$6,"Ley_12",IF(Y484="No Aplica","NoAplica",""))))))))))))),"")</f>
        <v/>
      </c>
      <c r="AA484" s="117"/>
      <c r="AB484" s="117"/>
      <c r="AC484" s="123" t="str">
        <f>IF(OR(AB484=Tipologias!$F$51,AB484=Tipologias!$F$52,AB484=Tipologias!$F$53),Tipologias!$G$51,IF(AB484=Tipologias!$F$54,Tipologias!$G$54,IF(OR(AB484=Tipologias!$F$55,AB484=Tipologias!$F$56),Tipologias!$G$55,"")))</f>
        <v/>
      </c>
      <c r="AD484" s="117"/>
      <c r="AE484" s="123" t="str">
        <f>IF(OR(AD484=Tipologias!$F$51,AD484=Tipologias!$F$52,AD484=Tipologias!$F$53),Tipologias!$G$51,IF(AD484=Tipologias!$F$54,Tipologias!$G$54,IF(OR(AD484=Tipologias!$F$55,AD484=Tipologias!$F$56),Tipologias!$G$55,"")))</f>
        <v/>
      </c>
      <c r="AF484" s="117"/>
      <c r="AG484" s="123" t="str">
        <f>IF(OR(AF484=Tipologias!$F$51,AF484=Tipologias!$F$52,AF484=Tipologias!$F$53),Tipologias!$G$51,IF(AF484=Tipologias!$F$54,Tipologias!$G$54,IF(OR(AF484=Tipologias!$F$55,AF484=Tipologias!$F$56),Tipologias!$G$55,"")))</f>
        <v/>
      </c>
      <c r="AH484" s="117"/>
      <c r="AI484" s="124" t="str">
        <f>IF(OR(AC484="",AE484="",AG484=""),"",IF(OR(AND(AC484=Tipologias!$G$55,AE484=Tipologias!$G$55),AND(AC484=Tipologias!$G$55,AG484=Tipologias!$G$55),AND(AE484=Tipologias!$G$55,AG484=Tipologias!$G$55)),Tipologias!$G$55, IF(AND(AC484=Tipologias!$G$51,AE484=Tipologias!$G$51,AG484=Tipologias!$G$51),Tipologias!$G$51,Tipologias!$G$54)))</f>
        <v/>
      </c>
      <c r="AJ484" s="117"/>
      <c r="AK484" s="118"/>
      <c r="AL484" s="134"/>
    </row>
    <row r="485" spans="1:38" s="119" customFormat="1" ht="35.15" customHeight="1" x14ac:dyDescent="0.35">
      <c r="A485" s="141"/>
      <c r="B485" s="142"/>
      <c r="C485" s="117"/>
      <c r="D485" s="117"/>
      <c r="E485" s="117"/>
      <c r="F485" s="117"/>
      <c r="G485" s="117"/>
      <c r="H485" s="117"/>
      <c r="I485" s="117"/>
      <c r="J485" s="142"/>
      <c r="K485" s="117"/>
      <c r="L485" s="117"/>
      <c r="M485" s="117"/>
      <c r="N485" s="117"/>
      <c r="O485" s="117"/>
      <c r="P485" s="118"/>
      <c r="Q485" s="117"/>
      <c r="R485" s="117"/>
      <c r="S485" s="117"/>
      <c r="T485" s="117"/>
      <c r="U485" s="142"/>
      <c r="V48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85" s="117"/>
      <c r="X485" s="142"/>
      <c r="Y485" s="142"/>
      <c r="Z485" s="140" t="str">
        <f>IFERROR(IF(Y485=Tipologias!$O$6,"Ley_1",IF(Y485=Tipologias!$P$6,"Ley_2",IF(Y485=Tipologias!$Q$6,"Ley_3",IF(Y485=Tipologias!$R$6,"Ley_4",IF(Y485=Tipologias!$S$6,"Ley_5",IF(Y485=Tipologias!$T$6,"Ley_6", IF(Y485=Tipologias!$U$6,"Ley_7", IF(Y485=Tipologias!$V$6,"Ley_8", IF(Y485=Tipologias!$W$6,"Ley_9", IF(Y485=Tipologias!$X$6,"Ley_10", IF(Y485=Tipologias!$Y$6,"Ley_11", IF(Y485=Tipologias!$Z$6,"Ley_12",IF(Y485="No Aplica","NoAplica",""))))))))))))),"")</f>
        <v/>
      </c>
      <c r="AA485" s="117"/>
      <c r="AB485" s="117"/>
      <c r="AC485" s="123" t="str">
        <f>IF(OR(AB485=Tipologias!$F$51,AB485=Tipologias!$F$52,AB485=Tipologias!$F$53),Tipologias!$G$51,IF(AB485=Tipologias!$F$54,Tipologias!$G$54,IF(OR(AB485=Tipologias!$F$55,AB485=Tipologias!$F$56),Tipologias!$G$55,"")))</f>
        <v/>
      </c>
      <c r="AD485" s="117"/>
      <c r="AE485" s="123" t="str">
        <f>IF(OR(AD485=Tipologias!$F$51,AD485=Tipologias!$F$52,AD485=Tipologias!$F$53),Tipologias!$G$51,IF(AD485=Tipologias!$F$54,Tipologias!$G$54,IF(OR(AD485=Tipologias!$F$55,AD485=Tipologias!$F$56),Tipologias!$G$55,"")))</f>
        <v/>
      </c>
      <c r="AF485" s="117"/>
      <c r="AG485" s="123" t="str">
        <f>IF(OR(AF485=Tipologias!$F$51,AF485=Tipologias!$F$52,AF485=Tipologias!$F$53),Tipologias!$G$51,IF(AF485=Tipologias!$F$54,Tipologias!$G$54,IF(OR(AF485=Tipologias!$F$55,AF485=Tipologias!$F$56),Tipologias!$G$55,"")))</f>
        <v/>
      </c>
      <c r="AH485" s="117"/>
      <c r="AI485" s="124" t="str">
        <f>IF(OR(AC485="",AE485="",AG485=""),"",IF(OR(AND(AC485=Tipologias!$G$55,AE485=Tipologias!$G$55),AND(AC485=Tipologias!$G$55,AG485=Tipologias!$G$55),AND(AE485=Tipologias!$G$55,AG485=Tipologias!$G$55)),Tipologias!$G$55, IF(AND(AC485=Tipologias!$G$51,AE485=Tipologias!$G$51,AG485=Tipologias!$G$51),Tipologias!$G$51,Tipologias!$G$54)))</f>
        <v/>
      </c>
      <c r="AJ485" s="117"/>
      <c r="AK485" s="118"/>
      <c r="AL485" s="134"/>
    </row>
    <row r="486" spans="1:38" s="119" customFormat="1" ht="35.15" customHeight="1" x14ac:dyDescent="0.35">
      <c r="A486" s="141"/>
      <c r="B486" s="142"/>
      <c r="C486" s="117"/>
      <c r="D486" s="117"/>
      <c r="E486" s="117"/>
      <c r="F486" s="117"/>
      <c r="G486" s="117"/>
      <c r="H486" s="117"/>
      <c r="I486" s="117"/>
      <c r="J486" s="142"/>
      <c r="K486" s="117"/>
      <c r="L486" s="117"/>
      <c r="M486" s="117"/>
      <c r="N486" s="117"/>
      <c r="O486" s="117"/>
      <c r="P486" s="118"/>
      <c r="Q486" s="117"/>
      <c r="R486" s="117"/>
      <c r="S486" s="117"/>
      <c r="T486" s="117"/>
      <c r="U486" s="142"/>
      <c r="V48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86" s="117"/>
      <c r="X486" s="142"/>
      <c r="Y486" s="142"/>
      <c r="Z486" s="140" t="str">
        <f>IFERROR(IF(Y486=Tipologias!$O$6,"Ley_1",IF(Y486=Tipologias!$P$6,"Ley_2",IF(Y486=Tipologias!$Q$6,"Ley_3",IF(Y486=Tipologias!$R$6,"Ley_4",IF(Y486=Tipologias!$S$6,"Ley_5",IF(Y486=Tipologias!$T$6,"Ley_6", IF(Y486=Tipologias!$U$6,"Ley_7", IF(Y486=Tipologias!$V$6,"Ley_8", IF(Y486=Tipologias!$W$6,"Ley_9", IF(Y486=Tipologias!$X$6,"Ley_10", IF(Y486=Tipologias!$Y$6,"Ley_11", IF(Y486=Tipologias!$Z$6,"Ley_12",IF(Y486="No Aplica","NoAplica",""))))))))))))),"")</f>
        <v/>
      </c>
      <c r="AA486" s="117"/>
      <c r="AB486" s="117"/>
      <c r="AC486" s="123" t="str">
        <f>IF(OR(AB486=Tipologias!$F$51,AB486=Tipologias!$F$52,AB486=Tipologias!$F$53),Tipologias!$G$51,IF(AB486=Tipologias!$F$54,Tipologias!$G$54,IF(OR(AB486=Tipologias!$F$55,AB486=Tipologias!$F$56),Tipologias!$G$55,"")))</f>
        <v/>
      </c>
      <c r="AD486" s="117"/>
      <c r="AE486" s="123" t="str">
        <f>IF(OR(AD486=Tipologias!$F$51,AD486=Tipologias!$F$52,AD486=Tipologias!$F$53),Tipologias!$G$51,IF(AD486=Tipologias!$F$54,Tipologias!$G$54,IF(OR(AD486=Tipologias!$F$55,AD486=Tipologias!$F$56),Tipologias!$G$55,"")))</f>
        <v/>
      </c>
      <c r="AF486" s="117"/>
      <c r="AG486" s="123" t="str">
        <f>IF(OR(AF486=Tipologias!$F$51,AF486=Tipologias!$F$52,AF486=Tipologias!$F$53),Tipologias!$G$51,IF(AF486=Tipologias!$F$54,Tipologias!$G$54,IF(OR(AF486=Tipologias!$F$55,AF486=Tipologias!$F$56),Tipologias!$G$55,"")))</f>
        <v/>
      </c>
      <c r="AH486" s="117"/>
      <c r="AI486" s="124" t="str">
        <f>IF(OR(AC486="",AE486="",AG486=""),"",IF(OR(AND(AC486=Tipologias!$G$55,AE486=Tipologias!$G$55),AND(AC486=Tipologias!$G$55,AG486=Tipologias!$G$55),AND(AE486=Tipologias!$G$55,AG486=Tipologias!$G$55)),Tipologias!$G$55, IF(AND(AC486=Tipologias!$G$51,AE486=Tipologias!$G$51,AG486=Tipologias!$G$51),Tipologias!$G$51,Tipologias!$G$54)))</f>
        <v/>
      </c>
      <c r="AJ486" s="117"/>
      <c r="AK486" s="118"/>
      <c r="AL486" s="134"/>
    </row>
    <row r="487" spans="1:38" s="119" customFormat="1" ht="35.15" customHeight="1" x14ac:dyDescent="0.35">
      <c r="A487" s="141"/>
      <c r="B487" s="142"/>
      <c r="C487" s="117"/>
      <c r="D487" s="117"/>
      <c r="E487" s="117"/>
      <c r="F487" s="117"/>
      <c r="G487" s="117"/>
      <c r="H487" s="117"/>
      <c r="I487" s="117"/>
      <c r="J487" s="142"/>
      <c r="K487" s="117"/>
      <c r="L487" s="117"/>
      <c r="M487" s="117"/>
      <c r="N487" s="117"/>
      <c r="O487" s="117"/>
      <c r="P487" s="118"/>
      <c r="Q487" s="117"/>
      <c r="R487" s="117"/>
      <c r="S487" s="117"/>
      <c r="T487" s="117"/>
      <c r="U487" s="142"/>
      <c r="V48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87" s="117"/>
      <c r="X487" s="142"/>
      <c r="Y487" s="142"/>
      <c r="Z487" s="140" t="str">
        <f>IFERROR(IF(Y487=Tipologias!$O$6,"Ley_1",IF(Y487=Tipologias!$P$6,"Ley_2",IF(Y487=Tipologias!$Q$6,"Ley_3",IF(Y487=Tipologias!$R$6,"Ley_4",IF(Y487=Tipologias!$S$6,"Ley_5",IF(Y487=Tipologias!$T$6,"Ley_6", IF(Y487=Tipologias!$U$6,"Ley_7", IF(Y487=Tipologias!$V$6,"Ley_8", IF(Y487=Tipologias!$W$6,"Ley_9", IF(Y487=Tipologias!$X$6,"Ley_10", IF(Y487=Tipologias!$Y$6,"Ley_11", IF(Y487=Tipologias!$Z$6,"Ley_12",IF(Y487="No Aplica","NoAplica",""))))))))))))),"")</f>
        <v/>
      </c>
      <c r="AA487" s="117"/>
      <c r="AB487" s="117"/>
      <c r="AC487" s="123" t="str">
        <f>IF(OR(AB487=Tipologias!$F$51,AB487=Tipologias!$F$52,AB487=Tipologias!$F$53),Tipologias!$G$51,IF(AB487=Tipologias!$F$54,Tipologias!$G$54,IF(OR(AB487=Tipologias!$F$55,AB487=Tipologias!$F$56),Tipologias!$G$55,"")))</f>
        <v/>
      </c>
      <c r="AD487" s="117"/>
      <c r="AE487" s="123" t="str">
        <f>IF(OR(AD487=Tipologias!$F$51,AD487=Tipologias!$F$52,AD487=Tipologias!$F$53),Tipologias!$G$51,IF(AD487=Tipologias!$F$54,Tipologias!$G$54,IF(OR(AD487=Tipologias!$F$55,AD487=Tipologias!$F$56),Tipologias!$G$55,"")))</f>
        <v/>
      </c>
      <c r="AF487" s="117"/>
      <c r="AG487" s="123" t="str">
        <f>IF(OR(AF487=Tipologias!$F$51,AF487=Tipologias!$F$52,AF487=Tipologias!$F$53),Tipologias!$G$51,IF(AF487=Tipologias!$F$54,Tipologias!$G$54,IF(OR(AF487=Tipologias!$F$55,AF487=Tipologias!$F$56),Tipologias!$G$55,"")))</f>
        <v/>
      </c>
      <c r="AH487" s="117"/>
      <c r="AI487" s="124" t="str">
        <f>IF(OR(AC487="",AE487="",AG487=""),"",IF(OR(AND(AC487=Tipologias!$G$55,AE487=Tipologias!$G$55),AND(AC487=Tipologias!$G$55,AG487=Tipologias!$G$55),AND(AE487=Tipologias!$G$55,AG487=Tipologias!$G$55)),Tipologias!$G$55, IF(AND(AC487=Tipologias!$G$51,AE487=Tipologias!$G$51,AG487=Tipologias!$G$51),Tipologias!$G$51,Tipologias!$G$54)))</f>
        <v/>
      </c>
      <c r="AJ487" s="117"/>
      <c r="AK487" s="118"/>
      <c r="AL487" s="134"/>
    </row>
    <row r="488" spans="1:38" s="119" customFormat="1" ht="35.15" customHeight="1" x14ac:dyDescent="0.35">
      <c r="A488" s="141"/>
      <c r="B488" s="142"/>
      <c r="C488" s="117"/>
      <c r="D488" s="117"/>
      <c r="E488" s="117"/>
      <c r="F488" s="117"/>
      <c r="G488" s="117"/>
      <c r="H488" s="117"/>
      <c r="I488" s="117"/>
      <c r="J488" s="142"/>
      <c r="K488" s="117"/>
      <c r="L488" s="117"/>
      <c r="M488" s="117"/>
      <c r="N488" s="117"/>
      <c r="O488" s="117"/>
      <c r="P488" s="118"/>
      <c r="Q488" s="117"/>
      <c r="R488" s="117"/>
      <c r="S488" s="117"/>
      <c r="T488" s="117"/>
      <c r="U488" s="142"/>
      <c r="V48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88" s="117"/>
      <c r="X488" s="142"/>
      <c r="Y488" s="142"/>
      <c r="Z488" s="140" t="str">
        <f>IFERROR(IF(Y488=Tipologias!$O$6,"Ley_1",IF(Y488=Tipologias!$P$6,"Ley_2",IF(Y488=Tipologias!$Q$6,"Ley_3",IF(Y488=Tipologias!$R$6,"Ley_4",IF(Y488=Tipologias!$S$6,"Ley_5",IF(Y488=Tipologias!$T$6,"Ley_6", IF(Y488=Tipologias!$U$6,"Ley_7", IF(Y488=Tipologias!$V$6,"Ley_8", IF(Y488=Tipologias!$W$6,"Ley_9", IF(Y488=Tipologias!$X$6,"Ley_10", IF(Y488=Tipologias!$Y$6,"Ley_11", IF(Y488=Tipologias!$Z$6,"Ley_12",IF(Y488="No Aplica","NoAplica",""))))))))))))),"")</f>
        <v/>
      </c>
      <c r="AA488" s="117"/>
      <c r="AB488" s="117"/>
      <c r="AC488" s="123" t="str">
        <f>IF(OR(AB488=Tipologias!$F$51,AB488=Tipologias!$F$52,AB488=Tipologias!$F$53),Tipologias!$G$51,IF(AB488=Tipologias!$F$54,Tipologias!$G$54,IF(OR(AB488=Tipologias!$F$55,AB488=Tipologias!$F$56),Tipologias!$G$55,"")))</f>
        <v/>
      </c>
      <c r="AD488" s="117"/>
      <c r="AE488" s="123" t="str">
        <f>IF(OR(AD488=Tipologias!$F$51,AD488=Tipologias!$F$52,AD488=Tipologias!$F$53),Tipologias!$G$51,IF(AD488=Tipologias!$F$54,Tipologias!$G$54,IF(OR(AD488=Tipologias!$F$55,AD488=Tipologias!$F$56),Tipologias!$G$55,"")))</f>
        <v/>
      </c>
      <c r="AF488" s="117"/>
      <c r="AG488" s="123" t="str">
        <f>IF(OR(AF488=Tipologias!$F$51,AF488=Tipologias!$F$52,AF488=Tipologias!$F$53),Tipologias!$G$51,IF(AF488=Tipologias!$F$54,Tipologias!$G$54,IF(OR(AF488=Tipologias!$F$55,AF488=Tipologias!$F$56),Tipologias!$G$55,"")))</f>
        <v/>
      </c>
      <c r="AH488" s="117"/>
      <c r="AI488" s="124" t="str">
        <f>IF(OR(AC488="",AE488="",AG488=""),"",IF(OR(AND(AC488=Tipologias!$G$55,AE488=Tipologias!$G$55),AND(AC488=Tipologias!$G$55,AG488=Tipologias!$G$55),AND(AE488=Tipologias!$G$55,AG488=Tipologias!$G$55)),Tipologias!$G$55, IF(AND(AC488=Tipologias!$G$51,AE488=Tipologias!$G$51,AG488=Tipologias!$G$51),Tipologias!$G$51,Tipologias!$G$54)))</f>
        <v/>
      </c>
      <c r="AJ488" s="117"/>
      <c r="AK488" s="118"/>
      <c r="AL488" s="134"/>
    </row>
    <row r="489" spans="1:38" s="119" customFormat="1" ht="35.15" customHeight="1" x14ac:dyDescent="0.35">
      <c r="A489" s="141"/>
      <c r="B489" s="142"/>
      <c r="C489" s="117"/>
      <c r="D489" s="117"/>
      <c r="E489" s="117"/>
      <c r="F489" s="117"/>
      <c r="G489" s="117"/>
      <c r="H489" s="117"/>
      <c r="I489" s="117"/>
      <c r="J489" s="142"/>
      <c r="K489" s="117"/>
      <c r="L489" s="117"/>
      <c r="M489" s="117"/>
      <c r="N489" s="117"/>
      <c r="O489" s="117"/>
      <c r="P489" s="118"/>
      <c r="Q489" s="117"/>
      <c r="R489" s="117"/>
      <c r="S489" s="117"/>
      <c r="T489" s="117"/>
      <c r="U489" s="142"/>
      <c r="V48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89" s="117"/>
      <c r="X489" s="142"/>
      <c r="Y489" s="142"/>
      <c r="Z489" s="140" t="str">
        <f>IFERROR(IF(Y489=Tipologias!$O$6,"Ley_1",IF(Y489=Tipologias!$P$6,"Ley_2",IF(Y489=Tipologias!$Q$6,"Ley_3",IF(Y489=Tipologias!$R$6,"Ley_4",IF(Y489=Tipologias!$S$6,"Ley_5",IF(Y489=Tipologias!$T$6,"Ley_6", IF(Y489=Tipologias!$U$6,"Ley_7", IF(Y489=Tipologias!$V$6,"Ley_8", IF(Y489=Tipologias!$W$6,"Ley_9", IF(Y489=Tipologias!$X$6,"Ley_10", IF(Y489=Tipologias!$Y$6,"Ley_11", IF(Y489=Tipologias!$Z$6,"Ley_12",IF(Y489="No Aplica","NoAplica",""))))))))))))),"")</f>
        <v/>
      </c>
      <c r="AA489" s="117"/>
      <c r="AB489" s="117"/>
      <c r="AC489" s="123" t="str">
        <f>IF(OR(AB489=Tipologias!$F$51,AB489=Tipologias!$F$52,AB489=Tipologias!$F$53),Tipologias!$G$51,IF(AB489=Tipologias!$F$54,Tipologias!$G$54,IF(OR(AB489=Tipologias!$F$55,AB489=Tipologias!$F$56),Tipologias!$G$55,"")))</f>
        <v/>
      </c>
      <c r="AD489" s="117"/>
      <c r="AE489" s="123" t="str">
        <f>IF(OR(AD489=Tipologias!$F$51,AD489=Tipologias!$F$52,AD489=Tipologias!$F$53),Tipologias!$G$51,IF(AD489=Tipologias!$F$54,Tipologias!$G$54,IF(OR(AD489=Tipologias!$F$55,AD489=Tipologias!$F$56),Tipologias!$G$55,"")))</f>
        <v/>
      </c>
      <c r="AF489" s="117"/>
      <c r="AG489" s="123" t="str">
        <f>IF(OR(AF489=Tipologias!$F$51,AF489=Tipologias!$F$52,AF489=Tipologias!$F$53),Tipologias!$G$51,IF(AF489=Tipologias!$F$54,Tipologias!$G$54,IF(OR(AF489=Tipologias!$F$55,AF489=Tipologias!$F$56),Tipologias!$G$55,"")))</f>
        <v/>
      </c>
      <c r="AH489" s="117"/>
      <c r="AI489" s="124" t="str">
        <f>IF(OR(AC489="",AE489="",AG489=""),"",IF(OR(AND(AC489=Tipologias!$G$55,AE489=Tipologias!$G$55),AND(AC489=Tipologias!$G$55,AG489=Tipologias!$G$55),AND(AE489=Tipologias!$G$55,AG489=Tipologias!$G$55)),Tipologias!$G$55, IF(AND(AC489=Tipologias!$G$51,AE489=Tipologias!$G$51,AG489=Tipologias!$G$51),Tipologias!$G$51,Tipologias!$G$54)))</f>
        <v/>
      </c>
      <c r="AJ489" s="117"/>
      <c r="AK489" s="118"/>
      <c r="AL489" s="134"/>
    </row>
    <row r="490" spans="1:38" s="119" customFormat="1" ht="35.15" customHeight="1" x14ac:dyDescent="0.35">
      <c r="A490" s="141"/>
      <c r="B490" s="142"/>
      <c r="C490" s="117"/>
      <c r="D490" s="117"/>
      <c r="E490" s="117"/>
      <c r="F490" s="117"/>
      <c r="G490" s="117"/>
      <c r="H490" s="117"/>
      <c r="I490" s="117"/>
      <c r="J490" s="142"/>
      <c r="K490" s="117"/>
      <c r="L490" s="117"/>
      <c r="M490" s="117"/>
      <c r="N490" s="117"/>
      <c r="O490" s="117"/>
      <c r="P490" s="118"/>
      <c r="Q490" s="117"/>
      <c r="R490" s="117"/>
      <c r="S490" s="117"/>
      <c r="T490" s="117"/>
      <c r="U490" s="142"/>
      <c r="V49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90" s="117"/>
      <c r="X490" s="142"/>
      <c r="Y490" s="142"/>
      <c r="Z490" s="140" t="str">
        <f>IFERROR(IF(Y490=Tipologias!$O$6,"Ley_1",IF(Y490=Tipologias!$P$6,"Ley_2",IF(Y490=Tipologias!$Q$6,"Ley_3",IF(Y490=Tipologias!$R$6,"Ley_4",IF(Y490=Tipologias!$S$6,"Ley_5",IF(Y490=Tipologias!$T$6,"Ley_6", IF(Y490=Tipologias!$U$6,"Ley_7", IF(Y490=Tipologias!$V$6,"Ley_8", IF(Y490=Tipologias!$W$6,"Ley_9", IF(Y490=Tipologias!$X$6,"Ley_10", IF(Y490=Tipologias!$Y$6,"Ley_11", IF(Y490=Tipologias!$Z$6,"Ley_12",IF(Y490="No Aplica","NoAplica",""))))))))))))),"")</f>
        <v/>
      </c>
      <c r="AA490" s="117"/>
      <c r="AB490" s="117"/>
      <c r="AC490" s="123" t="str">
        <f>IF(OR(AB490=Tipologias!$F$51,AB490=Tipologias!$F$52,AB490=Tipologias!$F$53),Tipologias!$G$51,IF(AB490=Tipologias!$F$54,Tipologias!$G$54,IF(OR(AB490=Tipologias!$F$55,AB490=Tipologias!$F$56),Tipologias!$G$55,"")))</f>
        <v/>
      </c>
      <c r="AD490" s="117"/>
      <c r="AE490" s="123" t="str">
        <f>IF(OR(AD490=Tipologias!$F$51,AD490=Tipologias!$F$52,AD490=Tipologias!$F$53),Tipologias!$G$51,IF(AD490=Tipologias!$F$54,Tipologias!$G$54,IF(OR(AD490=Tipologias!$F$55,AD490=Tipologias!$F$56),Tipologias!$G$55,"")))</f>
        <v/>
      </c>
      <c r="AF490" s="117"/>
      <c r="AG490" s="123" t="str">
        <f>IF(OR(AF490=Tipologias!$F$51,AF490=Tipologias!$F$52,AF490=Tipologias!$F$53),Tipologias!$G$51,IF(AF490=Tipologias!$F$54,Tipologias!$G$54,IF(OR(AF490=Tipologias!$F$55,AF490=Tipologias!$F$56),Tipologias!$G$55,"")))</f>
        <v/>
      </c>
      <c r="AH490" s="117"/>
      <c r="AI490" s="124" t="str">
        <f>IF(OR(AC490="",AE490="",AG490=""),"",IF(OR(AND(AC490=Tipologias!$G$55,AE490=Tipologias!$G$55),AND(AC490=Tipologias!$G$55,AG490=Tipologias!$G$55),AND(AE490=Tipologias!$G$55,AG490=Tipologias!$G$55)),Tipologias!$G$55, IF(AND(AC490=Tipologias!$G$51,AE490=Tipologias!$G$51,AG490=Tipologias!$G$51),Tipologias!$G$51,Tipologias!$G$54)))</f>
        <v/>
      </c>
      <c r="AJ490" s="117"/>
      <c r="AK490" s="118"/>
      <c r="AL490" s="134"/>
    </row>
    <row r="491" spans="1:38" s="119" customFormat="1" ht="35.15" customHeight="1" x14ac:dyDescent="0.35">
      <c r="A491" s="141"/>
      <c r="B491" s="142"/>
      <c r="C491" s="117"/>
      <c r="D491" s="117"/>
      <c r="E491" s="117"/>
      <c r="F491" s="117"/>
      <c r="G491" s="117"/>
      <c r="H491" s="117"/>
      <c r="I491" s="117"/>
      <c r="J491" s="142"/>
      <c r="K491" s="117"/>
      <c r="L491" s="117"/>
      <c r="M491" s="117"/>
      <c r="N491" s="117"/>
      <c r="O491" s="117"/>
      <c r="P491" s="118"/>
      <c r="Q491" s="117"/>
      <c r="R491" s="117"/>
      <c r="S491" s="117"/>
      <c r="T491" s="117"/>
      <c r="U491" s="142"/>
      <c r="V49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91" s="117"/>
      <c r="X491" s="142"/>
      <c r="Y491" s="142"/>
      <c r="Z491" s="140" t="str">
        <f>IFERROR(IF(Y491=Tipologias!$O$6,"Ley_1",IF(Y491=Tipologias!$P$6,"Ley_2",IF(Y491=Tipologias!$Q$6,"Ley_3",IF(Y491=Tipologias!$R$6,"Ley_4",IF(Y491=Tipologias!$S$6,"Ley_5",IF(Y491=Tipologias!$T$6,"Ley_6", IF(Y491=Tipologias!$U$6,"Ley_7", IF(Y491=Tipologias!$V$6,"Ley_8", IF(Y491=Tipologias!$W$6,"Ley_9", IF(Y491=Tipologias!$X$6,"Ley_10", IF(Y491=Tipologias!$Y$6,"Ley_11", IF(Y491=Tipologias!$Z$6,"Ley_12",IF(Y491="No Aplica","NoAplica",""))))))))))))),"")</f>
        <v/>
      </c>
      <c r="AA491" s="117"/>
      <c r="AB491" s="117"/>
      <c r="AC491" s="123" t="str">
        <f>IF(OR(AB491=Tipologias!$F$51,AB491=Tipologias!$F$52,AB491=Tipologias!$F$53),Tipologias!$G$51,IF(AB491=Tipologias!$F$54,Tipologias!$G$54,IF(OR(AB491=Tipologias!$F$55,AB491=Tipologias!$F$56),Tipologias!$G$55,"")))</f>
        <v/>
      </c>
      <c r="AD491" s="117"/>
      <c r="AE491" s="123" t="str">
        <f>IF(OR(AD491=Tipologias!$F$51,AD491=Tipologias!$F$52,AD491=Tipologias!$F$53),Tipologias!$G$51,IF(AD491=Tipologias!$F$54,Tipologias!$G$54,IF(OR(AD491=Tipologias!$F$55,AD491=Tipologias!$F$56),Tipologias!$G$55,"")))</f>
        <v/>
      </c>
      <c r="AF491" s="117"/>
      <c r="AG491" s="123" t="str">
        <f>IF(OR(AF491=Tipologias!$F$51,AF491=Tipologias!$F$52,AF491=Tipologias!$F$53),Tipologias!$G$51,IF(AF491=Tipologias!$F$54,Tipologias!$G$54,IF(OR(AF491=Tipologias!$F$55,AF491=Tipologias!$F$56),Tipologias!$G$55,"")))</f>
        <v/>
      </c>
      <c r="AH491" s="117"/>
      <c r="AI491" s="124" t="str">
        <f>IF(OR(AC491="",AE491="",AG491=""),"",IF(OR(AND(AC491=Tipologias!$G$55,AE491=Tipologias!$G$55),AND(AC491=Tipologias!$G$55,AG491=Tipologias!$G$55),AND(AE491=Tipologias!$G$55,AG491=Tipologias!$G$55)),Tipologias!$G$55, IF(AND(AC491=Tipologias!$G$51,AE491=Tipologias!$G$51,AG491=Tipologias!$G$51),Tipologias!$G$51,Tipologias!$G$54)))</f>
        <v/>
      </c>
      <c r="AJ491" s="117"/>
      <c r="AK491" s="118"/>
      <c r="AL491" s="134"/>
    </row>
    <row r="492" spans="1:38" s="119" customFormat="1" ht="35.15" customHeight="1" x14ac:dyDescent="0.35">
      <c r="A492" s="141"/>
      <c r="B492" s="142"/>
      <c r="C492" s="117"/>
      <c r="D492" s="117"/>
      <c r="E492" s="117"/>
      <c r="F492" s="117"/>
      <c r="G492" s="117"/>
      <c r="H492" s="117"/>
      <c r="I492" s="117"/>
      <c r="J492" s="142"/>
      <c r="K492" s="117"/>
      <c r="L492" s="117"/>
      <c r="M492" s="117"/>
      <c r="N492" s="117"/>
      <c r="O492" s="117"/>
      <c r="P492" s="118"/>
      <c r="Q492" s="117"/>
      <c r="R492" s="117"/>
      <c r="S492" s="117"/>
      <c r="T492" s="117"/>
      <c r="U492" s="142"/>
      <c r="V49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92" s="117"/>
      <c r="X492" s="142"/>
      <c r="Y492" s="142"/>
      <c r="Z492" s="140" t="str">
        <f>IFERROR(IF(Y492=Tipologias!$O$6,"Ley_1",IF(Y492=Tipologias!$P$6,"Ley_2",IF(Y492=Tipologias!$Q$6,"Ley_3",IF(Y492=Tipologias!$R$6,"Ley_4",IF(Y492=Tipologias!$S$6,"Ley_5",IF(Y492=Tipologias!$T$6,"Ley_6", IF(Y492=Tipologias!$U$6,"Ley_7", IF(Y492=Tipologias!$V$6,"Ley_8", IF(Y492=Tipologias!$W$6,"Ley_9", IF(Y492=Tipologias!$X$6,"Ley_10", IF(Y492=Tipologias!$Y$6,"Ley_11", IF(Y492=Tipologias!$Z$6,"Ley_12",IF(Y492="No Aplica","NoAplica",""))))))))))))),"")</f>
        <v/>
      </c>
      <c r="AA492" s="117"/>
      <c r="AB492" s="117"/>
      <c r="AC492" s="123" t="str">
        <f>IF(OR(AB492=Tipologias!$F$51,AB492=Tipologias!$F$52,AB492=Tipologias!$F$53),Tipologias!$G$51,IF(AB492=Tipologias!$F$54,Tipologias!$G$54,IF(OR(AB492=Tipologias!$F$55,AB492=Tipologias!$F$56),Tipologias!$G$55,"")))</f>
        <v/>
      </c>
      <c r="AD492" s="117"/>
      <c r="AE492" s="123" t="str">
        <f>IF(OR(AD492=Tipologias!$F$51,AD492=Tipologias!$F$52,AD492=Tipologias!$F$53),Tipologias!$G$51,IF(AD492=Tipologias!$F$54,Tipologias!$G$54,IF(OR(AD492=Tipologias!$F$55,AD492=Tipologias!$F$56),Tipologias!$G$55,"")))</f>
        <v/>
      </c>
      <c r="AF492" s="117"/>
      <c r="AG492" s="123" t="str">
        <f>IF(OR(AF492=Tipologias!$F$51,AF492=Tipologias!$F$52,AF492=Tipologias!$F$53),Tipologias!$G$51,IF(AF492=Tipologias!$F$54,Tipologias!$G$54,IF(OR(AF492=Tipologias!$F$55,AF492=Tipologias!$F$56),Tipologias!$G$55,"")))</f>
        <v/>
      </c>
      <c r="AH492" s="117"/>
      <c r="AI492" s="124" t="str">
        <f>IF(OR(AC492="",AE492="",AG492=""),"",IF(OR(AND(AC492=Tipologias!$G$55,AE492=Tipologias!$G$55),AND(AC492=Tipologias!$G$55,AG492=Tipologias!$G$55),AND(AE492=Tipologias!$G$55,AG492=Tipologias!$G$55)),Tipologias!$G$55, IF(AND(AC492=Tipologias!$G$51,AE492=Tipologias!$G$51,AG492=Tipologias!$G$51),Tipologias!$G$51,Tipologias!$G$54)))</f>
        <v/>
      </c>
      <c r="AJ492" s="117"/>
      <c r="AK492" s="118"/>
      <c r="AL492" s="134"/>
    </row>
    <row r="493" spans="1:38" s="119" customFormat="1" ht="35.15" customHeight="1" x14ac:dyDescent="0.35">
      <c r="A493" s="141"/>
      <c r="B493" s="142"/>
      <c r="C493" s="117"/>
      <c r="D493" s="117"/>
      <c r="E493" s="117"/>
      <c r="F493" s="117"/>
      <c r="G493" s="117"/>
      <c r="H493" s="117"/>
      <c r="I493" s="117"/>
      <c r="J493" s="142"/>
      <c r="K493" s="117"/>
      <c r="L493" s="117"/>
      <c r="M493" s="117"/>
      <c r="N493" s="117"/>
      <c r="O493" s="117"/>
      <c r="P493" s="118"/>
      <c r="Q493" s="117"/>
      <c r="R493" s="117"/>
      <c r="S493" s="117"/>
      <c r="T493" s="117"/>
      <c r="U493" s="142"/>
      <c r="V49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93" s="117"/>
      <c r="X493" s="142"/>
      <c r="Y493" s="142"/>
      <c r="Z493" s="140" t="str">
        <f>IFERROR(IF(Y493=Tipologias!$O$6,"Ley_1",IF(Y493=Tipologias!$P$6,"Ley_2",IF(Y493=Tipologias!$Q$6,"Ley_3",IF(Y493=Tipologias!$R$6,"Ley_4",IF(Y493=Tipologias!$S$6,"Ley_5",IF(Y493=Tipologias!$T$6,"Ley_6", IF(Y493=Tipologias!$U$6,"Ley_7", IF(Y493=Tipologias!$V$6,"Ley_8", IF(Y493=Tipologias!$W$6,"Ley_9", IF(Y493=Tipologias!$X$6,"Ley_10", IF(Y493=Tipologias!$Y$6,"Ley_11", IF(Y493=Tipologias!$Z$6,"Ley_12",IF(Y493="No Aplica","NoAplica",""))))))))))))),"")</f>
        <v/>
      </c>
      <c r="AA493" s="117"/>
      <c r="AB493" s="117"/>
      <c r="AC493" s="123" t="str">
        <f>IF(OR(AB493=Tipologias!$F$51,AB493=Tipologias!$F$52,AB493=Tipologias!$F$53),Tipologias!$G$51,IF(AB493=Tipologias!$F$54,Tipologias!$G$54,IF(OR(AB493=Tipologias!$F$55,AB493=Tipologias!$F$56),Tipologias!$G$55,"")))</f>
        <v/>
      </c>
      <c r="AD493" s="117"/>
      <c r="AE493" s="123" t="str">
        <f>IF(OR(AD493=Tipologias!$F$51,AD493=Tipologias!$F$52,AD493=Tipologias!$F$53),Tipologias!$G$51,IF(AD493=Tipologias!$F$54,Tipologias!$G$54,IF(OR(AD493=Tipologias!$F$55,AD493=Tipologias!$F$56),Tipologias!$G$55,"")))</f>
        <v/>
      </c>
      <c r="AF493" s="117"/>
      <c r="AG493" s="123" t="str">
        <f>IF(OR(AF493=Tipologias!$F$51,AF493=Tipologias!$F$52,AF493=Tipologias!$F$53),Tipologias!$G$51,IF(AF493=Tipologias!$F$54,Tipologias!$G$54,IF(OR(AF493=Tipologias!$F$55,AF493=Tipologias!$F$56),Tipologias!$G$55,"")))</f>
        <v/>
      </c>
      <c r="AH493" s="117"/>
      <c r="AI493" s="124" t="str">
        <f>IF(OR(AC493="",AE493="",AG493=""),"",IF(OR(AND(AC493=Tipologias!$G$55,AE493=Tipologias!$G$55),AND(AC493=Tipologias!$G$55,AG493=Tipologias!$G$55),AND(AE493=Tipologias!$G$55,AG493=Tipologias!$G$55)),Tipologias!$G$55, IF(AND(AC493=Tipologias!$G$51,AE493=Tipologias!$G$51,AG493=Tipologias!$G$51),Tipologias!$G$51,Tipologias!$G$54)))</f>
        <v/>
      </c>
      <c r="AJ493" s="117"/>
      <c r="AK493" s="118"/>
      <c r="AL493" s="134"/>
    </row>
    <row r="494" spans="1:38" s="119" customFormat="1" ht="35.15" customHeight="1" x14ac:dyDescent="0.35">
      <c r="A494" s="141"/>
      <c r="B494" s="142"/>
      <c r="C494" s="117"/>
      <c r="D494" s="117"/>
      <c r="E494" s="117"/>
      <c r="F494" s="117"/>
      <c r="G494" s="117"/>
      <c r="H494" s="117"/>
      <c r="I494" s="117"/>
      <c r="J494" s="142"/>
      <c r="K494" s="117"/>
      <c r="L494" s="117"/>
      <c r="M494" s="117"/>
      <c r="N494" s="117"/>
      <c r="O494" s="117"/>
      <c r="P494" s="118"/>
      <c r="Q494" s="117"/>
      <c r="R494" s="117"/>
      <c r="S494" s="117"/>
      <c r="T494" s="117"/>
      <c r="U494" s="142"/>
      <c r="V49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94" s="117"/>
      <c r="X494" s="142"/>
      <c r="Y494" s="142"/>
      <c r="Z494" s="140" t="str">
        <f>IFERROR(IF(Y494=Tipologias!$O$6,"Ley_1",IF(Y494=Tipologias!$P$6,"Ley_2",IF(Y494=Tipologias!$Q$6,"Ley_3",IF(Y494=Tipologias!$R$6,"Ley_4",IF(Y494=Tipologias!$S$6,"Ley_5",IF(Y494=Tipologias!$T$6,"Ley_6", IF(Y494=Tipologias!$U$6,"Ley_7", IF(Y494=Tipologias!$V$6,"Ley_8", IF(Y494=Tipologias!$W$6,"Ley_9", IF(Y494=Tipologias!$X$6,"Ley_10", IF(Y494=Tipologias!$Y$6,"Ley_11", IF(Y494=Tipologias!$Z$6,"Ley_12",IF(Y494="No Aplica","NoAplica",""))))))))))))),"")</f>
        <v/>
      </c>
      <c r="AA494" s="117"/>
      <c r="AB494" s="117"/>
      <c r="AC494" s="123" t="str">
        <f>IF(OR(AB494=Tipologias!$F$51,AB494=Tipologias!$F$52,AB494=Tipologias!$F$53),Tipologias!$G$51,IF(AB494=Tipologias!$F$54,Tipologias!$G$54,IF(OR(AB494=Tipologias!$F$55,AB494=Tipologias!$F$56),Tipologias!$G$55,"")))</f>
        <v/>
      </c>
      <c r="AD494" s="117"/>
      <c r="AE494" s="123" t="str">
        <f>IF(OR(AD494=Tipologias!$F$51,AD494=Tipologias!$F$52,AD494=Tipologias!$F$53),Tipologias!$G$51,IF(AD494=Tipologias!$F$54,Tipologias!$G$54,IF(OR(AD494=Tipologias!$F$55,AD494=Tipologias!$F$56),Tipologias!$G$55,"")))</f>
        <v/>
      </c>
      <c r="AF494" s="117"/>
      <c r="AG494" s="123" t="str">
        <f>IF(OR(AF494=Tipologias!$F$51,AF494=Tipologias!$F$52,AF494=Tipologias!$F$53),Tipologias!$G$51,IF(AF494=Tipologias!$F$54,Tipologias!$G$54,IF(OR(AF494=Tipologias!$F$55,AF494=Tipologias!$F$56),Tipologias!$G$55,"")))</f>
        <v/>
      </c>
      <c r="AH494" s="117"/>
      <c r="AI494" s="124" t="str">
        <f>IF(OR(AC494="",AE494="",AG494=""),"",IF(OR(AND(AC494=Tipologias!$G$55,AE494=Tipologias!$G$55),AND(AC494=Tipologias!$G$55,AG494=Tipologias!$G$55),AND(AE494=Tipologias!$G$55,AG494=Tipologias!$G$55)),Tipologias!$G$55, IF(AND(AC494=Tipologias!$G$51,AE494=Tipologias!$G$51,AG494=Tipologias!$G$51),Tipologias!$G$51,Tipologias!$G$54)))</f>
        <v/>
      </c>
      <c r="AJ494" s="117"/>
      <c r="AK494" s="118"/>
      <c r="AL494" s="134"/>
    </row>
    <row r="495" spans="1:38" s="119" customFormat="1" ht="35.15" customHeight="1" x14ac:dyDescent="0.35">
      <c r="A495" s="141"/>
      <c r="B495" s="142"/>
      <c r="C495" s="117"/>
      <c r="D495" s="117"/>
      <c r="E495" s="117"/>
      <c r="F495" s="117"/>
      <c r="G495" s="117"/>
      <c r="H495" s="117"/>
      <c r="I495" s="117"/>
      <c r="J495" s="142"/>
      <c r="K495" s="117"/>
      <c r="L495" s="117"/>
      <c r="M495" s="117"/>
      <c r="N495" s="117"/>
      <c r="O495" s="117"/>
      <c r="P495" s="118"/>
      <c r="Q495" s="117"/>
      <c r="R495" s="117"/>
      <c r="S495" s="117"/>
      <c r="T495" s="117"/>
      <c r="U495" s="142"/>
      <c r="V49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95" s="117"/>
      <c r="X495" s="142"/>
      <c r="Y495" s="142"/>
      <c r="Z495" s="140" t="str">
        <f>IFERROR(IF(Y495=Tipologias!$O$6,"Ley_1",IF(Y495=Tipologias!$P$6,"Ley_2",IF(Y495=Tipologias!$Q$6,"Ley_3",IF(Y495=Tipologias!$R$6,"Ley_4",IF(Y495=Tipologias!$S$6,"Ley_5",IF(Y495=Tipologias!$T$6,"Ley_6", IF(Y495=Tipologias!$U$6,"Ley_7", IF(Y495=Tipologias!$V$6,"Ley_8", IF(Y495=Tipologias!$W$6,"Ley_9", IF(Y495=Tipologias!$X$6,"Ley_10", IF(Y495=Tipologias!$Y$6,"Ley_11", IF(Y495=Tipologias!$Z$6,"Ley_12",IF(Y495="No Aplica","NoAplica",""))))))))))))),"")</f>
        <v/>
      </c>
      <c r="AA495" s="117"/>
      <c r="AB495" s="117"/>
      <c r="AC495" s="123" t="str">
        <f>IF(OR(AB495=Tipologias!$F$51,AB495=Tipologias!$F$52,AB495=Tipologias!$F$53),Tipologias!$G$51,IF(AB495=Tipologias!$F$54,Tipologias!$G$54,IF(OR(AB495=Tipologias!$F$55,AB495=Tipologias!$F$56),Tipologias!$G$55,"")))</f>
        <v/>
      </c>
      <c r="AD495" s="117"/>
      <c r="AE495" s="123" t="str">
        <f>IF(OR(AD495=Tipologias!$F$51,AD495=Tipologias!$F$52,AD495=Tipologias!$F$53),Tipologias!$G$51,IF(AD495=Tipologias!$F$54,Tipologias!$G$54,IF(OR(AD495=Tipologias!$F$55,AD495=Tipologias!$F$56),Tipologias!$G$55,"")))</f>
        <v/>
      </c>
      <c r="AF495" s="117"/>
      <c r="AG495" s="123" t="str">
        <f>IF(OR(AF495=Tipologias!$F$51,AF495=Tipologias!$F$52,AF495=Tipologias!$F$53),Tipologias!$G$51,IF(AF495=Tipologias!$F$54,Tipologias!$G$54,IF(OR(AF495=Tipologias!$F$55,AF495=Tipologias!$F$56),Tipologias!$G$55,"")))</f>
        <v/>
      </c>
      <c r="AH495" s="117"/>
      <c r="AI495" s="124" t="str">
        <f>IF(OR(AC495="",AE495="",AG495=""),"",IF(OR(AND(AC495=Tipologias!$G$55,AE495=Tipologias!$G$55),AND(AC495=Tipologias!$G$55,AG495=Tipologias!$G$55),AND(AE495=Tipologias!$G$55,AG495=Tipologias!$G$55)),Tipologias!$G$55, IF(AND(AC495=Tipologias!$G$51,AE495=Tipologias!$G$51,AG495=Tipologias!$G$51),Tipologias!$G$51,Tipologias!$G$54)))</f>
        <v/>
      </c>
      <c r="AJ495" s="117"/>
      <c r="AK495" s="118"/>
      <c r="AL495" s="134"/>
    </row>
    <row r="496" spans="1:38" s="119" customFormat="1" ht="35.15" customHeight="1" x14ac:dyDescent="0.35">
      <c r="A496" s="141"/>
      <c r="B496" s="142"/>
      <c r="C496" s="117"/>
      <c r="D496" s="117"/>
      <c r="E496" s="117"/>
      <c r="F496" s="117"/>
      <c r="G496" s="117"/>
      <c r="H496" s="117"/>
      <c r="I496" s="117"/>
      <c r="J496" s="142"/>
      <c r="K496" s="117"/>
      <c r="L496" s="117"/>
      <c r="M496" s="117"/>
      <c r="N496" s="117"/>
      <c r="O496" s="117"/>
      <c r="P496" s="118"/>
      <c r="Q496" s="117"/>
      <c r="R496" s="117"/>
      <c r="S496" s="117"/>
      <c r="T496" s="117"/>
      <c r="U496" s="142"/>
      <c r="V49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96" s="117"/>
      <c r="X496" s="142"/>
      <c r="Y496" s="142"/>
      <c r="Z496" s="140" t="str">
        <f>IFERROR(IF(Y496=Tipologias!$O$6,"Ley_1",IF(Y496=Tipologias!$P$6,"Ley_2",IF(Y496=Tipologias!$Q$6,"Ley_3",IF(Y496=Tipologias!$R$6,"Ley_4",IF(Y496=Tipologias!$S$6,"Ley_5",IF(Y496=Tipologias!$T$6,"Ley_6", IF(Y496=Tipologias!$U$6,"Ley_7", IF(Y496=Tipologias!$V$6,"Ley_8", IF(Y496=Tipologias!$W$6,"Ley_9", IF(Y496=Tipologias!$X$6,"Ley_10", IF(Y496=Tipologias!$Y$6,"Ley_11", IF(Y496=Tipologias!$Z$6,"Ley_12",IF(Y496="No Aplica","NoAplica",""))))))))))))),"")</f>
        <v/>
      </c>
      <c r="AA496" s="117"/>
      <c r="AB496" s="117"/>
      <c r="AC496" s="123" t="str">
        <f>IF(OR(AB496=Tipologias!$F$51,AB496=Tipologias!$F$52,AB496=Tipologias!$F$53),Tipologias!$G$51,IF(AB496=Tipologias!$F$54,Tipologias!$G$54,IF(OR(AB496=Tipologias!$F$55,AB496=Tipologias!$F$56),Tipologias!$G$55,"")))</f>
        <v/>
      </c>
      <c r="AD496" s="117"/>
      <c r="AE496" s="123" t="str">
        <f>IF(OR(AD496=Tipologias!$F$51,AD496=Tipologias!$F$52,AD496=Tipologias!$F$53),Tipologias!$G$51,IF(AD496=Tipologias!$F$54,Tipologias!$G$54,IF(OR(AD496=Tipologias!$F$55,AD496=Tipologias!$F$56),Tipologias!$G$55,"")))</f>
        <v/>
      </c>
      <c r="AF496" s="117"/>
      <c r="AG496" s="123" t="str">
        <f>IF(OR(AF496=Tipologias!$F$51,AF496=Tipologias!$F$52,AF496=Tipologias!$F$53),Tipologias!$G$51,IF(AF496=Tipologias!$F$54,Tipologias!$G$54,IF(OR(AF496=Tipologias!$F$55,AF496=Tipologias!$F$56),Tipologias!$G$55,"")))</f>
        <v/>
      </c>
      <c r="AH496" s="117"/>
      <c r="AI496" s="124" t="str">
        <f>IF(OR(AC496="",AE496="",AG496=""),"",IF(OR(AND(AC496=Tipologias!$G$55,AE496=Tipologias!$G$55),AND(AC496=Tipologias!$G$55,AG496=Tipologias!$G$55),AND(AE496=Tipologias!$G$55,AG496=Tipologias!$G$55)),Tipologias!$G$55, IF(AND(AC496=Tipologias!$G$51,AE496=Tipologias!$G$51,AG496=Tipologias!$G$51),Tipologias!$G$51,Tipologias!$G$54)))</f>
        <v/>
      </c>
      <c r="AJ496" s="117"/>
      <c r="AK496" s="118"/>
      <c r="AL496" s="134"/>
    </row>
    <row r="497" spans="1:38" s="119" customFormat="1" ht="35.15" customHeight="1" x14ac:dyDescent="0.35">
      <c r="A497" s="141"/>
      <c r="B497" s="142"/>
      <c r="C497" s="117"/>
      <c r="D497" s="117"/>
      <c r="E497" s="117"/>
      <c r="F497" s="117"/>
      <c r="G497" s="117"/>
      <c r="H497" s="117"/>
      <c r="I497" s="117"/>
      <c r="J497" s="142"/>
      <c r="K497" s="117"/>
      <c r="L497" s="117"/>
      <c r="M497" s="117"/>
      <c r="N497" s="117"/>
      <c r="O497" s="117"/>
      <c r="P497" s="118"/>
      <c r="Q497" s="117"/>
      <c r="R497" s="117"/>
      <c r="S497" s="117"/>
      <c r="T497" s="117"/>
      <c r="U497" s="142"/>
      <c r="V49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97" s="117"/>
      <c r="X497" s="142"/>
      <c r="Y497" s="142"/>
      <c r="Z497" s="140" t="str">
        <f>IFERROR(IF(Y497=Tipologias!$O$6,"Ley_1",IF(Y497=Tipologias!$P$6,"Ley_2",IF(Y497=Tipologias!$Q$6,"Ley_3",IF(Y497=Tipologias!$R$6,"Ley_4",IF(Y497=Tipologias!$S$6,"Ley_5",IF(Y497=Tipologias!$T$6,"Ley_6", IF(Y497=Tipologias!$U$6,"Ley_7", IF(Y497=Tipologias!$V$6,"Ley_8", IF(Y497=Tipologias!$W$6,"Ley_9", IF(Y497=Tipologias!$X$6,"Ley_10", IF(Y497=Tipologias!$Y$6,"Ley_11", IF(Y497=Tipologias!$Z$6,"Ley_12",IF(Y497="No Aplica","NoAplica",""))))))))))))),"")</f>
        <v/>
      </c>
      <c r="AA497" s="117"/>
      <c r="AB497" s="117"/>
      <c r="AC497" s="123" t="str">
        <f>IF(OR(AB497=Tipologias!$F$51,AB497=Tipologias!$F$52,AB497=Tipologias!$F$53),Tipologias!$G$51,IF(AB497=Tipologias!$F$54,Tipologias!$G$54,IF(OR(AB497=Tipologias!$F$55,AB497=Tipologias!$F$56),Tipologias!$G$55,"")))</f>
        <v/>
      </c>
      <c r="AD497" s="117"/>
      <c r="AE497" s="123" t="str">
        <f>IF(OR(AD497=Tipologias!$F$51,AD497=Tipologias!$F$52,AD497=Tipologias!$F$53),Tipologias!$G$51,IF(AD497=Tipologias!$F$54,Tipologias!$G$54,IF(OR(AD497=Tipologias!$F$55,AD497=Tipologias!$F$56),Tipologias!$G$55,"")))</f>
        <v/>
      </c>
      <c r="AF497" s="117"/>
      <c r="AG497" s="123" t="str">
        <f>IF(OR(AF497=Tipologias!$F$51,AF497=Tipologias!$F$52,AF497=Tipologias!$F$53),Tipologias!$G$51,IF(AF497=Tipologias!$F$54,Tipologias!$G$54,IF(OR(AF497=Tipologias!$F$55,AF497=Tipologias!$F$56),Tipologias!$G$55,"")))</f>
        <v/>
      </c>
      <c r="AH497" s="117"/>
      <c r="AI497" s="124" t="str">
        <f>IF(OR(AC497="",AE497="",AG497=""),"",IF(OR(AND(AC497=Tipologias!$G$55,AE497=Tipologias!$G$55),AND(AC497=Tipologias!$G$55,AG497=Tipologias!$G$55),AND(AE497=Tipologias!$G$55,AG497=Tipologias!$G$55)),Tipologias!$G$55, IF(AND(AC497=Tipologias!$G$51,AE497=Tipologias!$G$51,AG497=Tipologias!$G$51),Tipologias!$G$51,Tipologias!$G$54)))</f>
        <v/>
      </c>
      <c r="AJ497" s="117"/>
      <c r="AK497" s="118"/>
      <c r="AL497" s="134"/>
    </row>
    <row r="498" spans="1:38" s="119" customFormat="1" ht="35.15" customHeight="1" x14ac:dyDescent="0.35">
      <c r="A498" s="141"/>
      <c r="B498" s="142"/>
      <c r="C498" s="117"/>
      <c r="D498" s="117"/>
      <c r="E498" s="117"/>
      <c r="F498" s="117"/>
      <c r="G498" s="117"/>
      <c r="H498" s="117"/>
      <c r="I498" s="117"/>
      <c r="J498" s="142"/>
      <c r="K498" s="117"/>
      <c r="L498" s="117"/>
      <c r="M498" s="117"/>
      <c r="N498" s="117"/>
      <c r="O498" s="117"/>
      <c r="P498" s="118"/>
      <c r="Q498" s="117"/>
      <c r="R498" s="117"/>
      <c r="S498" s="117"/>
      <c r="T498" s="117"/>
      <c r="U498" s="142"/>
      <c r="V49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98" s="117"/>
      <c r="X498" s="142"/>
      <c r="Y498" s="142"/>
      <c r="Z498" s="140" t="str">
        <f>IFERROR(IF(Y498=Tipologias!$O$6,"Ley_1",IF(Y498=Tipologias!$P$6,"Ley_2",IF(Y498=Tipologias!$Q$6,"Ley_3",IF(Y498=Tipologias!$R$6,"Ley_4",IF(Y498=Tipologias!$S$6,"Ley_5",IF(Y498=Tipologias!$T$6,"Ley_6", IF(Y498=Tipologias!$U$6,"Ley_7", IF(Y498=Tipologias!$V$6,"Ley_8", IF(Y498=Tipologias!$W$6,"Ley_9", IF(Y498=Tipologias!$X$6,"Ley_10", IF(Y498=Tipologias!$Y$6,"Ley_11", IF(Y498=Tipologias!$Z$6,"Ley_12",IF(Y498="No Aplica","NoAplica",""))))))))))))),"")</f>
        <v/>
      </c>
      <c r="AA498" s="117"/>
      <c r="AB498" s="117"/>
      <c r="AC498" s="123" t="str">
        <f>IF(OR(AB498=Tipologias!$F$51,AB498=Tipologias!$F$52,AB498=Tipologias!$F$53),Tipologias!$G$51,IF(AB498=Tipologias!$F$54,Tipologias!$G$54,IF(OR(AB498=Tipologias!$F$55,AB498=Tipologias!$F$56),Tipologias!$G$55,"")))</f>
        <v/>
      </c>
      <c r="AD498" s="117"/>
      <c r="AE498" s="123" t="str">
        <f>IF(OR(AD498=Tipologias!$F$51,AD498=Tipologias!$F$52,AD498=Tipologias!$F$53),Tipologias!$G$51,IF(AD498=Tipologias!$F$54,Tipologias!$G$54,IF(OR(AD498=Tipologias!$F$55,AD498=Tipologias!$F$56),Tipologias!$G$55,"")))</f>
        <v/>
      </c>
      <c r="AF498" s="117"/>
      <c r="AG498" s="123" t="str">
        <f>IF(OR(AF498=Tipologias!$F$51,AF498=Tipologias!$F$52,AF498=Tipologias!$F$53),Tipologias!$G$51,IF(AF498=Tipologias!$F$54,Tipologias!$G$54,IF(OR(AF498=Tipologias!$F$55,AF498=Tipologias!$F$56),Tipologias!$G$55,"")))</f>
        <v/>
      </c>
      <c r="AH498" s="117"/>
      <c r="AI498" s="124" t="str">
        <f>IF(OR(AC498="",AE498="",AG498=""),"",IF(OR(AND(AC498=Tipologias!$G$55,AE498=Tipologias!$G$55),AND(AC498=Tipologias!$G$55,AG498=Tipologias!$G$55),AND(AE498=Tipologias!$G$55,AG498=Tipologias!$G$55)),Tipologias!$G$55, IF(AND(AC498=Tipologias!$G$51,AE498=Tipologias!$G$51,AG498=Tipologias!$G$51),Tipologias!$G$51,Tipologias!$G$54)))</f>
        <v/>
      </c>
      <c r="AJ498" s="117"/>
      <c r="AK498" s="118"/>
      <c r="AL498" s="134"/>
    </row>
    <row r="499" spans="1:38" s="119" customFormat="1" ht="35.15" customHeight="1" x14ac:dyDescent="0.35">
      <c r="A499" s="141"/>
      <c r="B499" s="142"/>
      <c r="C499" s="117"/>
      <c r="D499" s="117"/>
      <c r="E499" s="117"/>
      <c r="F499" s="117"/>
      <c r="G499" s="117"/>
      <c r="H499" s="117"/>
      <c r="I499" s="117"/>
      <c r="J499" s="142"/>
      <c r="K499" s="117"/>
      <c r="L499" s="117"/>
      <c r="M499" s="117"/>
      <c r="N499" s="117"/>
      <c r="O499" s="117"/>
      <c r="P499" s="118"/>
      <c r="Q499" s="117"/>
      <c r="R499" s="117"/>
      <c r="S499" s="117"/>
      <c r="T499" s="117"/>
      <c r="U499" s="142"/>
      <c r="V49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499" s="117"/>
      <c r="X499" s="142"/>
      <c r="Y499" s="142"/>
      <c r="Z499" s="140" t="str">
        <f>IFERROR(IF(Y499=Tipologias!$O$6,"Ley_1",IF(Y499=Tipologias!$P$6,"Ley_2",IF(Y499=Tipologias!$Q$6,"Ley_3",IF(Y499=Tipologias!$R$6,"Ley_4",IF(Y499=Tipologias!$S$6,"Ley_5",IF(Y499=Tipologias!$T$6,"Ley_6", IF(Y499=Tipologias!$U$6,"Ley_7", IF(Y499=Tipologias!$V$6,"Ley_8", IF(Y499=Tipologias!$W$6,"Ley_9", IF(Y499=Tipologias!$X$6,"Ley_10", IF(Y499=Tipologias!$Y$6,"Ley_11", IF(Y499=Tipologias!$Z$6,"Ley_12",IF(Y499="No Aplica","NoAplica",""))))))))))))),"")</f>
        <v/>
      </c>
      <c r="AA499" s="117"/>
      <c r="AB499" s="117"/>
      <c r="AC499" s="123" t="str">
        <f>IF(OR(AB499=Tipologias!$F$51,AB499=Tipologias!$F$52,AB499=Tipologias!$F$53),Tipologias!$G$51,IF(AB499=Tipologias!$F$54,Tipologias!$G$54,IF(OR(AB499=Tipologias!$F$55,AB499=Tipologias!$F$56),Tipologias!$G$55,"")))</f>
        <v/>
      </c>
      <c r="AD499" s="117"/>
      <c r="AE499" s="123" t="str">
        <f>IF(OR(AD499=Tipologias!$F$51,AD499=Tipologias!$F$52,AD499=Tipologias!$F$53),Tipologias!$G$51,IF(AD499=Tipologias!$F$54,Tipologias!$G$54,IF(OR(AD499=Tipologias!$F$55,AD499=Tipologias!$F$56),Tipologias!$G$55,"")))</f>
        <v/>
      </c>
      <c r="AF499" s="117"/>
      <c r="AG499" s="123" t="str">
        <f>IF(OR(AF499=Tipologias!$F$51,AF499=Tipologias!$F$52,AF499=Tipologias!$F$53),Tipologias!$G$51,IF(AF499=Tipologias!$F$54,Tipologias!$G$54,IF(OR(AF499=Tipologias!$F$55,AF499=Tipologias!$F$56),Tipologias!$G$55,"")))</f>
        <v/>
      </c>
      <c r="AH499" s="117"/>
      <c r="AI499" s="124" t="str">
        <f>IF(OR(AC499="",AE499="",AG499=""),"",IF(OR(AND(AC499=Tipologias!$G$55,AE499=Tipologias!$G$55),AND(AC499=Tipologias!$G$55,AG499=Tipologias!$G$55),AND(AE499=Tipologias!$G$55,AG499=Tipologias!$G$55)),Tipologias!$G$55, IF(AND(AC499=Tipologias!$G$51,AE499=Tipologias!$G$51,AG499=Tipologias!$G$51),Tipologias!$G$51,Tipologias!$G$54)))</f>
        <v/>
      </c>
      <c r="AJ499" s="117"/>
      <c r="AK499" s="118"/>
      <c r="AL499" s="134"/>
    </row>
    <row r="500" spans="1:38" s="119" customFormat="1" ht="35.15" customHeight="1" x14ac:dyDescent="0.35">
      <c r="A500" s="141"/>
      <c r="B500" s="142"/>
      <c r="C500" s="117"/>
      <c r="D500" s="117"/>
      <c r="E500" s="117"/>
      <c r="F500" s="117"/>
      <c r="G500" s="117"/>
      <c r="H500" s="117"/>
      <c r="I500" s="117"/>
      <c r="J500" s="142"/>
      <c r="K500" s="117"/>
      <c r="L500" s="117"/>
      <c r="M500" s="117"/>
      <c r="N500" s="117"/>
      <c r="O500" s="117"/>
      <c r="P500" s="118"/>
      <c r="Q500" s="117"/>
      <c r="R500" s="117"/>
      <c r="S500" s="117"/>
      <c r="T500" s="117"/>
      <c r="U500" s="142"/>
      <c r="V50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00" s="117"/>
      <c r="X500" s="142"/>
      <c r="Y500" s="142"/>
      <c r="Z500" s="140" t="str">
        <f>IFERROR(IF(Y500=Tipologias!$O$6,"Ley_1",IF(Y500=Tipologias!$P$6,"Ley_2",IF(Y500=Tipologias!$Q$6,"Ley_3",IF(Y500=Tipologias!$R$6,"Ley_4",IF(Y500=Tipologias!$S$6,"Ley_5",IF(Y500=Tipologias!$T$6,"Ley_6", IF(Y500=Tipologias!$U$6,"Ley_7", IF(Y500=Tipologias!$V$6,"Ley_8", IF(Y500=Tipologias!$W$6,"Ley_9", IF(Y500=Tipologias!$X$6,"Ley_10", IF(Y500=Tipologias!$Y$6,"Ley_11", IF(Y500=Tipologias!$Z$6,"Ley_12",IF(Y500="No Aplica","NoAplica",""))))))))))))),"")</f>
        <v/>
      </c>
      <c r="AA500" s="117"/>
      <c r="AB500" s="117"/>
      <c r="AC500" s="123" t="str">
        <f>IF(OR(AB500=Tipologias!$F$51,AB500=Tipologias!$F$52,AB500=Tipologias!$F$53),Tipologias!$G$51,IF(AB500=Tipologias!$F$54,Tipologias!$G$54,IF(OR(AB500=Tipologias!$F$55,AB500=Tipologias!$F$56),Tipologias!$G$55,"")))</f>
        <v/>
      </c>
      <c r="AD500" s="117"/>
      <c r="AE500" s="123" t="str">
        <f>IF(OR(AD500=Tipologias!$F$51,AD500=Tipologias!$F$52,AD500=Tipologias!$F$53),Tipologias!$G$51,IF(AD500=Tipologias!$F$54,Tipologias!$G$54,IF(OR(AD500=Tipologias!$F$55,AD500=Tipologias!$F$56),Tipologias!$G$55,"")))</f>
        <v/>
      </c>
      <c r="AF500" s="117"/>
      <c r="AG500" s="123" t="str">
        <f>IF(OR(AF500=Tipologias!$F$51,AF500=Tipologias!$F$52,AF500=Tipologias!$F$53),Tipologias!$G$51,IF(AF500=Tipologias!$F$54,Tipologias!$G$54,IF(OR(AF500=Tipologias!$F$55,AF500=Tipologias!$F$56),Tipologias!$G$55,"")))</f>
        <v/>
      </c>
      <c r="AH500" s="117"/>
      <c r="AI500" s="124" t="str">
        <f>IF(OR(AC500="",AE500="",AG500=""),"",IF(OR(AND(AC500=Tipologias!$G$55,AE500=Tipologias!$G$55),AND(AC500=Tipologias!$G$55,AG500=Tipologias!$G$55),AND(AE500=Tipologias!$G$55,AG500=Tipologias!$G$55)),Tipologias!$G$55, IF(AND(AC500=Tipologias!$G$51,AE500=Tipologias!$G$51,AG500=Tipologias!$G$51),Tipologias!$G$51,Tipologias!$G$54)))</f>
        <v/>
      </c>
      <c r="AJ500" s="117"/>
      <c r="AK500" s="118"/>
      <c r="AL500" s="134"/>
    </row>
    <row r="501" spans="1:38" s="119" customFormat="1" ht="35.15" customHeight="1" x14ac:dyDescent="0.35">
      <c r="A501" s="141"/>
      <c r="B501" s="142"/>
      <c r="C501" s="117"/>
      <c r="D501" s="117"/>
      <c r="E501" s="117"/>
      <c r="F501" s="117"/>
      <c r="G501" s="117"/>
      <c r="H501" s="117"/>
      <c r="I501" s="117"/>
      <c r="J501" s="142"/>
      <c r="K501" s="117"/>
      <c r="L501" s="117"/>
      <c r="M501" s="117"/>
      <c r="N501" s="117"/>
      <c r="O501" s="117"/>
      <c r="P501" s="118"/>
      <c r="Q501" s="117"/>
      <c r="R501" s="117"/>
      <c r="S501" s="117"/>
      <c r="T501" s="117"/>
      <c r="U501" s="142"/>
      <c r="V50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01" s="117"/>
      <c r="X501" s="142"/>
      <c r="Y501" s="142"/>
      <c r="Z501" s="140" t="str">
        <f>IFERROR(IF(Y501=Tipologias!$O$6,"Ley_1",IF(Y501=Tipologias!$P$6,"Ley_2",IF(Y501=Tipologias!$Q$6,"Ley_3",IF(Y501=Tipologias!$R$6,"Ley_4",IF(Y501=Tipologias!$S$6,"Ley_5",IF(Y501=Tipologias!$T$6,"Ley_6", IF(Y501=Tipologias!$U$6,"Ley_7", IF(Y501=Tipologias!$V$6,"Ley_8", IF(Y501=Tipologias!$W$6,"Ley_9", IF(Y501=Tipologias!$X$6,"Ley_10", IF(Y501=Tipologias!$Y$6,"Ley_11", IF(Y501=Tipologias!$Z$6,"Ley_12",IF(Y501="No Aplica","NoAplica",""))))))))))))),"")</f>
        <v/>
      </c>
      <c r="AA501" s="117"/>
      <c r="AB501" s="117"/>
      <c r="AC501" s="123" t="str">
        <f>IF(OR(AB501=Tipologias!$F$51,AB501=Tipologias!$F$52,AB501=Tipologias!$F$53),Tipologias!$G$51,IF(AB501=Tipologias!$F$54,Tipologias!$G$54,IF(OR(AB501=Tipologias!$F$55,AB501=Tipologias!$F$56),Tipologias!$G$55,"")))</f>
        <v/>
      </c>
      <c r="AD501" s="117"/>
      <c r="AE501" s="123" t="str">
        <f>IF(OR(AD501=Tipologias!$F$51,AD501=Tipologias!$F$52,AD501=Tipologias!$F$53),Tipologias!$G$51,IF(AD501=Tipologias!$F$54,Tipologias!$G$54,IF(OR(AD501=Tipologias!$F$55,AD501=Tipologias!$F$56),Tipologias!$G$55,"")))</f>
        <v/>
      </c>
      <c r="AF501" s="117"/>
      <c r="AG501" s="123" t="str">
        <f>IF(OR(AF501=Tipologias!$F$51,AF501=Tipologias!$F$52,AF501=Tipologias!$F$53),Tipologias!$G$51,IF(AF501=Tipologias!$F$54,Tipologias!$G$54,IF(OR(AF501=Tipologias!$F$55,AF501=Tipologias!$F$56),Tipologias!$G$55,"")))</f>
        <v/>
      </c>
      <c r="AH501" s="117"/>
      <c r="AI501" s="124" t="str">
        <f>IF(OR(AC501="",AE501="",AG501=""),"",IF(OR(AND(AC501=Tipologias!$G$55,AE501=Tipologias!$G$55),AND(AC501=Tipologias!$G$55,AG501=Tipologias!$G$55),AND(AE501=Tipologias!$G$55,AG501=Tipologias!$G$55)),Tipologias!$G$55, IF(AND(AC501=Tipologias!$G$51,AE501=Tipologias!$G$51,AG501=Tipologias!$G$51),Tipologias!$G$51,Tipologias!$G$54)))</f>
        <v/>
      </c>
      <c r="AJ501" s="117"/>
      <c r="AK501" s="118"/>
      <c r="AL501" s="134"/>
    </row>
    <row r="502" spans="1:38" s="119" customFormat="1" ht="35.15" customHeight="1" x14ac:dyDescent="0.35">
      <c r="A502" s="141"/>
      <c r="B502" s="142"/>
      <c r="C502" s="117"/>
      <c r="D502" s="117"/>
      <c r="E502" s="117"/>
      <c r="F502" s="117"/>
      <c r="G502" s="117"/>
      <c r="H502" s="117"/>
      <c r="I502" s="117"/>
      <c r="J502" s="142"/>
      <c r="K502" s="117"/>
      <c r="L502" s="117"/>
      <c r="M502" s="117"/>
      <c r="N502" s="117"/>
      <c r="O502" s="117"/>
      <c r="P502" s="118"/>
      <c r="Q502" s="117"/>
      <c r="R502" s="117"/>
      <c r="S502" s="117"/>
      <c r="T502" s="117"/>
      <c r="U502" s="142"/>
      <c r="V50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02" s="117"/>
      <c r="X502" s="142"/>
      <c r="Y502" s="142"/>
      <c r="Z502" s="140" t="str">
        <f>IFERROR(IF(Y502=Tipologias!$O$6,"Ley_1",IF(Y502=Tipologias!$P$6,"Ley_2",IF(Y502=Tipologias!$Q$6,"Ley_3",IF(Y502=Tipologias!$R$6,"Ley_4",IF(Y502=Tipologias!$S$6,"Ley_5",IF(Y502=Tipologias!$T$6,"Ley_6", IF(Y502=Tipologias!$U$6,"Ley_7", IF(Y502=Tipologias!$V$6,"Ley_8", IF(Y502=Tipologias!$W$6,"Ley_9", IF(Y502=Tipologias!$X$6,"Ley_10", IF(Y502=Tipologias!$Y$6,"Ley_11", IF(Y502=Tipologias!$Z$6,"Ley_12",IF(Y502="No Aplica","NoAplica",""))))))))))))),"")</f>
        <v/>
      </c>
      <c r="AA502" s="117"/>
      <c r="AB502" s="117"/>
      <c r="AC502" s="123" t="str">
        <f>IF(OR(AB502=Tipologias!$F$51,AB502=Tipologias!$F$52,AB502=Tipologias!$F$53),Tipologias!$G$51,IF(AB502=Tipologias!$F$54,Tipologias!$G$54,IF(OR(AB502=Tipologias!$F$55,AB502=Tipologias!$F$56),Tipologias!$G$55,"")))</f>
        <v/>
      </c>
      <c r="AD502" s="117"/>
      <c r="AE502" s="123" t="str">
        <f>IF(OR(AD502=Tipologias!$F$51,AD502=Tipologias!$F$52,AD502=Tipologias!$F$53),Tipologias!$G$51,IF(AD502=Tipologias!$F$54,Tipologias!$G$54,IF(OR(AD502=Tipologias!$F$55,AD502=Tipologias!$F$56),Tipologias!$G$55,"")))</f>
        <v/>
      </c>
      <c r="AF502" s="117"/>
      <c r="AG502" s="123" t="str">
        <f>IF(OR(AF502=Tipologias!$F$51,AF502=Tipologias!$F$52,AF502=Tipologias!$F$53),Tipologias!$G$51,IF(AF502=Tipologias!$F$54,Tipologias!$G$54,IF(OR(AF502=Tipologias!$F$55,AF502=Tipologias!$F$56),Tipologias!$G$55,"")))</f>
        <v/>
      </c>
      <c r="AH502" s="117"/>
      <c r="AI502" s="124" t="str">
        <f>IF(OR(AC502="",AE502="",AG502=""),"",IF(OR(AND(AC502=Tipologias!$G$55,AE502=Tipologias!$G$55),AND(AC502=Tipologias!$G$55,AG502=Tipologias!$G$55),AND(AE502=Tipologias!$G$55,AG502=Tipologias!$G$55)),Tipologias!$G$55, IF(AND(AC502=Tipologias!$G$51,AE502=Tipologias!$G$51,AG502=Tipologias!$G$51),Tipologias!$G$51,Tipologias!$G$54)))</f>
        <v/>
      </c>
      <c r="AJ502" s="117"/>
      <c r="AK502" s="118"/>
      <c r="AL502" s="134"/>
    </row>
    <row r="503" spans="1:38" s="119" customFormat="1" ht="35.15" customHeight="1" x14ac:dyDescent="0.35">
      <c r="A503" s="141"/>
      <c r="B503" s="142"/>
      <c r="C503" s="117"/>
      <c r="D503" s="117"/>
      <c r="E503" s="117"/>
      <c r="F503" s="117"/>
      <c r="G503" s="117"/>
      <c r="H503" s="117"/>
      <c r="I503" s="117"/>
      <c r="J503" s="142"/>
      <c r="K503" s="117"/>
      <c r="L503" s="117"/>
      <c r="M503" s="117"/>
      <c r="N503" s="117"/>
      <c r="O503" s="117"/>
      <c r="P503" s="118"/>
      <c r="Q503" s="117"/>
      <c r="R503" s="117"/>
      <c r="S503" s="117"/>
      <c r="T503" s="117"/>
      <c r="U503" s="142"/>
      <c r="V50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03" s="117"/>
      <c r="X503" s="142"/>
      <c r="Y503" s="142"/>
      <c r="Z503" s="140" t="str">
        <f>IFERROR(IF(Y503=Tipologias!$O$6,"Ley_1",IF(Y503=Tipologias!$P$6,"Ley_2",IF(Y503=Tipologias!$Q$6,"Ley_3",IF(Y503=Tipologias!$R$6,"Ley_4",IF(Y503=Tipologias!$S$6,"Ley_5",IF(Y503=Tipologias!$T$6,"Ley_6", IF(Y503=Tipologias!$U$6,"Ley_7", IF(Y503=Tipologias!$V$6,"Ley_8", IF(Y503=Tipologias!$W$6,"Ley_9", IF(Y503=Tipologias!$X$6,"Ley_10", IF(Y503=Tipologias!$Y$6,"Ley_11", IF(Y503=Tipologias!$Z$6,"Ley_12",IF(Y503="No Aplica","NoAplica",""))))))))))))),"")</f>
        <v/>
      </c>
      <c r="AA503" s="117"/>
      <c r="AB503" s="117"/>
      <c r="AC503" s="123" t="str">
        <f>IF(OR(AB503=Tipologias!$F$51,AB503=Tipologias!$F$52,AB503=Tipologias!$F$53),Tipologias!$G$51,IF(AB503=Tipologias!$F$54,Tipologias!$G$54,IF(OR(AB503=Tipologias!$F$55,AB503=Tipologias!$F$56),Tipologias!$G$55,"")))</f>
        <v/>
      </c>
      <c r="AD503" s="117"/>
      <c r="AE503" s="123" t="str">
        <f>IF(OR(AD503=Tipologias!$F$51,AD503=Tipologias!$F$52,AD503=Tipologias!$F$53),Tipologias!$G$51,IF(AD503=Tipologias!$F$54,Tipologias!$G$54,IF(OR(AD503=Tipologias!$F$55,AD503=Tipologias!$F$56),Tipologias!$G$55,"")))</f>
        <v/>
      </c>
      <c r="AF503" s="117"/>
      <c r="AG503" s="123" t="str">
        <f>IF(OR(AF503=Tipologias!$F$51,AF503=Tipologias!$F$52,AF503=Tipologias!$F$53),Tipologias!$G$51,IF(AF503=Tipologias!$F$54,Tipologias!$G$54,IF(OR(AF503=Tipologias!$F$55,AF503=Tipologias!$F$56),Tipologias!$G$55,"")))</f>
        <v/>
      </c>
      <c r="AH503" s="117"/>
      <c r="AI503" s="124" t="str">
        <f>IF(OR(AC503="",AE503="",AG503=""),"",IF(OR(AND(AC503=Tipologias!$G$55,AE503=Tipologias!$G$55),AND(AC503=Tipologias!$G$55,AG503=Tipologias!$G$55),AND(AE503=Tipologias!$G$55,AG503=Tipologias!$G$55)),Tipologias!$G$55, IF(AND(AC503=Tipologias!$G$51,AE503=Tipologias!$G$51,AG503=Tipologias!$G$51),Tipologias!$G$51,Tipologias!$G$54)))</f>
        <v/>
      </c>
      <c r="AJ503" s="117"/>
      <c r="AK503" s="118"/>
      <c r="AL503" s="134"/>
    </row>
    <row r="504" spans="1:38" s="119" customFormat="1" ht="35.15" customHeight="1" x14ac:dyDescent="0.35">
      <c r="A504" s="141"/>
      <c r="B504" s="142"/>
      <c r="C504" s="117"/>
      <c r="D504" s="117"/>
      <c r="E504" s="117"/>
      <c r="F504" s="117"/>
      <c r="G504" s="117"/>
      <c r="H504" s="117"/>
      <c r="I504" s="117"/>
      <c r="J504" s="142"/>
      <c r="K504" s="117"/>
      <c r="L504" s="117"/>
      <c r="M504" s="117"/>
      <c r="N504" s="117"/>
      <c r="O504" s="117"/>
      <c r="P504" s="118"/>
      <c r="Q504" s="117"/>
      <c r="R504" s="117"/>
      <c r="S504" s="117"/>
      <c r="T504" s="117"/>
      <c r="U504" s="142"/>
      <c r="V50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04" s="117"/>
      <c r="X504" s="142"/>
      <c r="Y504" s="142"/>
      <c r="Z504" s="140" t="str">
        <f>IFERROR(IF(Y504=Tipologias!$O$6,"Ley_1",IF(Y504=Tipologias!$P$6,"Ley_2",IF(Y504=Tipologias!$Q$6,"Ley_3",IF(Y504=Tipologias!$R$6,"Ley_4",IF(Y504=Tipologias!$S$6,"Ley_5",IF(Y504=Tipologias!$T$6,"Ley_6", IF(Y504=Tipologias!$U$6,"Ley_7", IF(Y504=Tipologias!$V$6,"Ley_8", IF(Y504=Tipologias!$W$6,"Ley_9", IF(Y504=Tipologias!$X$6,"Ley_10", IF(Y504=Tipologias!$Y$6,"Ley_11", IF(Y504=Tipologias!$Z$6,"Ley_12",IF(Y504="No Aplica","NoAplica",""))))))))))))),"")</f>
        <v/>
      </c>
      <c r="AA504" s="117"/>
      <c r="AB504" s="117"/>
      <c r="AC504" s="123" t="str">
        <f>IF(OR(AB504=Tipologias!$F$51,AB504=Tipologias!$F$52,AB504=Tipologias!$F$53),Tipologias!$G$51,IF(AB504=Tipologias!$F$54,Tipologias!$G$54,IF(OR(AB504=Tipologias!$F$55,AB504=Tipologias!$F$56),Tipologias!$G$55,"")))</f>
        <v/>
      </c>
      <c r="AD504" s="117"/>
      <c r="AE504" s="123" t="str">
        <f>IF(OR(AD504=Tipologias!$F$51,AD504=Tipologias!$F$52,AD504=Tipologias!$F$53),Tipologias!$G$51,IF(AD504=Tipologias!$F$54,Tipologias!$G$54,IF(OR(AD504=Tipologias!$F$55,AD504=Tipologias!$F$56),Tipologias!$G$55,"")))</f>
        <v/>
      </c>
      <c r="AF504" s="117"/>
      <c r="AG504" s="123" t="str">
        <f>IF(OR(AF504=Tipologias!$F$51,AF504=Tipologias!$F$52,AF504=Tipologias!$F$53),Tipologias!$G$51,IF(AF504=Tipologias!$F$54,Tipologias!$G$54,IF(OR(AF504=Tipologias!$F$55,AF504=Tipologias!$F$56),Tipologias!$G$55,"")))</f>
        <v/>
      </c>
      <c r="AH504" s="117"/>
      <c r="AI504" s="124" t="str">
        <f>IF(OR(AC504="",AE504="",AG504=""),"",IF(OR(AND(AC504=Tipologias!$G$55,AE504=Tipologias!$G$55),AND(AC504=Tipologias!$G$55,AG504=Tipologias!$G$55),AND(AE504=Tipologias!$G$55,AG504=Tipologias!$G$55)),Tipologias!$G$55, IF(AND(AC504=Tipologias!$G$51,AE504=Tipologias!$G$51,AG504=Tipologias!$G$51),Tipologias!$G$51,Tipologias!$G$54)))</f>
        <v/>
      </c>
      <c r="AJ504" s="117"/>
      <c r="AK504" s="118"/>
      <c r="AL504" s="134"/>
    </row>
    <row r="505" spans="1:38" s="119" customFormat="1" ht="35.15" customHeight="1" x14ac:dyDescent="0.35">
      <c r="A505" s="141"/>
      <c r="B505" s="142"/>
      <c r="C505" s="117"/>
      <c r="D505" s="117"/>
      <c r="E505" s="117"/>
      <c r="F505" s="117"/>
      <c r="G505" s="117"/>
      <c r="H505" s="117"/>
      <c r="I505" s="117"/>
      <c r="J505" s="142"/>
      <c r="K505" s="117"/>
      <c r="L505" s="117"/>
      <c r="M505" s="117"/>
      <c r="N505" s="117"/>
      <c r="O505" s="117"/>
      <c r="P505" s="118"/>
      <c r="Q505" s="117"/>
      <c r="R505" s="117"/>
      <c r="S505" s="117"/>
      <c r="T505" s="117"/>
      <c r="U505" s="142"/>
      <c r="V50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05" s="117"/>
      <c r="X505" s="142"/>
      <c r="Y505" s="142"/>
      <c r="Z505" s="140" t="str">
        <f>IFERROR(IF(Y505=Tipologias!$O$6,"Ley_1",IF(Y505=Tipologias!$P$6,"Ley_2",IF(Y505=Tipologias!$Q$6,"Ley_3",IF(Y505=Tipologias!$R$6,"Ley_4",IF(Y505=Tipologias!$S$6,"Ley_5",IF(Y505=Tipologias!$T$6,"Ley_6", IF(Y505=Tipologias!$U$6,"Ley_7", IF(Y505=Tipologias!$V$6,"Ley_8", IF(Y505=Tipologias!$W$6,"Ley_9", IF(Y505=Tipologias!$X$6,"Ley_10", IF(Y505=Tipologias!$Y$6,"Ley_11", IF(Y505=Tipologias!$Z$6,"Ley_12",IF(Y505="No Aplica","NoAplica",""))))))))))))),"")</f>
        <v/>
      </c>
      <c r="AA505" s="117"/>
      <c r="AB505" s="117"/>
      <c r="AC505" s="123" t="str">
        <f>IF(OR(AB505=Tipologias!$F$51,AB505=Tipologias!$F$52,AB505=Tipologias!$F$53),Tipologias!$G$51,IF(AB505=Tipologias!$F$54,Tipologias!$G$54,IF(OR(AB505=Tipologias!$F$55,AB505=Tipologias!$F$56),Tipologias!$G$55,"")))</f>
        <v/>
      </c>
      <c r="AD505" s="117"/>
      <c r="AE505" s="123" t="str">
        <f>IF(OR(AD505=Tipologias!$F$51,AD505=Tipologias!$F$52,AD505=Tipologias!$F$53),Tipologias!$G$51,IF(AD505=Tipologias!$F$54,Tipologias!$G$54,IF(OR(AD505=Tipologias!$F$55,AD505=Tipologias!$F$56),Tipologias!$G$55,"")))</f>
        <v/>
      </c>
      <c r="AF505" s="117"/>
      <c r="AG505" s="123" t="str">
        <f>IF(OR(AF505=Tipologias!$F$51,AF505=Tipologias!$F$52,AF505=Tipologias!$F$53),Tipologias!$G$51,IF(AF505=Tipologias!$F$54,Tipologias!$G$54,IF(OR(AF505=Tipologias!$F$55,AF505=Tipologias!$F$56),Tipologias!$G$55,"")))</f>
        <v/>
      </c>
      <c r="AH505" s="117"/>
      <c r="AI505" s="124" t="str">
        <f>IF(OR(AC505="",AE505="",AG505=""),"",IF(OR(AND(AC505=Tipologias!$G$55,AE505=Tipologias!$G$55),AND(AC505=Tipologias!$G$55,AG505=Tipologias!$G$55),AND(AE505=Tipologias!$G$55,AG505=Tipologias!$G$55)),Tipologias!$G$55, IF(AND(AC505=Tipologias!$G$51,AE505=Tipologias!$G$51,AG505=Tipologias!$G$51),Tipologias!$G$51,Tipologias!$G$54)))</f>
        <v/>
      </c>
      <c r="AJ505" s="117"/>
      <c r="AK505" s="118"/>
      <c r="AL505" s="134"/>
    </row>
    <row r="506" spans="1:38" s="119" customFormat="1" ht="35.15" customHeight="1" x14ac:dyDescent="0.35">
      <c r="A506" s="141"/>
      <c r="B506" s="142"/>
      <c r="C506" s="117"/>
      <c r="D506" s="117"/>
      <c r="E506" s="117"/>
      <c r="F506" s="117"/>
      <c r="G506" s="117"/>
      <c r="H506" s="117"/>
      <c r="I506" s="117"/>
      <c r="J506" s="142"/>
      <c r="K506" s="117"/>
      <c r="L506" s="117"/>
      <c r="M506" s="117"/>
      <c r="N506" s="117"/>
      <c r="O506" s="117"/>
      <c r="P506" s="118"/>
      <c r="Q506" s="117"/>
      <c r="R506" s="117"/>
      <c r="S506" s="117"/>
      <c r="T506" s="117"/>
      <c r="U506" s="142"/>
      <c r="V50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06" s="117"/>
      <c r="X506" s="142"/>
      <c r="Y506" s="142"/>
      <c r="Z506" s="140" t="str">
        <f>IFERROR(IF(Y506=Tipologias!$O$6,"Ley_1",IF(Y506=Tipologias!$P$6,"Ley_2",IF(Y506=Tipologias!$Q$6,"Ley_3",IF(Y506=Tipologias!$R$6,"Ley_4",IF(Y506=Tipologias!$S$6,"Ley_5",IF(Y506=Tipologias!$T$6,"Ley_6", IF(Y506=Tipologias!$U$6,"Ley_7", IF(Y506=Tipologias!$V$6,"Ley_8", IF(Y506=Tipologias!$W$6,"Ley_9", IF(Y506=Tipologias!$X$6,"Ley_10", IF(Y506=Tipologias!$Y$6,"Ley_11", IF(Y506=Tipologias!$Z$6,"Ley_12",IF(Y506="No Aplica","NoAplica",""))))))))))))),"")</f>
        <v/>
      </c>
      <c r="AA506" s="117"/>
      <c r="AB506" s="117"/>
      <c r="AC506" s="123" t="str">
        <f>IF(OR(AB506=Tipologias!$F$51,AB506=Tipologias!$F$52,AB506=Tipologias!$F$53),Tipologias!$G$51,IF(AB506=Tipologias!$F$54,Tipologias!$G$54,IF(OR(AB506=Tipologias!$F$55,AB506=Tipologias!$F$56),Tipologias!$G$55,"")))</f>
        <v/>
      </c>
      <c r="AD506" s="117"/>
      <c r="AE506" s="123" t="str">
        <f>IF(OR(AD506=Tipologias!$F$51,AD506=Tipologias!$F$52,AD506=Tipologias!$F$53),Tipologias!$G$51,IF(AD506=Tipologias!$F$54,Tipologias!$G$54,IF(OR(AD506=Tipologias!$F$55,AD506=Tipologias!$F$56),Tipologias!$G$55,"")))</f>
        <v/>
      </c>
      <c r="AF506" s="117"/>
      <c r="AG506" s="123" t="str">
        <f>IF(OR(AF506=Tipologias!$F$51,AF506=Tipologias!$F$52,AF506=Tipologias!$F$53),Tipologias!$G$51,IF(AF506=Tipologias!$F$54,Tipologias!$G$54,IF(OR(AF506=Tipologias!$F$55,AF506=Tipologias!$F$56),Tipologias!$G$55,"")))</f>
        <v/>
      </c>
      <c r="AH506" s="117"/>
      <c r="AI506" s="124" t="str">
        <f>IF(OR(AC506="",AE506="",AG506=""),"",IF(OR(AND(AC506=Tipologias!$G$55,AE506=Tipologias!$G$55),AND(AC506=Tipologias!$G$55,AG506=Tipologias!$G$55),AND(AE506=Tipologias!$G$55,AG506=Tipologias!$G$55)),Tipologias!$G$55, IF(AND(AC506=Tipologias!$G$51,AE506=Tipologias!$G$51,AG506=Tipologias!$G$51),Tipologias!$G$51,Tipologias!$G$54)))</f>
        <v/>
      </c>
      <c r="AJ506" s="117"/>
      <c r="AK506" s="118"/>
      <c r="AL506" s="134"/>
    </row>
    <row r="507" spans="1:38" s="119" customFormat="1" ht="35.15" customHeight="1" x14ac:dyDescent="0.35">
      <c r="A507" s="141"/>
      <c r="B507" s="142"/>
      <c r="C507" s="117"/>
      <c r="D507" s="117"/>
      <c r="E507" s="117"/>
      <c r="F507" s="117"/>
      <c r="G507" s="117"/>
      <c r="H507" s="117"/>
      <c r="I507" s="117"/>
      <c r="J507" s="142"/>
      <c r="K507" s="117"/>
      <c r="L507" s="117"/>
      <c r="M507" s="117"/>
      <c r="N507" s="117"/>
      <c r="O507" s="117"/>
      <c r="P507" s="118"/>
      <c r="Q507" s="117"/>
      <c r="R507" s="117"/>
      <c r="S507" s="117"/>
      <c r="T507" s="117"/>
      <c r="U507" s="142"/>
      <c r="V50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07" s="117"/>
      <c r="X507" s="142"/>
      <c r="Y507" s="142"/>
      <c r="Z507" s="140" t="str">
        <f>IFERROR(IF(Y507=Tipologias!$O$6,"Ley_1",IF(Y507=Tipologias!$P$6,"Ley_2",IF(Y507=Tipologias!$Q$6,"Ley_3",IF(Y507=Tipologias!$R$6,"Ley_4",IF(Y507=Tipologias!$S$6,"Ley_5",IF(Y507=Tipologias!$T$6,"Ley_6", IF(Y507=Tipologias!$U$6,"Ley_7", IF(Y507=Tipologias!$V$6,"Ley_8", IF(Y507=Tipologias!$W$6,"Ley_9", IF(Y507=Tipologias!$X$6,"Ley_10", IF(Y507=Tipologias!$Y$6,"Ley_11", IF(Y507=Tipologias!$Z$6,"Ley_12",IF(Y507="No Aplica","NoAplica",""))))))))))))),"")</f>
        <v/>
      </c>
      <c r="AA507" s="117"/>
      <c r="AB507" s="117"/>
      <c r="AC507" s="123" t="str">
        <f>IF(OR(AB507=Tipologias!$F$51,AB507=Tipologias!$F$52,AB507=Tipologias!$F$53),Tipologias!$G$51,IF(AB507=Tipologias!$F$54,Tipologias!$G$54,IF(OR(AB507=Tipologias!$F$55,AB507=Tipologias!$F$56),Tipologias!$G$55,"")))</f>
        <v/>
      </c>
      <c r="AD507" s="117"/>
      <c r="AE507" s="123" t="str">
        <f>IF(OR(AD507=Tipologias!$F$51,AD507=Tipologias!$F$52,AD507=Tipologias!$F$53),Tipologias!$G$51,IF(AD507=Tipologias!$F$54,Tipologias!$G$54,IF(OR(AD507=Tipologias!$F$55,AD507=Tipologias!$F$56),Tipologias!$G$55,"")))</f>
        <v/>
      </c>
      <c r="AF507" s="117"/>
      <c r="AG507" s="123" t="str">
        <f>IF(OR(AF507=Tipologias!$F$51,AF507=Tipologias!$F$52,AF507=Tipologias!$F$53),Tipologias!$G$51,IF(AF507=Tipologias!$F$54,Tipologias!$G$54,IF(OR(AF507=Tipologias!$F$55,AF507=Tipologias!$F$56),Tipologias!$G$55,"")))</f>
        <v/>
      </c>
      <c r="AH507" s="117"/>
      <c r="AI507" s="124" t="str">
        <f>IF(OR(AC507="",AE507="",AG507=""),"",IF(OR(AND(AC507=Tipologias!$G$55,AE507=Tipologias!$G$55),AND(AC507=Tipologias!$G$55,AG507=Tipologias!$G$55),AND(AE507=Tipologias!$G$55,AG507=Tipologias!$G$55)),Tipologias!$G$55, IF(AND(AC507=Tipologias!$G$51,AE507=Tipologias!$G$51,AG507=Tipologias!$G$51),Tipologias!$G$51,Tipologias!$G$54)))</f>
        <v/>
      </c>
      <c r="AJ507" s="117"/>
      <c r="AK507" s="118"/>
      <c r="AL507" s="134"/>
    </row>
    <row r="508" spans="1:38" s="119" customFormat="1" ht="35.15" customHeight="1" x14ac:dyDescent="0.35">
      <c r="A508" s="141"/>
      <c r="B508" s="142"/>
      <c r="C508" s="117"/>
      <c r="D508" s="117"/>
      <c r="E508" s="117"/>
      <c r="F508" s="117"/>
      <c r="G508" s="117"/>
      <c r="H508" s="117"/>
      <c r="I508" s="117"/>
      <c r="J508" s="142"/>
      <c r="K508" s="117"/>
      <c r="L508" s="117"/>
      <c r="M508" s="117"/>
      <c r="N508" s="117"/>
      <c r="O508" s="117"/>
      <c r="P508" s="118"/>
      <c r="Q508" s="117"/>
      <c r="R508" s="117"/>
      <c r="S508" s="117"/>
      <c r="T508" s="117"/>
      <c r="U508" s="142"/>
      <c r="V50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08" s="117"/>
      <c r="X508" s="142"/>
      <c r="Y508" s="142"/>
      <c r="Z508" s="140" t="str">
        <f>IFERROR(IF(Y508=Tipologias!$O$6,"Ley_1",IF(Y508=Tipologias!$P$6,"Ley_2",IF(Y508=Tipologias!$Q$6,"Ley_3",IF(Y508=Tipologias!$R$6,"Ley_4",IF(Y508=Tipologias!$S$6,"Ley_5",IF(Y508=Tipologias!$T$6,"Ley_6", IF(Y508=Tipologias!$U$6,"Ley_7", IF(Y508=Tipologias!$V$6,"Ley_8", IF(Y508=Tipologias!$W$6,"Ley_9", IF(Y508=Tipologias!$X$6,"Ley_10", IF(Y508=Tipologias!$Y$6,"Ley_11", IF(Y508=Tipologias!$Z$6,"Ley_12",IF(Y508="No Aplica","NoAplica",""))))))))))))),"")</f>
        <v/>
      </c>
      <c r="AA508" s="117"/>
      <c r="AB508" s="117"/>
      <c r="AC508" s="123" t="str">
        <f>IF(OR(AB508=Tipologias!$F$51,AB508=Tipologias!$F$52,AB508=Tipologias!$F$53),Tipologias!$G$51,IF(AB508=Tipologias!$F$54,Tipologias!$G$54,IF(OR(AB508=Tipologias!$F$55,AB508=Tipologias!$F$56),Tipologias!$G$55,"")))</f>
        <v/>
      </c>
      <c r="AD508" s="117"/>
      <c r="AE508" s="123" t="str">
        <f>IF(OR(AD508=Tipologias!$F$51,AD508=Tipologias!$F$52,AD508=Tipologias!$F$53),Tipologias!$G$51,IF(AD508=Tipologias!$F$54,Tipologias!$G$54,IF(OR(AD508=Tipologias!$F$55,AD508=Tipologias!$F$56),Tipologias!$G$55,"")))</f>
        <v/>
      </c>
      <c r="AF508" s="117"/>
      <c r="AG508" s="123" t="str">
        <f>IF(OR(AF508=Tipologias!$F$51,AF508=Tipologias!$F$52,AF508=Tipologias!$F$53),Tipologias!$G$51,IF(AF508=Tipologias!$F$54,Tipologias!$G$54,IF(OR(AF508=Tipologias!$F$55,AF508=Tipologias!$F$56),Tipologias!$G$55,"")))</f>
        <v/>
      </c>
      <c r="AH508" s="117"/>
      <c r="AI508" s="124" t="str">
        <f>IF(OR(AC508="",AE508="",AG508=""),"",IF(OR(AND(AC508=Tipologias!$G$55,AE508=Tipologias!$G$55),AND(AC508=Tipologias!$G$55,AG508=Tipologias!$G$55),AND(AE508=Tipologias!$G$55,AG508=Tipologias!$G$55)),Tipologias!$G$55, IF(AND(AC508=Tipologias!$G$51,AE508=Tipologias!$G$51,AG508=Tipologias!$G$51),Tipologias!$G$51,Tipologias!$G$54)))</f>
        <v/>
      </c>
      <c r="AJ508" s="117"/>
      <c r="AK508" s="118"/>
      <c r="AL508" s="134"/>
    </row>
    <row r="509" spans="1:38" s="119" customFormat="1" ht="35.15" customHeight="1" x14ac:dyDescent="0.35">
      <c r="A509" s="141"/>
      <c r="B509" s="142"/>
      <c r="C509" s="117"/>
      <c r="D509" s="117"/>
      <c r="E509" s="117"/>
      <c r="F509" s="117"/>
      <c r="G509" s="117"/>
      <c r="H509" s="117"/>
      <c r="I509" s="117"/>
      <c r="J509" s="142"/>
      <c r="K509" s="117"/>
      <c r="L509" s="117"/>
      <c r="M509" s="117"/>
      <c r="N509" s="117"/>
      <c r="O509" s="117"/>
      <c r="P509" s="118"/>
      <c r="Q509" s="117"/>
      <c r="R509" s="117"/>
      <c r="S509" s="117"/>
      <c r="T509" s="117"/>
      <c r="U509" s="142"/>
      <c r="V50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09" s="117"/>
      <c r="X509" s="142"/>
      <c r="Y509" s="142"/>
      <c r="Z509" s="140" t="str">
        <f>IFERROR(IF(Y509=Tipologias!$O$6,"Ley_1",IF(Y509=Tipologias!$P$6,"Ley_2",IF(Y509=Tipologias!$Q$6,"Ley_3",IF(Y509=Tipologias!$R$6,"Ley_4",IF(Y509=Tipologias!$S$6,"Ley_5",IF(Y509=Tipologias!$T$6,"Ley_6", IF(Y509=Tipologias!$U$6,"Ley_7", IF(Y509=Tipologias!$V$6,"Ley_8", IF(Y509=Tipologias!$W$6,"Ley_9", IF(Y509=Tipologias!$X$6,"Ley_10", IF(Y509=Tipologias!$Y$6,"Ley_11", IF(Y509=Tipologias!$Z$6,"Ley_12",IF(Y509="No Aplica","NoAplica",""))))))))))))),"")</f>
        <v/>
      </c>
      <c r="AA509" s="117"/>
      <c r="AB509" s="117"/>
      <c r="AC509" s="123" t="str">
        <f>IF(OR(AB509=Tipologias!$F$51,AB509=Tipologias!$F$52,AB509=Tipologias!$F$53),Tipologias!$G$51,IF(AB509=Tipologias!$F$54,Tipologias!$G$54,IF(OR(AB509=Tipologias!$F$55,AB509=Tipologias!$F$56),Tipologias!$G$55,"")))</f>
        <v/>
      </c>
      <c r="AD509" s="117"/>
      <c r="AE509" s="123" t="str">
        <f>IF(OR(AD509=Tipologias!$F$51,AD509=Tipologias!$F$52,AD509=Tipologias!$F$53),Tipologias!$G$51,IF(AD509=Tipologias!$F$54,Tipologias!$G$54,IF(OR(AD509=Tipologias!$F$55,AD509=Tipologias!$F$56),Tipologias!$G$55,"")))</f>
        <v/>
      </c>
      <c r="AF509" s="117"/>
      <c r="AG509" s="123" t="str">
        <f>IF(OR(AF509=Tipologias!$F$51,AF509=Tipologias!$F$52,AF509=Tipologias!$F$53),Tipologias!$G$51,IF(AF509=Tipologias!$F$54,Tipologias!$G$54,IF(OR(AF509=Tipologias!$F$55,AF509=Tipologias!$F$56),Tipologias!$G$55,"")))</f>
        <v/>
      </c>
      <c r="AH509" s="117"/>
      <c r="AI509" s="124" t="str">
        <f>IF(OR(AC509="",AE509="",AG509=""),"",IF(OR(AND(AC509=Tipologias!$G$55,AE509=Tipologias!$G$55),AND(AC509=Tipologias!$G$55,AG509=Tipologias!$G$55),AND(AE509=Tipologias!$G$55,AG509=Tipologias!$G$55)),Tipologias!$G$55, IF(AND(AC509=Tipologias!$G$51,AE509=Tipologias!$G$51,AG509=Tipologias!$G$51),Tipologias!$G$51,Tipologias!$G$54)))</f>
        <v/>
      </c>
      <c r="AJ509" s="117"/>
      <c r="AK509" s="118"/>
      <c r="AL509" s="134"/>
    </row>
    <row r="510" spans="1:38" s="119" customFormat="1" ht="35.15" customHeight="1" x14ac:dyDescent="0.35">
      <c r="A510" s="141"/>
      <c r="B510" s="142"/>
      <c r="C510" s="117"/>
      <c r="D510" s="117"/>
      <c r="E510" s="117"/>
      <c r="F510" s="117"/>
      <c r="G510" s="117"/>
      <c r="H510" s="117"/>
      <c r="I510" s="117"/>
      <c r="J510" s="142"/>
      <c r="K510" s="117"/>
      <c r="L510" s="117"/>
      <c r="M510" s="117"/>
      <c r="N510" s="117"/>
      <c r="O510" s="117"/>
      <c r="P510" s="118"/>
      <c r="Q510" s="117"/>
      <c r="R510" s="117"/>
      <c r="S510" s="117"/>
      <c r="T510" s="117"/>
      <c r="U510" s="142"/>
      <c r="V51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10" s="117"/>
      <c r="X510" s="142"/>
      <c r="Y510" s="142"/>
      <c r="Z510" s="140" t="str">
        <f>IFERROR(IF(Y510=Tipologias!$O$6,"Ley_1",IF(Y510=Tipologias!$P$6,"Ley_2",IF(Y510=Tipologias!$Q$6,"Ley_3",IF(Y510=Tipologias!$R$6,"Ley_4",IF(Y510=Tipologias!$S$6,"Ley_5",IF(Y510=Tipologias!$T$6,"Ley_6", IF(Y510=Tipologias!$U$6,"Ley_7", IF(Y510=Tipologias!$V$6,"Ley_8", IF(Y510=Tipologias!$W$6,"Ley_9", IF(Y510=Tipologias!$X$6,"Ley_10", IF(Y510=Tipologias!$Y$6,"Ley_11", IF(Y510=Tipologias!$Z$6,"Ley_12",IF(Y510="No Aplica","NoAplica",""))))))))))))),"")</f>
        <v/>
      </c>
      <c r="AA510" s="117"/>
      <c r="AB510" s="117"/>
      <c r="AC510" s="123" t="str">
        <f>IF(OR(AB510=Tipologias!$F$51,AB510=Tipologias!$F$52,AB510=Tipologias!$F$53),Tipologias!$G$51,IF(AB510=Tipologias!$F$54,Tipologias!$G$54,IF(OR(AB510=Tipologias!$F$55,AB510=Tipologias!$F$56),Tipologias!$G$55,"")))</f>
        <v/>
      </c>
      <c r="AD510" s="117"/>
      <c r="AE510" s="123" t="str">
        <f>IF(OR(AD510=Tipologias!$F$51,AD510=Tipologias!$F$52,AD510=Tipologias!$F$53),Tipologias!$G$51,IF(AD510=Tipologias!$F$54,Tipologias!$G$54,IF(OR(AD510=Tipologias!$F$55,AD510=Tipologias!$F$56),Tipologias!$G$55,"")))</f>
        <v/>
      </c>
      <c r="AF510" s="117"/>
      <c r="AG510" s="123" t="str">
        <f>IF(OR(AF510=Tipologias!$F$51,AF510=Tipologias!$F$52,AF510=Tipologias!$F$53),Tipologias!$G$51,IF(AF510=Tipologias!$F$54,Tipologias!$G$54,IF(OR(AF510=Tipologias!$F$55,AF510=Tipologias!$F$56),Tipologias!$G$55,"")))</f>
        <v/>
      </c>
      <c r="AH510" s="117"/>
      <c r="AI510" s="124" t="str">
        <f>IF(OR(AC510="",AE510="",AG510=""),"",IF(OR(AND(AC510=Tipologias!$G$55,AE510=Tipologias!$G$55),AND(AC510=Tipologias!$G$55,AG510=Tipologias!$G$55),AND(AE510=Tipologias!$G$55,AG510=Tipologias!$G$55)),Tipologias!$G$55, IF(AND(AC510=Tipologias!$G$51,AE510=Tipologias!$G$51,AG510=Tipologias!$G$51),Tipologias!$G$51,Tipologias!$G$54)))</f>
        <v/>
      </c>
      <c r="AJ510" s="117"/>
      <c r="AK510" s="118"/>
      <c r="AL510" s="134"/>
    </row>
    <row r="511" spans="1:38" s="119" customFormat="1" ht="35.15" customHeight="1" x14ac:dyDescent="0.35">
      <c r="A511" s="141"/>
      <c r="B511" s="142"/>
      <c r="C511" s="117"/>
      <c r="D511" s="117"/>
      <c r="E511" s="117"/>
      <c r="F511" s="117"/>
      <c r="G511" s="117"/>
      <c r="H511" s="117"/>
      <c r="I511" s="117"/>
      <c r="J511" s="142"/>
      <c r="K511" s="117"/>
      <c r="L511" s="117"/>
      <c r="M511" s="117"/>
      <c r="N511" s="117"/>
      <c r="O511" s="117"/>
      <c r="P511" s="118"/>
      <c r="Q511" s="117"/>
      <c r="R511" s="117"/>
      <c r="S511" s="117"/>
      <c r="T511" s="117"/>
      <c r="U511" s="142"/>
      <c r="V51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11" s="117"/>
      <c r="X511" s="142"/>
      <c r="Y511" s="142"/>
      <c r="Z511" s="140" t="str">
        <f>IFERROR(IF(Y511=Tipologias!$O$6,"Ley_1",IF(Y511=Tipologias!$P$6,"Ley_2",IF(Y511=Tipologias!$Q$6,"Ley_3",IF(Y511=Tipologias!$R$6,"Ley_4",IF(Y511=Tipologias!$S$6,"Ley_5",IF(Y511=Tipologias!$T$6,"Ley_6", IF(Y511=Tipologias!$U$6,"Ley_7", IF(Y511=Tipologias!$V$6,"Ley_8", IF(Y511=Tipologias!$W$6,"Ley_9", IF(Y511=Tipologias!$X$6,"Ley_10", IF(Y511=Tipologias!$Y$6,"Ley_11", IF(Y511=Tipologias!$Z$6,"Ley_12",IF(Y511="No Aplica","NoAplica",""))))))))))))),"")</f>
        <v/>
      </c>
      <c r="AA511" s="117"/>
      <c r="AB511" s="117"/>
      <c r="AC511" s="123" t="str">
        <f>IF(OR(AB511=Tipologias!$F$51,AB511=Tipologias!$F$52,AB511=Tipologias!$F$53),Tipologias!$G$51,IF(AB511=Tipologias!$F$54,Tipologias!$G$54,IF(OR(AB511=Tipologias!$F$55,AB511=Tipologias!$F$56),Tipologias!$G$55,"")))</f>
        <v/>
      </c>
      <c r="AD511" s="117"/>
      <c r="AE511" s="123" t="str">
        <f>IF(OR(AD511=Tipologias!$F$51,AD511=Tipologias!$F$52,AD511=Tipologias!$F$53),Tipologias!$G$51,IF(AD511=Tipologias!$F$54,Tipologias!$G$54,IF(OR(AD511=Tipologias!$F$55,AD511=Tipologias!$F$56),Tipologias!$G$55,"")))</f>
        <v/>
      </c>
      <c r="AF511" s="117"/>
      <c r="AG511" s="123" t="str">
        <f>IF(OR(AF511=Tipologias!$F$51,AF511=Tipologias!$F$52,AF511=Tipologias!$F$53),Tipologias!$G$51,IF(AF511=Tipologias!$F$54,Tipologias!$G$54,IF(OR(AF511=Tipologias!$F$55,AF511=Tipologias!$F$56),Tipologias!$G$55,"")))</f>
        <v/>
      </c>
      <c r="AH511" s="117"/>
      <c r="AI511" s="124" t="str">
        <f>IF(OR(AC511="",AE511="",AG511=""),"",IF(OR(AND(AC511=Tipologias!$G$55,AE511=Tipologias!$G$55),AND(AC511=Tipologias!$G$55,AG511=Tipologias!$G$55),AND(AE511=Tipologias!$G$55,AG511=Tipologias!$G$55)),Tipologias!$G$55, IF(AND(AC511=Tipologias!$G$51,AE511=Tipologias!$G$51,AG511=Tipologias!$G$51),Tipologias!$G$51,Tipologias!$G$54)))</f>
        <v/>
      </c>
      <c r="AJ511" s="117"/>
      <c r="AK511" s="118"/>
      <c r="AL511" s="134"/>
    </row>
    <row r="512" spans="1:38" s="119" customFormat="1" ht="35.15" customHeight="1" x14ac:dyDescent="0.35">
      <c r="A512" s="141"/>
      <c r="B512" s="142"/>
      <c r="C512" s="117"/>
      <c r="D512" s="117"/>
      <c r="E512" s="117"/>
      <c r="F512" s="117"/>
      <c r="G512" s="117"/>
      <c r="H512" s="117"/>
      <c r="I512" s="117"/>
      <c r="J512" s="142"/>
      <c r="K512" s="117"/>
      <c r="L512" s="117"/>
      <c r="M512" s="117"/>
      <c r="N512" s="117"/>
      <c r="O512" s="117"/>
      <c r="P512" s="118"/>
      <c r="Q512" s="117"/>
      <c r="R512" s="117"/>
      <c r="S512" s="117"/>
      <c r="T512" s="117"/>
      <c r="U512" s="142"/>
      <c r="V51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12" s="117"/>
      <c r="X512" s="142"/>
      <c r="Y512" s="142"/>
      <c r="Z512" s="140" t="str">
        <f>IFERROR(IF(Y512=Tipologias!$O$6,"Ley_1",IF(Y512=Tipologias!$P$6,"Ley_2",IF(Y512=Tipologias!$Q$6,"Ley_3",IF(Y512=Tipologias!$R$6,"Ley_4",IF(Y512=Tipologias!$S$6,"Ley_5",IF(Y512=Tipologias!$T$6,"Ley_6", IF(Y512=Tipologias!$U$6,"Ley_7", IF(Y512=Tipologias!$V$6,"Ley_8", IF(Y512=Tipologias!$W$6,"Ley_9", IF(Y512=Tipologias!$X$6,"Ley_10", IF(Y512=Tipologias!$Y$6,"Ley_11", IF(Y512=Tipologias!$Z$6,"Ley_12",IF(Y512="No Aplica","NoAplica",""))))))))))))),"")</f>
        <v/>
      </c>
      <c r="AA512" s="117"/>
      <c r="AB512" s="117"/>
      <c r="AC512" s="123" t="str">
        <f>IF(OR(AB512=Tipologias!$F$51,AB512=Tipologias!$F$52,AB512=Tipologias!$F$53),Tipologias!$G$51,IF(AB512=Tipologias!$F$54,Tipologias!$G$54,IF(OR(AB512=Tipologias!$F$55,AB512=Tipologias!$F$56),Tipologias!$G$55,"")))</f>
        <v/>
      </c>
      <c r="AD512" s="117"/>
      <c r="AE512" s="123" t="str">
        <f>IF(OR(AD512=Tipologias!$F$51,AD512=Tipologias!$F$52,AD512=Tipologias!$F$53),Tipologias!$G$51,IF(AD512=Tipologias!$F$54,Tipologias!$G$54,IF(OR(AD512=Tipologias!$F$55,AD512=Tipologias!$F$56),Tipologias!$G$55,"")))</f>
        <v/>
      </c>
      <c r="AF512" s="117"/>
      <c r="AG512" s="123" t="str">
        <f>IF(OR(AF512=Tipologias!$F$51,AF512=Tipologias!$F$52,AF512=Tipologias!$F$53),Tipologias!$G$51,IF(AF512=Tipologias!$F$54,Tipologias!$G$54,IF(OR(AF512=Tipologias!$F$55,AF512=Tipologias!$F$56),Tipologias!$G$55,"")))</f>
        <v/>
      </c>
      <c r="AH512" s="117"/>
      <c r="AI512" s="124" t="str">
        <f>IF(OR(AC512="",AE512="",AG512=""),"",IF(OR(AND(AC512=Tipologias!$G$55,AE512=Tipologias!$G$55),AND(AC512=Tipologias!$G$55,AG512=Tipologias!$G$55),AND(AE512=Tipologias!$G$55,AG512=Tipologias!$G$55)),Tipologias!$G$55, IF(AND(AC512=Tipologias!$G$51,AE512=Tipologias!$G$51,AG512=Tipologias!$G$51),Tipologias!$G$51,Tipologias!$G$54)))</f>
        <v/>
      </c>
      <c r="AJ512" s="117"/>
      <c r="AK512" s="118"/>
      <c r="AL512" s="134"/>
    </row>
    <row r="513" spans="1:38" s="119" customFormat="1" ht="35.15" customHeight="1" x14ac:dyDescent="0.35">
      <c r="A513" s="141"/>
      <c r="B513" s="142"/>
      <c r="C513" s="117"/>
      <c r="D513" s="117"/>
      <c r="E513" s="117"/>
      <c r="F513" s="117"/>
      <c r="G513" s="117"/>
      <c r="H513" s="117"/>
      <c r="I513" s="117"/>
      <c r="J513" s="142"/>
      <c r="K513" s="117"/>
      <c r="L513" s="117"/>
      <c r="M513" s="117"/>
      <c r="N513" s="117"/>
      <c r="O513" s="117"/>
      <c r="P513" s="118"/>
      <c r="Q513" s="117"/>
      <c r="R513" s="117"/>
      <c r="S513" s="117"/>
      <c r="T513" s="117"/>
      <c r="U513" s="142"/>
      <c r="V51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13" s="117"/>
      <c r="X513" s="142"/>
      <c r="Y513" s="142"/>
      <c r="Z513" s="140" t="str">
        <f>IFERROR(IF(Y513=Tipologias!$O$6,"Ley_1",IF(Y513=Tipologias!$P$6,"Ley_2",IF(Y513=Tipologias!$Q$6,"Ley_3",IF(Y513=Tipologias!$R$6,"Ley_4",IF(Y513=Tipologias!$S$6,"Ley_5",IF(Y513=Tipologias!$T$6,"Ley_6", IF(Y513=Tipologias!$U$6,"Ley_7", IF(Y513=Tipologias!$V$6,"Ley_8", IF(Y513=Tipologias!$W$6,"Ley_9", IF(Y513=Tipologias!$X$6,"Ley_10", IF(Y513=Tipologias!$Y$6,"Ley_11", IF(Y513=Tipologias!$Z$6,"Ley_12",IF(Y513="No Aplica","NoAplica",""))))))))))))),"")</f>
        <v/>
      </c>
      <c r="AA513" s="117"/>
      <c r="AB513" s="117"/>
      <c r="AC513" s="123" t="str">
        <f>IF(OR(AB513=Tipologias!$F$51,AB513=Tipologias!$F$52,AB513=Tipologias!$F$53),Tipologias!$G$51,IF(AB513=Tipologias!$F$54,Tipologias!$G$54,IF(OR(AB513=Tipologias!$F$55,AB513=Tipologias!$F$56),Tipologias!$G$55,"")))</f>
        <v/>
      </c>
      <c r="AD513" s="117"/>
      <c r="AE513" s="123" t="str">
        <f>IF(OR(AD513=Tipologias!$F$51,AD513=Tipologias!$F$52,AD513=Tipologias!$F$53),Tipologias!$G$51,IF(AD513=Tipologias!$F$54,Tipologias!$G$54,IF(OR(AD513=Tipologias!$F$55,AD513=Tipologias!$F$56),Tipologias!$G$55,"")))</f>
        <v/>
      </c>
      <c r="AF513" s="117"/>
      <c r="AG513" s="123" t="str">
        <f>IF(OR(AF513=Tipologias!$F$51,AF513=Tipologias!$F$52,AF513=Tipologias!$F$53),Tipologias!$G$51,IF(AF513=Tipologias!$F$54,Tipologias!$G$54,IF(OR(AF513=Tipologias!$F$55,AF513=Tipologias!$F$56),Tipologias!$G$55,"")))</f>
        <v/>
      </c>
      <c r="AH513" s="117"/>
      <c r="AI513" s="124" t="str">
        <f>IF(OR(AC513="",AE513="",AG513=""),"",IF(OR(AND(AC513=Tipologias!$G$55,AE513=Tipologias!$G$55),AND(AC513=Tipologias!$G$55,AG513=Tipologias!$G$55),AND(AE513=Tipologias!$G$55,AG513=Tipologias!$G$55)),Tipologias!$G$55, IF(AND(AC513=Tipologias!$G$51,AE513=Tipologias!$G$51,AG513=Tipologias!$G$51),Tipologias!$G$51,Tipologias!$G$54)))</f>
        <v/>
      </c>
      <c r="AJ513" s="117"/>
      <c r="AK513" s="118"/>
      <c r="AL513" s="134"/>
    </row>
    <row r="514" spans="1:38" s="119" customFormat="1" ht="35.15" customHeight="1" x14ac:dyDescent="0.35">
      <c r="A514" s="141"/>
      <c r="B514" s="142"/>
      <c r="C514" s="117"/>
      <c r="D514" s="117"/>
      <c r="E514" s="117"/>
      <c r="F514" s="117"/>
      <c r="G514" s="117"/>
      <c r="H514" s="117"/>
      <c r="I514" s="117"/>
      <c r="J514" s="142"/>
      <c r="K514" s="117"/>
      <c r="L514" s="117"/>
      <c r="M514" s="117"/>
      <c r="N514" s="117"/>
      <c r="O514" s="117"/>
      <c r="P514" s="118"/>
      <c r="Q514" s="117"/>
      <c r="R514" s="117"/>
      <c r="S514" s="117"/>
      <c r="T514" s="117"/>
      <c r="U514" s="142"/>
      <c r="V51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14" s="117"/>
      <c r="X514" s="142"/>
      <c r="Y514" s="142"/>
      <c r="Z514" s="140" t="str">
        <f>IFERROR(IF(Y514=Tipologias!$O$6,"Ley_1",IF(Y514=Tipologias!$P$6,"Ley_2",IF(Y514=Tipologias!$Q$6,"Ley_3",IF(Y514=Tipologias!$R$6,"Ley_4",IF(Y514=Tipologias!$S$6,"Ley_5",IF(Y514=Tipologias!$T$6,"Ley_6", IF(Y514=Tipologias!$U$6,"Ley_7", IF(Y514=Tipologias!$V$6,"Ley_8", IF(Y514=Tipologias!$W$6,"Ley_9", IF(Y514=Tipologias!$X$6,"Ley_10", IF(Y514=Tipologias!$Y$6,"Ley_11", IF(Y514=Tipologias!$Z$6,"Ley_12",IF(Y514="No Aplica","NoAplica",""))))))))))))),"")</f>
        <v/>
      </c>
      <c r="AA514" s="117"/>
      <c r="AB514" s="117"/>
      <c r="AC514" s="123" t="str">
        <f>IF(OR(AB514=Tipologias!$F$51,AB514=Tipologias!$F$52,AB514=Tipologias!$F$53),Tipologias!$G$51,IF(AB514=Tipologias!$F$54,Tipologias!$G$54,IF(OR(AB514=Tipologias!$F$55,AB514=Tipologias!$F$56),Tipologias!$G$55,"")))</f>
        <v/>
      </c>
      <c r="AD514" s="117"/>
      <c r="AE514" s="123" t="str">
        <f>IF(OR(AD514=Tipologias!$F$51,AD514=Tipologias!$F$52,AD514=Tipologias!$F$53),Tipologias!$G$51,IF(AD514=Tipologias!$F$54,Tipologias!$G$54,IF(OR(AD514=Tipologias!$F$55,AD514=Tipologias!$F$56),Tipologias!$G$55,"")))</f>
        <v/>
      </c>
      <c r="AF514" s="117"/>
      <c r="AG514" s="123" t="str">
        <f>IF(OR(AF514=Tipologias!$F$51,AF514=Tipologias!$F$52,AF514=Tipologias!$F$53),Tipologias!$G$51,IF(AF514=Tipologias!$F$54,Tipologias!$G$54,IF(OR(AF514=Tipologias!$F$55,AF514=Tipologias!$F$56),Tipologias!$G$55,"")))</f>
        <v/>
      </c>
      <c r="AH514" s="117"/>
      <c r="AI514" s="124" t="str">
        <f>IF(OR(AC514="",AE514="",AG514=""),"",IF(OR(AND(AC514=Tipologias!$G$55,AE514=Tipologias!$G$55),AND(AC514=Tipologias!$G$55,AG514=Tipologias!$G$55),AND(AE514=Tipologias!$G$55,AG514=Tipologias!$G$55)),Tipologias!$G$55, IF(AND(AC514=Tipologias!$G$51,AE514=Tipologias!$G$51,AG514=Tipologias!$G$51),Tipologias!$G$51,Tipologias!$G$54)))</f>
        <v/>
      </c>
      <c r="AJ514" s="117"/>
      <c r="AK514" s="118"/>
      <c r="AL514" s="134"/>
    </row>
    <row r="515" spans="1:38" s="119" customFormat="1" ht="35.15" customHeight="1" x14ac:dyDescent="0.35">
      <c r="A515" s="141"/>
      <c r="B515" s="142"/>
      <c r="C515" s="117"/>
      <c r="D515" s="117"/>
      <c r="E515" s="117"/>
      <c r="F515" s="117"/>
      <c r="G515" s="117"/>
      <c r="H515" s="117"/>
      <c r="I515" s="117"/>
      <c r="J515" s="142"/>
      <c r="K515" s="117"/>
      <c r="L515" s="117"/>
      <c r="M515" s="117"/>
      <c r="N515" s="117"/>
      <c r="O515" s="117"/>
      <c r="P515" s="118"/>
      <c r="Q515" s="117"/>
      <c r="R515" s="117"/>
      <c r="S515" s="117"/>
      <c r="T515" s="117"/>
      <c r="U515" s="142"/>
      <c r="V51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15" s="117"/>
      <c r="X515" s="142"/>
      <c r="Y515" s="142"/>
      <c r="Z515" s="140" t="str">
        <f>IFERROR(IF(Y515=Tipologias!$O$6,"Ley_1",IF(Y515=Tipologias!$P$6,"Ley_2",IF(Y515=Tipologias!$Q$6,"Ley_3",IF(Y515=Tipologias!$R$6,"Ley_4",IF(Y515=Tipologias!$S$6,"Ley_5",IF(Y515=Tipologias!$T$6,"Ley_6", IF(Y515=Tipologias!$U$6,"Ley_7", IF(Y515=Tipologias!$V$6,"Ley_8", IF(Y515=Tipologias!$W$6,"Ley_9", IF(Y515=Tipologias!$X$6,"Ley_10", IF(Y515=Tipologias!$Y$6,"Ley_11", IF(Y515=Tipologias!$Z$6,"Ley_12",IF(Y515="No Aplica","NoAplica",""))))))))))))),"")</f>
        <v/>
      </c>
      <c r="AA515" s="117"/>
      <c r="AB515" s="117"/>
      <c r="AC515" s="123" t="str">
        <f>IF(OR(AB515=Tipologias!$F$51,AB515=Tipologias!$F$52,AB515=Tipologias!$F$53),Tipologias!$G$51,IF(AB515=Tipologias!$F$54,Tipologias!$G$54,IF(OR(AB515=Tipologias!$F$55,AB515=Tipologias!$F$56),Tipologias!$G$55,"")))</f>
        <v/>
      </c>
      <c r="AD515" s="117"/>
      <c r="AE515" s="123" t="str">
        <f>IF(OR(AD515=Tipologias!$F$51,AD515=Tipologias!$F$52,AD515=Tipologias!$F$53),Tipologias!$G$51,IF(AD515=Tipologias!$F$54,Tipologias!$G$54,IF(OR(AD515=Tipologias!$F$55,AD515=Tipologias!$F$56),Tipologias!$G$55,"")))</f>
        <v/>
      </c>
      <c r="AF515" s="117"/>
      <c r="AG515" s="123" t="str">
        <f>IF(OR(AF515=Tipologias!$F$51,AF515=Tipologias!$F$52,AF515=Tipologias!$F$53),Tipologias!$G$51,IF(AF515=Tipologias!$F$54,Tipologias!$G$54,IF(OR(AF515=Tipologias!$F$55,AF515=Tipologias!$F$56),Tipologias!$G$55,"")))</f>
        <v/>
      </c>
      <c r="AH515" s="117"/>
      <c r="AI515" s="124" t="str">
        <f>IF(OR(AC515="",AE515="",AG515=""),"",IF(OR(AND(AC515=Tipologias!$G$55,AE515=Tipologias!$G$55),AND(AC515=Tipologias!$G$55,AG515=Tipologias!$G$55),AND(AE515=Tipologias!$G$55,AG515=Tipologias!$G$55)),Tipologias!$G$55, IF(AND(AC515=Tipologias!$G$51,AE515=Tipologias!$G$51,AG515=Tipologias!$G$51),Tipologias!$G$51,Tipologias!$G$54)))</f>
        <v/>
      </c>
      <c r="AJ515" s="117"/>
      <c r="AK515" s="118"/>
      <c r="AL515" s="134"/>
    </row>
    <row r="516" spans="1:38" s="119" customFormat="1" ht="35.15" customHeight="1" x14ac:dyDescent="0.35">
      <c r="A516" s="141"/>
      <c r="B516" s="142"/>
      <c r="C516" s="117"/>
      <c r="D516" s="117"/>
      <c r="E516" s="117"/>
      <c r="F516" s="117"/>
      <c r="G516" s="117"/>
      <c r="H516" s="117"/>
      <c r="I516" s="117"/>
      <c r="J516" s="142"/>
      <c r="K516" s="117"/>
      <c r="L516" s="117"/>
      <c r="M516" s="117"/>
      <c r="N516" s="117"/>
      <c r="O516" s="117"/>
      <c r="P516" s="118"/>
      <c r="Q516" s="117"/>
      <c r="R516" s="117"/>
      <c r="S516" s="117"/>
      <c r="T516" s="117"/>
      <c r="U516" s="142"/>
      <c r="V51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16" s="117"/>
      <c r="X516" s="142"/>
      <c r="Y516" s="142"/>
      <c r="Z516" s="140" t="str">
        <f>IFERROR(IF(Y516=Tipologias!$O$6,"Ley_1",IF(Y516=Tipologias!$P$6,"Ley_2",IF(Y516=Tipologias!$Q$6,"Ley_3",IF(Y516=Tipologias!$R$6,"Ley_4",IF(Y516=Tipologias!$S$6,"Ley_5",IF(Y516=Tipologias!$T$6,"Ley_6", IF(Y516=Tipologias!$U$6,"Ley_7", IF(Y516=Tipologias!$V$6,"Ley_8", IF(Y516=Tipologias!$W$6,"Ley_9", IF(Y516=Tipologias!$X$6,"Ley_10", IF(Y516=Tipologias!$Y$6,"Ley_11", IF(Y516=Tipologias!$Z$6,"Ley_12",IF(Y516="No Aplica","NoAplica",""))))))))))))),"")</f>
        <v/>
      </c>
      <c r="AA516" s="117"/>
      <c r="AB516" s="117"/>
      <c r="AC516" s="123" t="str">
        <f>IF(OR(AB516=Tipologias!$F$51,AB516=Tipologias!$F$52,AB516=Tipologias!$F$53),Tipologias!$G$51,IF(AB516=Tipologias!$F$54,Tipologias!$G$54,IF(OR(AB516=Tipologias!$F$55,AB516=Tipologias!$F$56),Tipologias!$G$55,"")))</f>
        <v/>
      </c>
      <c r="AD516" s="117"/>
      <c r="AE516" s="123" t="str">
        <f>IF(OR(AD516=Tipologias!$F$51,AD516=Tipologias!$F$52,AD516=Tipologias!$F$53),Tipologias!$G$51,IF(AD516=Tipologias!$F$54,Tipologias!$G$54,IF(OR(AD516=Tipologias!$F$55,AD516=Tipologias!$F$56),Tipologias!$G$55,"")))</f>
        <v/>
      </c>
      <c r="AF516" s="117"/>
      <c r="AG516" s="123" t="str">
        <f>IF(OR(AF516=Tipologias!$F$51,AF516=Tipologias!$F$52,AF516=Tipologias!$F$53),Tipologias!$G$51,IF(AF516=Tipologias!$F$54,Tipologias!$G$54,IF(OR(AF516=Tipologias!$F$55,AF516=Tipologias!$F$56),Tipologias!$G$55,"")))</f>
        <v/>
      </c>
      <c r="AH516" s="117"/>
      <c r="AI516" s="124" t="str">
        <f>IF(OR(AC516="",AE516="",AG516=""),"",IF(OR(AND(AC516=Tipologias!$G$55,AE516=Tipologias!$G$55),AND(AC516=Tipologias!$G$55,AG516=Tipologias!$G$55),AND(AE516=Tipologias!$G$55,AG516=Tipologias!$G$55)),Tipologias!$G$55, IF(AND(AC516=Tipologias!$G$51,AE516=Tipologias!$G$51,AG516=Tipologias!$G$51),Tipologias!$G$51,Tipologias!$G$54)))</f>
        <v/>
      </c>
      <c r="AJ516" s="117"/>
      <c r="AK516" s="118"/>
      <c r="AL516" s="134"/>
    </row>
    <row r="517" spans="1:38" s="119" customFormat="1" ht="35.15" customHeight="1" x14ac:dyDescent="0.35">
      <c r="A517" s="141"/>
      <c r="B517" s="142"/>
      <c r="C517" s="117"/>
      <c r="D517" s="117"/>
      <c r="E517" s="117"/>
      <c r="F517" s="117"/>
      <c r="G517" s="117"/>
      <c r="H517" s="117"/>
      <c r="I517" s="117"/>
      <c r="J517" s="142"/>
      <c r="K517" s="117"/>
      <c r="L517" s="117"/>
      <c r="M517" s="117"/>
      <c r="N517" s="117"/>
      <c r="O517" s="117"/>
      <c r="P517" s="118"/>
      <c r="Q517" s="117"/>
      <c r="R517" s="117"/>
      <c r="S517" s="117"/>
      <c r="T517" s="117"/>
      <c r="U517" s="142"/>
      <c r="V51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17" s="117"/>
      <c r="X517" s="142"/>
      <c r="Y517" s="142"/>
      <c r="Z517" s="140" t="str">
        <f>IFERROR(IF(Y517=Tipologias!$O$6,"Ley_1",IF(Y517=Tipologias!$P$6,"Ley_2",IF(Y517=Tipologias!$Q$6,"Ley_3",IF(Y517=Tipologias!$R$6,"Ley_4",IF(Y517=Tipologias!$S$6,"Ley_5",IF(Y517=Tipologias!$T$6,"Ley_6", IF(Y517=Tipologias!$U$6,"Ley_7", IF(Y517=Tipologias!$V$6,"Ley_8", IF(Y517=Tipologias!$W$6,"Ley_9", IF(Y517=Tipologias!$X$6,"Ley_10", IF(Y517=Tipologias!$Y$6,"Ley_11", IF(Y517=Tipologias!$Z$6,"Ley_12",IF(Y517="No Aplica","NoAplica",""))))))))))))),"")</f>
        <v/>
      </c>
      <c r="AA517" s="117"/>
      <c r="AB517" s="117"/>
      <c r="AC517" s="123" t="str">
        <f>IF(OR(AB517=Tipologias!$F$51,AB517=Tipologias!$F$52,AB517=Tipologias!$F$53),Tipologias!$G$51,IF(AB517=Tipologias!$F$54,Tipologias!$G$54,IF(OR(AB517=Tipologias!$F$55,AB517=Tipologias!$F$56),Tipologias!$G$55,"")))</f>
        <v/>
      </c>
      <c r="AD517" s="117"/>
      <c r="AE517" s="123" t="str">
        <f>IF(OR(AD517=Tipologias!$F$51,AD517=Tipologias!$F$52,AD517=Tipologias!$F$53),Tipologias!$G$51,IF(AD517=Tipologias!$F$54,Tipologias!$G$54,IF(OR(AD517=Tipologias!$F$55,AD517=Tipologias!$F$56),Tipologias!$G$55,"")))</f>
        <v/>
      </c>
      <c r="AF517" s="117"/>
      <c r="AG517" s="123" t="str">
        <f>IF(OR(AF517=Tipologias!$F$51,AF517=Tipologias!$F$52,AF517=Tipologias!$F$53),Tipologias!$G$51,IF(AF517=Tipologias!$F$54,Tipologias!$G$54,IF(OR(AF517=Tipologias!$F$55,AF517=Tipologias!$F$56),Tipologias!$G$55,"")))</f>
        <v/>
      </c>
      <c r="AH517" s="117"/>
      <c r="AI517" s="124" t="str">
        <f>IF(OR(AC517="",AE517="",AG517=""),"",IF(OR(AND(AC517=Tipologias!$G$55,AE517=Tipologias!$G$55),AND(AC517=Tipologias!$G$55,AG517=Tipologias!$G$55),AND(AE517=Tipologias!$G$55,AG517=Tipologias!$G$55)),Tipologias!$G$55, IF(AND(AC517=Tipologias!$G$51,AE517=Tipologias!$G$51,AG517=Tipologias!$G$51),Tipologias!$G$51,Tipologias!$G$54)))</f>
        <v/>
      </c>
      <c r="AJ517" s="117"/>
      <c r="AK517" s="118"/>
      <c r="AL517" s="134"/>
    </row>
    <row r="518" spans="1:38" s="119" customFormat="1" ht="35.15" customHeight="1" x14ac:dyDescent="0.35">
      <c r="A518" s="141"/>
      <c r="B518" s="142"/>
      <c r="C518" s="117"/>
      <c r="D518" s="117"/>
      <c r="E518" s="117"/>
      <c r="F518" s="117"/>
      <c r="G518" s="117"/>
      <c r="H518" s="117"/>
      <c r="I518" s="117"/>
      <c r="J518" s="142"/>
      <c r="K518" s="117"/>
      <c r="L518" s="117"/>
      <c r="M518" s="117"/>
      <c r="N518" s="117"/>
      <c r="O518" s="117"/>
      <c r="P518" s="118"/>
      <c r="Q518" s="117"/>
      <c r="R518" s="117"/>
      <c r="S518" s="117"/>
      <c r="T518" s="117"/>
      <c r="U518" s="142"/>
      <c r="V51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18" s="117"/>
      <c r="X518" s="142"/>
      <c r="Y518" s="142"/>
      <c r="Z518" s="140" t="str">
        <f>IFERROR(IF(Y518=Tipologias!$O$6,"Ley_1",IF(Y518=Tipologias!$P$6,"Ley_2",IF(Y518=Tipologias!$Q$6,"Ley_3",IF(Y518=Tipologias!$R$6,"Ley_4",IF(Y518=Tipologias!$S$6,"Ley_5",IF(Y518=Tipologias!$T$6,"Ley_6", IF(Y518=Tipologias!$U$6,"Ley_7", IF(Y518=Tipologias!$V$6,"Ley_8", IF(Y518=Tipologias!$W$6,"Ley_9", IF(Y518=Tipologias!$X$6,"Ley_10", IF(Y518=Tipologias!$Y$6,"Ley_11", IF(Y518=Tipologias!$Z$6,"Ley_12",IF(Y518="No Aplica","NoAplica",""))))))))))))),"")</f>
        <v/>
      </c>
      <c r="AA518" s="117"/>
      <c r="AB518" s="117"/>
      <c r="AC518" s="123" t="str">
        <f>IF(OR(AB518=Tipologias!$F$51,AB518=Tipologias!$F$52,AB518=Tipologias!$F$53),Tipologias!$G$51,IF(AB518=Tipologias!$F$54,Tipologias!$G$54,IF(OR(AB518=Tipologias!$F$55,AB518=Tipologias!$F$56),Tipologias!$G$55,"")))</f>
        <v/>
      </c>
      <c r="AD518" s="117"/>
      <c r="AE518" s="123" t="str">
        <f>IF(OR(AD518=Tipologias!$F$51,AD518=Tipologias!$F$52,AD518=Tipologias!$F$53),Tipologias!$G$51,IF(AD518=Tipologias!$F$54,Tipologias!$G$54,IF(OR(AD518=Tipologias!$F$55,AD518=Tipologias!$F$56),Tipologias!$G$55,"")))</f>
        <v/>
      </c>
      <c r="AF518" s="117"/>
      <c r="AG518" s="123" t="str">
        <f>IF(OR(AF518=Tipologias!$F$51,AF518=Tipologias!$F$52,AF518=Tipologias!$F$53),Tipologias!$G$51,IF(AF518=Tipologias!$F$54,Tipologias!$G$54,IF(OR(AF518=Tipologias!$F$55,AF518=Tipologias!$F$56),Tipologias!$G$55,"")))</f>
        <v/>
      </c>
      <c r="AH518" s="117"/>
      <c r="AI518" s="124" t="str">
        <f>IF(OR(AC518="",AE518="",AG518=""),"",IF(OR(AND(AC518=Tipologias!$G$55,AE518=Tipologias!$G$55),AND(AC518=Tipologias!$G$55,AG518=Tipologias!$G$55),AND(AE518=Tipologias!$G$55,AG518=Tipologias!$G$55)),Tipologias!$G$55, IF(AND(AC518=Tipologias!$G$51,AE518=Tipologias!$G$51,AG518=Tipologias!$G$51),Tipologias!$G$51,Tipologias!$G$54)))</f>
        <v/>
      </c>
      <c r="AJ518" s="117"/>
      <c r="AK518" s="118"/>
      <c r="AL518" s="134"/>
    </row>
    <row r="519" spans="1:38" s="119" customFormat="1" ht="35.15" customHeight="1" x14ac:dyDescent="0.35">
      <c r="A519" s="141"/>
      <c r="B519" s="142"/>
      <c r="C519" s="117"/>
      <c r="D519" s="117"/>
      <c r="E519" s="117"/>
      <c r="F519" s="117"/>
      <c r="G519" s="117"/>
      <c r="H519" s="117"/>
      <c r="I519" s="117"/>
      <c r="J519" s="142"/>
      <c r="K519" s="117"/>
      <c r="L519" s="117"/>
      <c r="M519" s="117"/>
      <c r="N519" s="117"/>
      <c r="O519" s="117"/>
      <c r="P519" s="118"/>
      <c r="Q519" s="117"/>
      <c r="R519" s="117"/>
      <c r="S519" s="117"/>
      <c r="T519" s="117"/>
      <c r="U519" s="142"/>
      <c r="V51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19" s="117"/>
      <c r="X519" s="142"/>
      <c r="Y519" s="142"/>
      <c r="Z519" s="140" t="str">
        <f>IFERROR(IF(Y519=Tipologias!$O$6,"Ley_1",IF(Y519=Tipologias!$P$6,"Ley_2",IF(Y519=Tipologias!$Q$6,"Ley_3",IF(Y519=Tipologias!$R$6,"Ley_4",IF(Y519=Tipologias!$S$6,"Ley_5",IF(Y519=Tipologias!$T$6,"Ley_6", IF(Y519=Tipologias!$U$6,"Ley_7", IF(Y519=Tipologias!$V$6,"Ley_8", IF(Y519=Tipologias!$W$6,"Ley_9", IF(Y519=Tipologias!$X$6,"Ley_10", IF(Y519=Tipologias!$Y$6,"Ley_11", IF(Y519=Tipologias!$Z$6,"Ley_12",IF(Y519="No Aplica","NoAplica",""))))))))))))),"")</f>
        <v/>
      </c>
      <c r="AA519" s="117"/>
      <c r="AB519" s="117"/>
      <c r="AC519" s="123" t="str">
        <f>IF(OR(AB519=Tipologias!$F$51,AB519=Tipologias!$F$52,AB519=Tipologias!$F$53),Tipologias!$G$51,IF(AB519=Tipologias!$F$54,Tipologias!$G$54,IF(OR(AB519=Tipologias!$F$55,AB519=Tipologias!$F$56),Tipologias!$G$55,"")))</f>
        <v/>
      </c>
      <c r="AD519" s="117"/>
      <c r="AE519" s="123" t="str">
        <f>IF(OR(AD519=Tipologias!$F$51,AD519=Tipologias!$F$52,AD519=Tipologias!$F$53),Tipologias!$G$51,IF(AD519=Tipologias!$F$54,Tipologias!$G$54,IF(OR(AD519=Tipologias!$F$55,AD519=Tipologias!$F$56),Tipologias!$G$55,"")))</f>
        <v/>
      </c>
      <c r="AF519" s="117"/>
      <c r="AG519" s="123" t="str">
        <f>IF(OR(AF519=Tipologias!$F$51,AF519=Tipologias!$F$52,AF519=Tipologias!$F$53),Tipologias!$G$51,IF(AF519=Tipologias!$F$54,Tipologias!$G$54,IF(OR(AF519=Tipologias!$F$55,AF519=Tipologias!$F$56),Tipologias!$G$55,"")))</f>
        <v/>
      </c>
      <c r="AH519" s="117"/>
      <c r="AI519" s="124" t="str">
        <f>IF(OR(AC519="",AE519="",AG519=""),"",IF(OR(AND(AC519=Tipologias!$G$55,AE519=Tipologias!$G$55),AND(AC519=Tipologias!$G$55,AG519=Tipologias!$G$55),AND(AE519=Tipologias!$G$55,AG519=Tipologias!$G$55)),Tipologias!$G$55, IF(AND(AC519=Tipologias!$G$51,AE519=Tipologias!$G$51,AG519=Tipologias!$G$51),Tipologias!$G$51,Tipologias!$G$54)))</f>
        <v/>
      </c>
      <c r="AJ519" s="117"/>
      <c r="AK519" s="118"/>
      <c r="AL519" s="134"/>
    </row>
    <row r="520" spans="1:38" s="119" customFormat="1" ht="35.15" customHeight="1" x14ac:dyDescent="0.35">
      <c r="A520" s="141"/>
      <c r="B520" s="142"/>
      <c r="C520" s="117"/>
      <c r="D520" s="117"/>
      <c r="E520" s="117"/>
      <c r="F520" s="117"/>
      <c r="G520" s="117"/>
      <c r="H520" s="117"/>
      <c r="I520" s="117"/>
      <c r="J520" s="142"/>
      <c r="K520" s="117"/>
      <c r="L520" s="117"/>
      <c r="M520" s="117"/>
      <c r="N520" s="117"/>
      <c r="O520" s="117"/>
      <c r="P520" s="118"/>
      <c r="Q520" s="117"/>
      <c r="R520" s="117"/>
      <c r="S520" s="117"/>
      <c r="T520" s="117"/>
      <c r="U520" s="142"/>
      <c r="V52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20" s="117"/>
      <c r="X520" s="142"/>
      <c r="Y520" s="142"/>
      <c r="Z520" s="140" t="str">
        <f>IFERROR(IF(Y520=Tipologias!$O$6,"Ley_1",IF(Y520=Tipologias!$P$6,"Ley_2",IF(Y520=Tipologias!$Q$6,"Ley_3",IF(Y520=Tipologias!$R$6,"Ley_4",IF(Y520=Tipologias!$S$6,"Ley_5",IF(Y520=Tipologias!$T$6,"Ley_6", IF(Y520=Tipologias!$U$6,"Ley_7", IF(Y520=Tipologias!$V$6,"Ley_8", IF(Y520=Tipologias!$W$6,"Ley_9", IF(Y520=Tipologias!$X$6,"Ley_10", IF(Y520=Tipologias!$Y$6,"Ley_11", IF(Y520=Tipologias!$Z$6,"Ley_12",IF(Y520="No Aplica","NoAplica",""))))))))))))),"")</f>
        <v/>
      </c>
      <c r="AA520" s="117"/>
      <c r="AB520" s="117"/>
      <c r="AC520" s="123" t="str">
        <f>IF(OR(AB520=Tipologias!$F$51,AB520=Tipologias!$F$52,AB520=Tipologias!$F$53),Tipologias!$G$51,IF(AB520=Tipologias!$F$54,Tipologias!$G$54,IF(OR(AB520=Tipologias!$F$55,AB520=Tipologias!$F$56),Tipologias!$G$55,"")))</f>
        <v/>
      </c>
      <c r="AD520" s="117"/>
      <c r="AE520" s="123" t="str">
        <f>IF(OR(AD520=Tipologias!$F$51,AD520=Tipologias!$F$52,AD520=Tipologias!$F$53),Tipologias!$G$51,IF(AD520=Tipologias!$F$54,Tipologias!$G$54,IF(OR(AD520=Tipologias!$F$55,AD520=Tipologias!$F$56),Tipologias!$G$55,"")))</f>
        <v/>
      </c>
      <c r="AF520" s="117"/>
      <c r="AG520" s="123" t="str">
        <f>IF(OR(AF520=Tipologias!$F$51,AF520=Tipologias!$F$52,AF520=Tipologias!$F$53),Tipologias!$G$51,IF(AF520=Tipologias!$F$54,Tipologias!$G$54,IF(OR(AF520=Tipologias!$F$55,AF520=Tipologias!$F$56),Tipologias!$G$55,"")))</f>
        <v/>
      </c>
      <c r="AH520" s="117"/>
      <c r="AI520" s="124" t="str">
        <f>IF(OR(AC520="",AE520="",AG520=""),"",IF(OR(AND(AC520=Tipologias!$G$55,AE520=Tipologias!$G$55),AND(AC520=Tipologias!$G$55,AG520=Tipologias!$G$55),AND(AE520=Tipologias!$G$55,AG520=Tipologias!$G$55)),Tipologias!$G$55, IF(AND(AC520=Tipologias!$G$51,AE520=Tipologias!$G$51,AG520=Tipologias!$G$51),Tipologias!$G$51,Tipologias!$G$54)))</f>
        <v/>
      </c>
      <c r="AJ520" s="117"/>
      <c r="AK520" s="118"/>
      <c r="AL520" s="134"/>
    </row>
    <row r="521" spans="1:38" s="119" customFormat="1" ht="35.15" customHeight="1" x14ac:dyDescent="0.35">
      <c r="A521" s="141"/>
      <c r="B521" s="142"/>
      <c r="C521" s="117"/>
      <c r="D521" s="117"/>
      <c r="E521" s="117"/>
      <c r="F521" s="117"/>
      <c r="G521" s="117"/>
      <c r="H521" s="117"/>
      <c r="I521" s="117"/>
      <c r="J521" s="142"/>
      <c r="K521" s="117"/>
      <c r="L521" s="117"/>
      <c r="M521" s="117"/>
      <c r="N521" s="117"/>
      <c r="O521" s="117"/>
      <c r="P521" s="118"/>
      <c r="Q521" s="117"/>
      <c r="R521" s="117"/>
      <c r="S521" s="117"/>
      <c r="T521" s="117"/>
      <c r="U521" s="142"/>
      <c r="V52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21" s="117"/>
      <c r="X521" s="142"/>
      <c r="Y521" s="142"/>
      <c r="Z521" s="140" t="str">
        <f>IFERROR(IF(Y521=Tipologias!$O$6,"Ley_1",IF(Y521=Tipologias!$P$6,"Ley_2",IF(Y521=Tipologias!$Q$6,"Ley_3",IF(Y521=Tipologias!$R$6,"Ley_4",IF(Y521=Tipologias!$S$6,"Ley_5",IF(Y521=Tipologias!$T$6,"Ley_6", IF(Y521=Tipologias!$U$6,"Ley_7", IF(Y521=Tipologias!$V$6,"Ley_8", IF(Y521=Tipologias!$W$6,"Ley_9", IF(Y521=Tipologias!$X$6,"Ley_10", IF(Y521=Tipologias!$Y$6,"Ley_11", IF(Y521=Tipologias!$Z$6,"Ley_12",IF(Y521="No Aplica","NoAplica",""))))))))))))),"")</f>
        <v/>
      </c>
      <c r="AA521" s="117"/>
      <c r="AB521" s="117"/>
      <c r="AC521" s="123" t="str">
        <f>IF(OR(AB521=Tipologias!$F$51,AB521=Tipologias!$F$52,AB521=Tipologias!$F$53),Tipologias!$G$51,IF(AB521=Tipologias!$F$54,Tipologias!$G$54,IF(OR(AB521=Tipologias!$F$55,AB521=Tipologias!$F$56),Tipologias!$G$55,"")))</f>
        <v/>
      </c>
      <c r="AD521" s="117"/>
      <c r="AE521" s="123" t="str">
        <f>IF(OR(AD521=Tipologias!$F$51,AD521=Tipologias!$F$52,AD521=Tipologias!$F$53),Tipologias!$G$51,IF(AD521=Tipologias!$F$54,Tipologias!$G$54,IF(OR(AD521=Tipologias!$F$55,AD521=Tipologias!$F$56),Tipologias!$G$55,"")))</f>
        <v/>
      </c>
      <c r="AF521" s="117"/>
      <c r="AG521" s="123" t="str">
        <f>IF(OR(AF521=Tipologias!$F$51,AF521=Tipologias!$F$52,AF521=Tipologias!$F$53),Tipologias!$G$51,IF(AF521=Tipologias!$F$54,Tipologias!$G$54,IF(OR(AF521=Tipologias!$F$55,AF521=Tipologias!$F$56),Tipologias!$G$55,"")))</f>
        <v/>
      </c>
      <c r="AH521" s="117"/>
      <c r="AI521" s="124" t="str">
        <f>IF(OR(AC521="",AE521="",AG521=""),"",IF(OR(AND(AC521=Tipologias!$G$55,AE521=Tipologias!$G$55),AND(AC521=Tipologias!$G$55,AG521=Tipologias!$G$55),AND(AE521=Tipologias!$G$55,AG521=Tipologias!$G$55)),Tipologias!$G$55, IF(AND(AC521=Tipologias!$G$51,AE521=Tipologias!$G$51,AG521=Tipologias!$G$51),Tipologias!$G$51,Tipologias!$G$54)))</f>
        <v/>
      </c>
      <c r="AJ521" s="117"/>
      <c r="AK521" s="118"/>
      <c r="AL521" s="134"/>
    </row>
    <row r="522" spans="1:38" s="119" customFormat="1" ht="35.15" customHeight="1" x14ac:dyDescent="0.35">
      <c r="A522" s="141"/>
      <c r="B522" s="142"/>
      <c r="C522" s="117"/>
      <c r="D522" s="117"/>
      <c r="E522" s="117"/>
      <c r="F522" s="117"/>
      <c r="G522" s="117"/>
      <c r="H522" s="117"/>
      <c r="I522" s="117"/>
      <c r="J522" s="142"/>
      <c r="K522" s="117"/>
      <c r="L522" s="117"/>
      <c r="M522" s="117"/>
      <c r="N522" s="117"/>
      <c r="O522" s="117"/>
      <c r="P522" s="118"/>
      <c r="Q522" s="117"/>
      <c r="R522" s="117"/>
      <c r="S522" s="117"/>
      <c r="T522" s="117"/>
      <c r="U522" s="142"/>
      <c r="V52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22" s="117"/>
      <c r="X522" s="142"/>
      <c r="Y522" s="142"/>
      <c r="Z522" s="140" t="str">
        <f>IFERROR(IF(Y522=Tipologias!$O$6,"Ley_1",IF(Y522=Tipologias!$P$6,"Ley_2",IF(Y522=Tipologias!$Q$6,"Ley_3",IF(Y522=Tipologias!$R$6,"Ley_4",IF(Y522=Tipologias!$S$6,"Ley_5",IF(Y522=Tipologias!$T$6,"Ley_6", IF(Y522=Tipologias!$U$6,"Ley_7", IF(Y522=Tipologias!$V$6,"Ley_8", IF(Y522=Tipologias!$W$6,"Ley_9", IF(Y522=Tipologias!$X$6,"Ley_10", IF(Y522=Tipologias!$Y$6,"Ley_11", IF(Y522=Tipologias!$Z$6,"Ley_12",IF(Y522="No Aplica","NoAplica",""))))))))))))),"")</f>
        <v/>
      </c>
      <c r="AA522" s="117"/>
      <c r="AB522" s="117"/>
      <c r="AC522" s="123" t="str">
        <f>IF(OR(AB522=Tipologias!$F$51,AB522=Tipologias!$F$52,AB522=Tipologias!$F$53),Tipologias!$G$51,IF(AB522=Tipologias!$F$54,Tipologias!$G$54,IF(OR(AB522=Tipologias!$F$55,AB522=Tipologias!$F$56),Tipologias!$G$55,"")))</f>
        <v/>
      </c>
      <c r="AD522" s="117"/>
      <c r="AE522" s="123" t="str">
        <f>IF(OR(AD522=Tipologias!$F$51,AD522=Tipologias!$F$52,AD522=Tipologias!$F$53),Tipologias!$G$51,IF(AD522=Tipologias!$F$54,Tipologias!$G$54,IF(OR(AD522=Tipologias!$F$55,AD522=Tipologias!$F$56),Tipologias!$G$55,"")))</f>
        <v/>
      </c>
      <c r="AF522" s="117"/>
      <c r="AG522" s="123" t="str">
        <f>IF(OR(AF522=Tipologias!$F$51,AF522=Tipologias!$F$52,AF522=Tipologias!$F$53),Tipologias!$G$51,IF(AF522=Tipologias!$F$54,Tipologias!$G$54,IF(OR(AF522=Tipologias!$F$55,AF522=Tipologias!$F$56),Tipologias!$G$55,"")))</f>
        <v/>
      </c>
      <c r="AH522" s="117"/>
      <c r="AI522" s="124" t="str">
        <f>IF(OR(AC522="",AE522="",AG522=""),"",IF(OR(AND(AC522=Tipologias!$G$55,AE522=Tipologias!$G$55),AND(AC522=Tipologias!$G$55,AG522=Tipologias!$G$55),AND(AE522=Tipologias!$G$55,AG522=Tipologias!$G$55)),Tipologias!$G$55, IF(AND(AC522=Tipologias!$G$51,AE522=Tipologias!$G$51,AG522=Tipologias!$G$51),Tipologias!$G$51,Tipologias!$G$54)))</f>
        <v/>
      </c>
      <c r="AJ522" s="117"/>
      <c r="AK522" s="118"/>
      <c r="AL522" s="134"/>
    </row>
    <row r="523" spans="1:38" s="119" customFormat="1" ht="35.15" customHeight="1" x14ac:dyDescent="0.35">
      <c r="A523" s="141"/>
      <c r="B523" s="142"/>
      <c r="C523" s="117"/>
      <c r="D523" s="117"/>
      <c r="E523" s="117"/>
      <c r="F523" s="117"/>
      <c r="G523" s="117"/>
      <c r="H523" s="117"/>
      <c r="I523" s="117"/>
      <c r="J523" s="142"/>
      <c r="K523" s="117"/>
      <c r="L523" s="117"/>
      <c r="M523" s="117"/>
      <c r="N523" s="117"/>
      <c r="O523" s="117"/>
      <c r="P523" s="118"/>
      <c r="Q523" s="117"/>
      <c r="R523" s="117"/>
      <c r="S523" s="117"/>
      <c r="T523" s="117"/>
      <c r="U523" s="142"/>
      <c r="V52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23" s="117"/>
      <c r="X523" s="142"/>
      <c r="Y523" s="142"/>
      <c r="Z523" s="140" t="str">
        <f>IFERROR(IF(Y523=Tipologias!$O$6,"Ley_1",IF(Y523=Tipologias!$P$6,"Ley_2",IF(Y523=Tipologias!$Q$6,"Ley_3",IF(Y523=Tipologias!$R$6,"Ley_4",IF(Y523=Tipologias!$S$6,"Ley_5",IF(Y523=Tipologias!$T$6,"Ley_6", IF(Y523=Tipologias!$U$6,"Ley_7", IF(Y523=Tipologias!$V$6,"Ley_8", IF(Y523=Tipologias!$W$6,"Ley_9", IF(Y523=Tipologias!$X$6,"Ley_10", IF(Y523=Tipologias!$Y$6,"Ley_11", IF(Y523=Tipologias!$Z$6,"Ley_12",IF(Y523="No Aplica","NoAplica",""))))))))))))),"")</f>
        <v/>
      </c>
      <c r="AA523" s="117"/>
      <c r="AB523" s="117"/>
      <c r="AC523" s="123" t="str">
        <f>IF(OR(AB523=Tipologias!$F$51,AB523=Tipologias!$F$52,AB523=Tipologias!$F$53),Tipologias!$G$51,IF(AB523=Tipologias!$F$54,Tipologias!$G$54,IF(OR(AB523=Tipologias!$F$55,AB523=Tipologias!$F$56),Tipologias!$G$55,"")))</f>
        <v/>
      </c>
      <c r="AD523" s="117"/>
      <c r="AE523" s="123" t="str">
        <f>IF(OR(AD523=Tipologias!$F$51,AD523=Tipologias!$F$52,AD523=Tipologias!$F$53),Tipologias!$G$51,IF(AD523=Tipologias!$F$54,Tipologias!$G$54,IF(OR(AD523=Tipologias!$F$55,AD523=Tipologias!$F$56),Tipologias!$G$55,"")))</f>
        <v/>
      </c>
      <c r="AF523" s="117"/>
      <c r="AG523" s="123" t="str">
        <f>IF(OR(AF523=Tipologias!$F$51,AF523=Tipologias!$F$52,AF523=Tipologias!$F$53),Tipologias!$G$51,IF(AF523=Tipologias!$F$54,Tipologias!$G$54,IF(OR(AF523=Tipologias!$F$55,AF523=Tipologias!$F$56),Tipologias!$G$55,"")))</f>
        <v/>
      </c>
      <c r="AH523" s="117"/>
      <c r="AI523" s="124" t="str">
        <f>IF(OR(AC523="",AE523="",AG523=""),"",IF(OR(AND(AC523=Tipologias!$G$55,AE523=Tipologias!$G$55),AND(AC523=Tipologias!$G$55,AG523=Tipologias!$G$55),AND(AE523=Tipologias!$G$55,AG523=Tipologias!$G$55)),Tipologias!$G$55, IF(AND(AC523=Tipologias!$G$51,AE523=Tipologias!$G$51,AG523=Tipologias!$G$51),Tipologias!$G$51,Tipologias!$G$54)))</f>
        <v/>
      </c>
      <c r="AJ523" s="117"/>
      <c r="AK523" s="118"/>
      <c r="AL523" s="134"/>
    </row>
    <row r="524" spans="1:38" s="119" customFormat="1" ht="35.15" customHeight="1" x14ac:dyDescent="0.35">
      <c r="A524" s="141"/>
      <c r="B524" s="142"/>
      <c r="C524" s="117"/>
      <c r="D524" s="117"/>
      <c r="E524" s="117"/>
      <c r="F524" s="117"/>
      <c r="G524" s="117"/>
      <c r="H524" s="117"/>
      <c r="I524" s="117"/>
      <c r="J524" s="142"/>
      <c r="K524" s="117"/>
      <c r="L524" s="117"/>
      <c r="M524" s="117"/>
      <c r="N524" s="117"/>
      <c r="O524" s="117"/>
      <c r="P524" s="118"/>
      <c r="Q524" s="117"/>
      <c r="R524" s="117"/>
      <c r="S524" s="117"/>
      <c r="T524" s="117"/>
      <c r="U524" s="142"/>
      <c r="V52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24" s="117"/>
      <c r="X524" s="142"/>
      <c r="Y524" s="142"/>
      <c r="Z524" s="140" t="str">
        <f>IFERROR(IF(Y524=Tipologias!$O$6,"Ley_1",IF(Y524=Tipologias!$P$6,"Ley_2",IF(Y524=Tipologias!$Q$6,"Ley_3",IF(Y524=Tipologias!$R$6,"Ley_4",IF(Y524=Tipologias!$S$6,"Ley_5",IF(Y524=Tipologias!$T$6,"Ley_6", IF(Y524=Tipologias!$U$6,"Ley_7", IF(Y524=Tipologias!$V$6,"Ley_8", IF(Y524=Tipologias!$W$6,"Ley_9", IF(Y524=Tipologias!$X$6,"Ley_10", IF(Y524=Tipologias!$Y$6,"Ley_11", IF(Y524=Tipologias!$Z$6,"Ley_12",IF(Y524="No Aplica","NoAplica",""))))))))))))),"")</f>
        <v/>
      </c>
      <c r="AA524" s="117"/>
      <c r="AB524" s="117"/>
      <c r="AC524" s="123" t="str">
        <f>IF(OR(AB524=Tipologias!$F$51,AB524=Tipologias!$F$52,AB524=Tipologias!$F$53),Tipologias!$G$51,IF(AB524=Tipologias!$F$54,Tipologias!$G$54,IF(OR(AB524=Tipologias!$F$55,AB524=Tipologias!$F$56),Tipologias!$G$55,"")))</f>
        <v/>
      </c>
      <c r="AD524" s="117"/>
      <c r="AE524" s="123" t="str">
        <f>IF(OR(AD524=Tipologias!$F$51,AD524=Tipologias!$F$52,AD524=Tipologias!$F$53),Tipologias!$G$51,IF(AD524=Tipologias!$F$54,Tipologias!$G$54,IF(OR(AD524=Tipologias!$F$55,AD524=Tipologias!$F$56),Tipologias!$G$55,"")))</f>
        <v/>
      </c>
      <c r="AF524" s="117"/>
      <c r="AG524" s="123" t="str">
        <f>IF(OR(AF524=Tipologias!$F$51,AF524=Tipologias!$F$52,AF524=Tipologias!$F$53),Tipologias!$G$51,IF(AF524=Tipologias!$F$54,Tipologias!$G$54,IF(OR(AF524=Tipologias!$F$55,AF524=Tipologias!$F$56),Tipologias!$G$55,"")))</f>
        <v/>
      </c>
      <c r="AH524" s="117"/>
      <c r="AI524" s="124" t="str">
        <f>IF(OR(AC524="",AE524="",AG524=""),"",IF(OR(AND(AC524=Tipologias!$G$55,AE524=Tipologias!$G$55),AND(AC524=Tipologias!$G$55,AG524=Tipologias!$G$55),AND(AE524=Tipologias!$G$55,AG524=Tipologias!$G$55)),Tipologias!$G$55, IF(AND(AC524=Tipologias!$G$51,AE524=Tipologias!$G$51,AG524=Tipologias!$G$51),Tipologias!$G$51,Tipologias!$G$54)))</f>
        <v/>
      </c>
      <c r="AJ524" s="117"/>
      <c r="AK524" s="118"/>
      <c r="AL524" s="134"/>
    </row>
    <row r="525" spans="1:38" s="119" customFormat="1" ht="35.15" customHeight="1" x14ac:dyDescent="0.35">
      <c r="A525" s="141"/>
      <c r="B525" s="142"/>
      <c r="C525" s="117"/>
      <c r="D525" s="117"/>
      <c r="E525" s="117"/>
      <c r="F525" s="117"/>
      <c r="G525" s="117"/>
      <c r="H525" s="117"/>
      <c r="I525" s="117"/>
      <c r="J525" s="142"/>
      <c r="K525" s="117"/>
      <c r="L525" s="117"/>
      <c r="M525" s="117"/>
      <c r="N525" s="117"/>
      <c r="O525" s="117"/>
      <c r="P525" s="118"/>
      <c r="Q525" s="117"/>
      <c r="R525" s="117"/>
      <c r="S525" s="117"/>
      <c r="T525" s="117"/>
      <c r="U525" s="142"/>
      <c r="V52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25" s="117"/>
      <c r="X525" s="142"/>
      <c r="Y525" s="142"/>
      <c r="Z525" s="140" t="str">
        <f>IFERROR(IF(Y525=Tipologias!$O$6,"Ley_1",IF(Y525=Tipologias!$P$6,"Ley_2",IF(Y525=Tipologias!$Q$6,"Ley_3",IF(Y525=Tipologias!$R$6,"Ley_4",IF(Y525=Tipologias!$S$6,"Ley_5",IF(Y525=Tipologias!$T$6,"Ley_6", IF(Y525=Tipologias!$U$6,"Ley_7", IF(Y525=Tipologias!$V$6,"Ley_8", IF(Y525=Tipologias!$W$6,"Ley_9", IF(Y525=Tipologias!$X$6,"Ley_10", IF(Y525=Tipologias!$Y$6,"Ley_11", IF(Y525=Tipologias!$Z$6,"Ley_12",IF(Y525="No Aplica","NoAplica",""))))))))))))),"")</f>
        <v/>
      </c>
      <c r="AA525" s="117"/>
      <c r="AB525" s="117"/>
      <c r="AC525" s="123" t="str">
        <f>IF(OR(AB525=Tipologias!$F$51,AB525=Tipologias!$F$52,AB525=Tipologias!$F$53),Tipologias!$G$51,IF(AB525=Tipologias!$F$54,Tipologias!$G$54,IF(OR(AB525=Tipologias!$F$55,AB525=Tipologias!$F$56),Tipologias!$G$55,"")))</f>
        <v/>
      </c>
      <c r="AD525" s="117"/>
      <c r="AE525" s="123" t="str">
        <f>IF(OR(AD525=Tipologias!$F$51,AD525=Tipologias!$F$52,AD525=Tipologias!$F$53),Tipologias!$G$51,IF(AD525=Tipologias!$F$54,Tipologias!$G$54,IF(OR(AD525=Tipologias!$F$55,AD525=Tipologias!$F$56),Tipologias!$G$55,"")))</f>
        <v/>
      </c>
      <c r="AF525" s="117"/>
      <c r="AG525" s="123" t="str">
        <f>IF(OR(AF525=Tipologias!$F$51,AF525=Tipologias!$F$52,AF525=Tipologias!$F$53),Tipologias!$G$51,IF(AF525=Tipologias!$F$54,Tipologias!$G$54,IF(OR(AF525=Tipologias!$F$55,AF525=Tipologias!$F$56),Tipologias!$G$55,"")))</f>
        <v/>
      </c>
      <c r="AH525" s="117"/>
      <c r="AI525" s="124" t="str">
        <f>IF(OR(AC525="",AE525="",AG525=""),"",IF(OR(AND(AC525=Tipologias!$G$55,AE525=Tipologias!$G$55),AND(AC525=Tipologias!$G$55,AG525=Tipologias!$G$55),AND(AE525=Tipologias!$G$55,AG525=Tipologias!$G$55)),Tipologias!$G$55, IF(AND(AC525=Tipologias!$G$51,AE525=Tipologias!$G$51,AG525=Tipologias!$G$51),Tipologias!$G$51,Tipologias!$G$54)))</f>
        <v/>
      </c>
      <c r="AJ525" s="117"/>
      <c r="AK525" s="118"/>
      <c r="AL525" s="134"/>
    </row>
    <row r="526" spans="1:38" s="119" customFormat="1" ht="35.15" customHeight="1" x14ac:dyDescent="0.35">
      <c r="A526" s="141"/>
      <c r="B526" s="142"/>
      <c r="C526" s="117"/>
      <c r="D526" s="117"/>
      <c r="E526" s="117"/>
      <c r="F526" s="117"/>
      <c r="G526" s="117"/>
      <c r="H526" s="117"/>
      <c r="I526" s="117"/>
      <c r="J526" s="142"/>
      <c r="K526" s="117"/>
      <c r="L526" s="117"/>
      <c r="M526" s="117"/>
      <c r="N526" s="117"/>
      <c r="O526" s="117"/>
      <c r="P526" s="118"/>
      <c r="Q526" s="117"/>
      <c r="R526" s="117"/>
      <c r="S526" s="117"/>
      <c r="T526" s="117"/>
      <c r="U526" s="142"/>
      <c r="V52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26" s="117"/>
      <c r="X526" s="142"/>
      <c r="Y526" s="142"/>
      <c r="Z526" s="140" t="str">
        <f>IFERROR(IF(Y526=Tipologias!$O$6,"Ley_1",IF(Y526=Tipologias!$P$6,"Ley_2",IF(Y526=Tipologias!$Q$6,"Ley_3",IF(Y526=Tipologias!$R$6,"Ley_4",IF(Y526=Tipologias!$S$6,"Ley_5",IF(Y526=Tipologias!$T$6,"Ley_6", IF(Y526=Tipologias!$U$6,"Ley_7", IF(Y526=Tipologias!$V$6,"Ley_8", IF(Y526=Tipologias!$W$6,"Ley_9", IF(Y526=Tipologias!$X$6,"Ley_10", IF(Y526=Tipologias!$Y$6,"Ley_11", IF(Y526=Tipologias!$Z$6,"Ley_12",IF(Y526="No Aplica","NoAplica",""))))))))))))),"")</f>
        <v/>
      </c>
      <c r="AA526" s="117"/>
      <c r="AB526" s="117"/>
      <c r="AC526" s="123" t="str">
        <f>IF(OR(AB526=Tipologias!$F$51,AB526=Tipologias!$F$52,AB526=Tipologias!$F$53),Tipologias!$G$51,IF(AB526=Tipologias!$F$54,Tipologias!$G$54,IF(OR(AB526=Tipologias!$F$55,AB526=Tipologias!$F$56),Tipologias!$G$55,"")))</f>
        <v/>
      </c>
      <c r="AD526" s="117"/>
      <c r="AE526" s="123" t="str">
        <f>IF(OR(AD526=Tipologias!$F$51,AD526=Tipologias!$F$52,AD526=Tipologias!$F$53),Tipologias!$G$51,IF(AD526=Tipologias!$F$54,Tipologias!$G$54,IF(OR(AD526=Tipologias!$F$55,AD526=Tipologias!$F$56),Tipologias!$G$55,"")))</f>
        <v/>
      </c>
      <c r="AF526" s="117"/>
      <c r="AG526" s="123" t="str">
        <f>IF(OR(AF526=Tipologias!$F$51,AF526=Tipologias!$F$52,AF526=Tipologias!$F$53),Tipologias!$G$51,IF(AF526=Tipologias!$F$54,Tipologias!$G$54,IF(OR(AF526=Tipologias!$F$55,AF526=Tipologias!$F$56),Tipologias!$G$55,"")))</f>
        <v/>
      </c>
      <c r="AH526" s="117"/>
      <c r="AI526" s="124" t="str">
        <f>IF(OR(AC526="",AE526="",AG526=""),"",IF(OR(AND(AC526=Tipologias!$G$55,AE526=Tipologias!$G$55),AND(AC526=Tipologias!$G$55,AG526=Tipologias!$G$55),AND(AE526=Tipologias!$G$55,AG526=Tipologias!$G$55)),Tipologias!$G$55, IF(AND(AC526=Tipologias!$G$51,AE526=Tipologias!$G$51,AG526=Tipologias!$G$51),Tipologias!$G$51,Tipologias!$G$54)))</f>
        <v/>
      </c>
      <c r="AJ526" s="117"/>
      <c r="AK526" s="118"/>
      <c r="AL526" s="134"/>
    </row>
    <row r="527" spans="1:38" s="119" customFormat="1" ht="35.15" customHeight="1" x14ac:dyDescent="0.35">
      <c r="A527" s="141"/>
      <c r="B527" s="142"/>
      <c r="C527" s="117"/>
      <c r="D527" s="117"/>
      <c r="E527" s="117"/>
      <c r="F527" s="117"/>
      <c r="G527" s="117"/>
      <c r="H527" s="117"/>
      <c r="I527" s="117"/>
      <c r="J527" s="142"/>
      <c r="K527" s="117"/>
      <c r="L527" s="117"/>
      <c r="M527" s="117"/>
      <c r="N527" s="117"/>
      <c r="O527" s="117"/>
      <c r="P527" s="118"/>
      <c r="Q527" s="117"/>
      <c r="R527" s="117"/>
      <c r="S527" s="117"/>
      <c r="T527" s="117"/>
      <c r="U527" s="142"/>
      <c r="V52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27" s="117"/>
      <c r="X527" s="142"/>
      <c r="Y527" s="142"/>
      <c r="Z527" s="140" t="str">
        <f>IFERROR(IF(Y527=Tipologias!$O$6,"Ley_1",IF(Y527=Tipologias!$P$6,"Ley_2",IF(Y527=Tipologias!$Q$6,"Ley_3",IF(Y527=Tipologias!$R$6,"Ley_4",IF(Y527=Tipologias!$S$6,"Ley_5",IF(Y527=Tipologias!$T$6,"Ley_6", IF(Y527=Tipologias!$U$6,"Ley_7", IF(Y527=Tipologias!$V$6,"Ley_8", IF(Y527=Tipologias!$W$6,"Ley_9", IF(Y527=Tipologias!$X$6,"Ley_10", IF(Y527=Tipologias!$Y$6,"Ley_11", IF(Y527=Tipologias!$Z$6,"Ley_12",IF(Y527="No Aplica","NoAplica",""))))))))))))),"")</f>
        <v/>
      </c>
      <c r="AA527" s="117"/>
      <c r="AB527" s="117"/>
      <c r="AC527" s="123" t="str">
        <f>IF(OR(AB527=Tipologias!$F$51,AB527=Tipologias!$F$52,AB527=Tipologias!$F$53),Tipologias!$G$51,IF(AB527=Tipologias!$F$54,Tipologias!$G$54,IF(OR(AB527=Tipologias!$F$55,AB527=Tipologias!$F$56),Tipologias!$G$55,"")))</f>
        <v/>
      </c>
      <c r="AD527" s="117"/>
      <c r="AE527" s="123" t="str">
        <f>IF(OR(AD527=Tipologias!$F$51,AD527=Tipologias!$F$52,AD527=Tipologias!$F$53),Tipologias!$G$51,IF(AD527=Tipologias!$F$54,Tipologias!$G$54,IF(OR(AD527=Tipologias!$F$55,AD527=Tipologias!$F$56),Tipologias!$G$55,"")))</f>
        <v/>
      </c>
      <c r="AF527" s="117"/>
      <c r="AG527" s="123" t="str">
        <f>IF(OR(AF527=Tipologias!$F$51,AF527=Tipologias!$F$52,AF527=Tipologias!$F$53),Tipologias!$G$51,IF(AF527=Tipologias!$F$54,Tipologias!$G$54,IF(OR(AF527=Tipologias!$F$55,AF527=Tipologias!$F$56),Tipologias!$G$55,"")))</f>
        <v/>
      </c>
      <c r="AH527" s="117"/>
      <c r="AI527" s="124" t="str">
        <f>IF(OR(AC527="",AE527="",AG527=""),"",IF(OR(AND(AC527=Tipologias!$G$55,AE527=Tipologias!$G$55),AND(AC527=Tipologias!$G$55,AG527=Tipologias!$G$55),AND(AE527=Tipologias!$G$55,AG527=Tipologias!$G$55)),Tipologias!$G$55, IF(AND(AC527=Tipologias!$G$51,AE527=Tipologias!$G$51,AG527=Tipologias!$G$51),Tipologias!$G$51,Tipologias!$G$54)))</f>
        <v/>
      </c>
      <c r="AJ527" s="117"/>
      <c r="AK527" s="118"/>
      <c r="AL527" s="134"/>
    </row>
    <row r="528" spans="1:38" s="119" customFormat="1" ht="35.15" customHeight="1" x14ac:dyDescent="0.35">
      <c r="A528" s="141"/>
      <c r="B528" s="142"/>
      <c r="C528" s="117"/>
      <c r="D528" s="117"/>
      <c r="E528" s="117"/>
      <c r="F528" s="117"/>
      <c r="G528" s="117"/>
      <c r="H528" s="117"/>
      <c r="I528" s="117"/>
      <c r="J528" s="142"/>
      <c r="K528" s="117"/>
      <c r="L528" s="117"/>
      <c r="M528" s="117"/>
      <c r="N528" s="117"/>
      <c r="O528" s="117"/>
      <c r="P528" s="118"/>
      <c r="Q528" s="117"/>
      <c r="R528" s="117"/>
      <c r="S528" s="117"/>
      <c r="T528" s="117"/>
      <c r="U528" s="142"/>
      <c r="V52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28" s="117"/>
      <c r="X528" s="142"/>
      <c r="Y528" s="142"/>
      <c r="Z528" s="140" t="str">
        <f>IFERROR(IF(Y528=Tipologias!$O$6,"Ley_1",IF(Y528=Tipologias!$P$6,"Ley_2",IF(Y528=Tipologias!$Q$6,"Ley_3",IF(Y528=Tipologias!$R$6,"Ley_4",IF(Y528=Tipologias!$S$6,"Ley_5",IF(Y528=Tipologias!$T$6,"Ley_6", IF(Y528=Tipologias!$U$6,"Ley_7", IF(Y528=Tipologias!$V$6,"Ley_8", IF(Y528=Tipologias!$W$6,"Ley_9", IF(Y528=Tipologias!$X$6,"Ley_10", IF(Y528=Tipologias!$Y$6,"Ley_11", IF(Y528=Tipologias!$Z$6,"Ley_12",IF(Y528="No Aplica","NoAplica",""))))))))))))),"")</f>
        <v/>
      </c>
      <c r="AA528" s="117"/>
      <c r="AB528" s="117"/>
      <c r="AC528" s="123" t="str">
        <f>IF(OR(AB528=Tipologias!$F$51,AB528=Tipologias!$F$52,AB528=Tipologias!$F$53),Tipologias!$G$51,IF(AB528=Tipologias!$F$54,Tipologias!$G$54,IF(OR(AB528=Tipologias!$F$55,AB528=Tipologias!$F$56),Tipologias!$G$55,"")))</f>
        <v/>
      </c>
      <c r="AD528" s="117"/>
      <c r="AE528" s="123" t="str">
        <f>IF(OR(AD528=Tipologias!$F$51,AD528=Tipologias!$F$52,AD528=Tipologias!$F$53),Tipologias!$G$51,IF(AD528=Tipologias!$F$54,Tipologias!$G$54,IF(OR(AD528=Tipologias!$F$55,AD528=Tipologias!$F$56),Tipologias!$G$55,"")))</f>
        <v/>
      </c>
      <c r="AF528" s="117"/>
      <c r="AG528" s="123" t="str">
        <f>IF(OR(AF528=Tipologias!$F$51,AF528=Tipologias!$F$52,AF528=Tipologias!$F$53),Tipologias!$G$51,IF(AF528=Tipologias!$F$54,Tipologias!$G$54,IF(OR(AF528=Tipologias!$F$55,AF528=Tipologias!$F$56),Tipologias!$G$55,"")))</f>
        <v/>
      </c>
      <c r="AH528" s="117"/>
      <c r="AI528" s="124" t="str">
        <f>IF(OR(AC528="",AE528="",AG528=""),"",IF(OR(AND(AC528=Tipologias!$G$55,AE528=Tipologias!$G$55),AND(AC528=Tipologias!$G$55,AG528=Tipologias!$G$55),AND(AE528=Tipologias!$G$55,AG528=Tipologias!$G$55)),Tipologias!$G$55, IF(AND(AC528=Tipologias!$G$51,AE528=Tipologias!$G$51,AG528=Tipologias!$G$51),Tipologias!$G$51,Tipologias!$G$54)))</f>
        <v/>
      </c>
      <c r="AJ528" s="117"/>
      <c r="AK528" s="118"/>
      <c r="AL528" s="134"/>
    </row>
    <row r="529" spans="1:38" s="119" customFormat="1" ht="35.15" customHeight="1" x14ac:dyDescent="0.35">
      <c r="A529" s="141"/>
      <c r="B529" s="142"/>
      <c r="C529" s="117"/>
      <c r="D529" s="117"/>
      <c r="E529" s="117"/>
      <c r="F529" s="117"/>
      <c r="G529" s="117"/>
      <c r="H529" s="117"/>
      <c r="I529" s="117"/>
      <c r="J529" s="142"/>
      <c r="K529" s="117"/>
      <c r="L529" s="117"/>
      <c r="M529" s="117"/>
      <c r="N529" s="117"/>
      <c r="O529" s="117"/>
      <c r="P529" s="118"/>
      <c r="Q529" s="117"/>
      <c r="R529" s="117"/>
      <c r="S529" s="117"/>
      <c r="T529" s="117"/>
      <c r="U529" s="142"/>
      <c r="V52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29" s="117"/>
      <c r="X529" s="142"/>
      <c r="Y529" s="142"/>
      <c r="Z529" s="140" t="str">
        <f>IFERROR(IF(Y529=Tipologias!$O$6,"Ley_1",IF(Y529=Tipologias!$P$6,"Ley_2",IF(Y529=Tipologias!$Q$6,"Ley_3",IF(Y529=Tipologias!$R$6,"Ley_4",IF(Y529=Tipologias!$S$6,"Ley_5",IF(Y529=Tipologias!$T$6,"Ley_6", IF(Y529=Tipologias!$U$6,"Ley_7", IF(Y529=Tipologias!$V$6,"Ley_8", IF(Y529=Tipologias!$W$6,"Ley_9", IF(Y529=Tipologias!$X$6,"Ley_10", IF(Y529=Tipologias!$Y$6,"Ley_11", IF(Y529=Tipologias!$Z$6,"Ley_12",IF(Y529="No Aplica","NoAplica",""))))))))))))),"")</f>
        <v/>
      </c>
      <c r="AA529" s="117"/>
      <c r="AB529" s="117"/>
      <c r="AC529" s="123" t="str">
        <f>IF(OR(AB529=Tipologias!$F$51,AB529=Tipologias!$F$52,AB529=Tipologias!$F$53),Tipologias!$G$51,IF(AB529=Tipologias!$F$54,Tipologias!$G$54,IF(OR(AB529=Tipologias!$F$55,AB529=Tipologias!$F$56),Tipologias!$G$55,"")))</f>
        <v/>
      </c>
      <c r="AD529" s="117"/>
      <c r="AE529" s="123" t="str">
        <f>IF(OR(AD529=Tipologias!$F$51,AD529=Tipologias!$F$52,AD529=Tipologias!$F$53),Tipologias!$G$51,IF(AD529=Tipologias!$F$54,Tipologias!$G$54,IF(OR(AD529=Tipologias!$F$55,AD529=Tipologias!$F$56),Tipologias!$G$55,"")))</f>
        <v/>
      </c>
      <c r="AF529" s="117"/>
      <c r="AG529" s="123" t="str">
        <f>IF(OR(AF529=Tipologias!$F$51,AF529=Tipologias!$F$52,AF529=Tipologias!$F$53),Tipologias!$G$51,IF(AF529=Tipologias!$F$54,Tipologias!$G$54,IF(OR(AF529=Tipologias!$F$55,AF529=Tipologias!$F$56),Tipologias!$G$55,"")))</f>
        <v/>
      </c>
      <c r="AH529" s="117"/>
      <c r="AI529" s="124" t="str">
        <f>IF(OR(AC529="",AE529="",AG529=""),"",IF(OR(AND(AC529=Tipologias!$G$55,AE529=Tipologias!$G$55),AND(AC529=Tipologias!$G$55,AG529=Tipologias!$G$55),AND(AE529=Tipologias!$G$55,AG529=Tipologias!$G$55)),Tipologias!$G$55, IF(AND(AC529=Tipologias!$G$51,AE529=Tipologias!$G$51,AG529=Tipologias!$G$51),Tipologias!$G$51,Tipologias!$G$54)))</f>
        <v/>
      </c>
      <c r="AJ529" s="117"/>
      <c r="AK529" s="118"/>
      <c r="AL529" s="134"/>
    </row>
    <row r="530" spans="1:38" s="119" customFormat="1" ht="35.15" customHeight="1" x14ac:dyDescent="0.35">
      <c r="A530" s="141"/>
      <c r="B530" s="142"/>
      <c r="C530" s="117"/>
      <c r="D530" s="117"/>
      <c r="E530" s="117"/>
      <c r="F530" s="117"/>
      <c r="G530" s="117"/>
      <c r="H530" s="117"/>
      <c r="I530" s="117"/>
      <c r="J530" s="142"/>
      <c r="K530" s="117"/>
      <c r="L530" s="117"/>
      <c r="M530" s="117"/>
      <c r="N530" s="117"/>
      <c r="O530" s="117"/>
      <c r="P530" s="118"/>
      <c r="Q530" s="117"/>
      <c r="R530" s="117"/>
      <c r="S530" s="117"/>
      <c r="T530" s="117"/>
      <c r="U530" s="142"/>
      <c r="V53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30" s="117"/>
      <c r="X530" s="142"/>
      <c r="Y530" s="142"/>
      <c r="Z530" s="140" t="str">
        <f>IFERROR(IF(Y530=Tipologias!$O$6,"Ley_1",IF(Y530=Tipologias!$P$6,"Ley_2",IF(Y530=Tipologias!$Q$6,"Ley_3",IF(Y530=Tipologias!$R$6,"Ley_4",IF(Y530=Tipologias!$S$6,"Ley_5",IF(Y530=Tipologias!$T$6,"Ley_6", IF(Y530=Tipologias!$U$6,"Ley_7", IF(Y530=Tipologias!$V$6,"Ley_8", IF(Y530=Tipologias!$W$6,"Ley_9", IF(Y530=Tipologias!$X$6,"Ley_10", IF(Y530=Tipologias!$Y$6,"Ley_11", IF(Y530=Tipologias!$Z$6,"Ley_12",IF(Y530="No Aplica","NoAplica",""))))))))))))),"")</f>
        <v/>
      </c>
      <c r="AA530" s="117"/>
      <c r="AB530" s="117"/>
      <c r="AC530" s="123" t="str">
        <f>IF(OR(AB530=Tipologias!$F$51,AB530=Tipologias!$F$52,AB530=Tipologias!$F$53),Tipologias!$G$51,IF(AB530=Tipologias!$F$54,Tipologias!$G$54,IF(OR(AB530=Tipologias!$F$55,AB530=Tipologias!$F$56),Tipologias!$G$55,"")))</f>
        <v/>
      </c>
      <c r="AD530" s="117"/>
      <c r="AE530" s="123" t="str">
        <f>IF(OR(AD530=Tipologias!$F$51,AD530=Tipologias!$F$52,AD530=Tipologias!$F$53),Tipologias!$G$51,IF(AD530=Tipologias!$F$54,Tipologias!$G$54,IF(OR(AD530=Tipologias!$F$55,AD530=Tipologias!$F$56),Tipologias!$G$55,"")))</f>
        <v/>
      </c>
      <c r="AF530" s="117"/>
      <c r="AG530" s="123" t="str">
        <f>IF(OR(AF530=Tipologias!$F$51,AF530=Tipologias!$F$52,AF530=Tipologias!$F$53),Tipologias!$G$51,IF(AF530=Tipologias!$F$54,Tipologias!$G$54,IF(OR(AF530=Tipologias!$F$55,AF530=Tipologias!$F$56),Tipologias!$G$55,"")))</f>
        <v/>
      </c>
      <c r="AH530" s="117"/>
      <c r="AI530" s="124" t="str">
        <f>IF(OR(AC530="",AE530="",AG530=""),"",IF(OR(AND(AC530=Tipologias!$G$55,AE530=Tipologias!$G$55),AND(AC530=Tipologias!$G$55,AG530=Tipologias!$G$55),AND(AE530=Tipologias!$G$55,AG530=Tipologias!$G$55)),Tipologias!$G$55, IF(AND(AC530=Tipologias!$G$51,AE530=Tipologias!$G$51,AG530=Tipologias!$G$51),Tipologias!$G$51,Tipologias!$G$54)))</f>
        <v/>
      </c>
      <c r="AJ530" s="117"/>
      <c r="AK530" s="118"/>
      <c r="AL530" s="134"/>
    </row>
    <row r="531" spans="1:38" s="119" customFormat="1" ht="35.15" customHeight="1" x14ac:dyDescent="0.35">
      <c r="A531" s="141"/>
      <c r="B531" s="142"/>
      <c r="C531" s="117"/>
      <c r="D531" s="117"/>
      <c r="E531" s="117"/>
      <c r="F531" s="117"/>
      <c r="G531" s="117"/>
      <c r="H531" s="117"/>
      <c r="I531" s="117"/>
      <c r="J531" s="142"/>
      <c r="K531" s="117"/>
      <c r="L531" s="117"/>
      <c r="M531" s="117"/>
      <c r="N531" s="117"/>
      <c r="O531" s="117"/>
      <c r="P531" s="118"/>
      <c r="Q531" s="117"/>
      <c r="R531" s="117"/>
      <c r="S531" s="117"/>
      <c r="T531" s="117"/>
      <c r="U531" s="142"/>
      <c r="V53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31" s="117"/>
      <c r="X531" s="142"/>
      <c r="Y531" s="142"/>
      <c r="Z531" s="140" t="str">
        <f>IFERROR(IF(Y531=Tipologias!$O$6,"Ley_1",IF(Y531=Tipologias!$P$6,"Ley_2",IF(Y531=Tipologias!$Q$6,"Ley_3",IF(Y531=Tipologias!$R$6,"Ley_4",IF(Y531=Tipologias!$S$6,"Ley_5",IF(Y531=Tipologias!$T$6,"Ley_6", IF(Y531=Tipologias!$U$6,"Ley_7", IF(Y531=Tipologias!$V$6,"Ley_8", IF(Y531=Tipologias!$W$6,"Ley_9", IF(Y531=Tipologias!$X$6,"Ley_10", IF(Y531=Tipologias!$Y$6,"Ley_11", IF(Y531=Tipologias!$Z$6,"Ley_12",IF(Y531="No Aplica","NoAplica",""))))))))))))),"")</f>
        <v/>
      </c>
      <c r="AA531" s="117"/>
      <c r="AB531" s="117"/>
      <c r="AC531" s="123" t="str">
        <f>IF(OR(AB531=Tipologias!$F$51,AB531=Tipologias!$F$52,AB531=Tipologias!$F$53),Tipologias!$G$51,IF(AB531=Tipologias!$F$54,Tipologias!$G$54,IF(OR(AB531=Tipologias!$F$55,AB531=Tipologias!$F$56),Tipologias!$G$55,"")))</f>
        <v/>
      </c>
      <c r="AD531" s="117"/>
      <c r="AE531" s="123" t="str">
        <f>IF(OR(AD531=Tipologias!$F$51,AD531=Tipologias!$F$52,AD531=Tipologias!$F$53),Tipologias!$G$51,IF(AD531=Tipologias!$F$54,Tipologias!$G$54,IF(OR(AD531=Tipologias!$F$55,AD531=Tipologias!$F$56),Tipologias!$G$55,"")))</f>
        <v/>
      </c>
      <c r="AF531" s="117"/>
      <c r="AG531" s="123" t="str">
        <f>IF(OR(AF531=Tipologias!$F$51,AF531=Tipologias!$F$52,AF531=Tipologias!$F$53),Tipologias!$G$51,IF(AF531=Tipologias!$F$54,Tipologias!$G$54,IF(OR(AF531=Tipologias!$F$55,AF531=Tipologias!$F$56),Tipologias!$G$55,"")))</f>
        <v/>
      </c>
      <c r="AH531" s="117"/>
      <c r="AI531" s="124" t="str">
        <f>IF(OR(AC531="",AE531="",AG531=""),"",IF(OR(AND(AC531=Tipologias!$G$55,AE531=Tipologias!$G$55),AND(AC531=Tipologias!$G$55,AG531=Tipologias!$G$55),AND(AE531=Tipologias!$G$55,AG531=Tipologias!$G$55)),Tipologias!$G$55, IF(AND(AC531=Tipologias!$G$51,AE531=Tipologias!$G$51,AG531=Tipologias!$G$51),Tipologias!$G$51,Tipologias!$G$54)))</f>
        <v/>
      </c>
      <c r="AJ531" s="117"/>
      <c r="AK531" s="118"/>
      <c r="AL531" s="134"/>
    </row>
    <row r="532" spans="1:38" s="119" customFormat="1" ht="35.15" customHeight="1" x14ac:dyDescent="0.35">
      <c r="A532" s="141"/>
      <c r="B532" s="142"/>
      <c r="C532" s="117"/>
      <c r="D532" s="117"/>
      <c r="E532" s="117"/>
      <c r="F532" s="117"/>
      <c r="G532" s="117"/>
      <c r="H532" s="117"/>
      <c r="I532" s="117"/>
      <c r="J532" s="142"/>
      <c r="K532" s="117"/>
      <c r="L532" s="117"/>
      <c r="M532" s="117"/>
      <c r="N532" s="117"/>
      <c r="O532" s="117"/>
      <c r="P532" s="118"/>
      <c r="Q532" s="117"/>
      <c r="R532" s="117"/>
      <c r="S532" s="117"/>
      <c r="T532" s="117"/>
      <c r="U532" s="142"/>
      <c r="V53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32" s="117"/>
      <c r="X532" s="142"/>
      <c r="Y532" s="142"/>
      <c r="Z532" s="140" t="str">
        <f>IFERROR(IF(Y532=Tipologias!$O$6,"Ley_1",IF(Y532=Tipologias!$P$6,"Ley_2",IF(Y532=Tipologias!$Q$6,"Ley_3",IF(Y532=Tipologias!$R$6,"Ley_4",IF(Y532=Tipologias!$S$6,"Ley_5",IF(Y532=Tipologias!$T$6,"Ley_6", IF(Y532=Tipologias!$U$6,"Ley_7", IF(Y532=Tipologias!$V$6,"Ley_8", IF(Y532=Tipologias!$W$6,"Ley_9", IF(Y532=Tipologias!$X$6,"Ley_10", IF(Y532=Tipologias!$Y$6,"Ley_11", IF(Y532=Tipologias!$Z$6,"Ley_12",IF(Y532="No Aplica","NoAplica",""))))))))))))),"")</f>
        <v/>
      </c>
      <c r="AA532" s="117"/>
      <c r="AB532" s="117"/>
      <c r="AC532" s="123" t="str">
        <f>IF(OR(AB532=Tipologias!$F$51,AB532=Tipologias!$F$52,AB532=Tipologias!$F$53),Tipologias!$G$51,IF(AB532=Tipologias!$F$54,Tipologias!$G$54,IF(OR(AB532=Tipologias!$F$55,AB532=Tipologias!$F$56),Tipologias!$G$55,"")))</f>
        <v/>
      </c>
      <c r="AD532" s="117"/>
      <c r="AE532" s="123" t="str">
        <f>IF(OR(AD532=Tipologias!$F$51,AD532=Tipologias!$F$52,AD532=Tipologias!$F$53),Tipologias!$G$51,IF(AD532=Tipologias!$F$54,Tipologias!$G$54,IF(OR(AD532=Tipologias!$F$55,AD532=Tipologias!$F$56),Tipologias!$G$55,"")))</f>
        <v/>
      </c>
      <c r="AF532" s="117"/>
      <c r="AG532" s="123" t="str">
        <f>IF(OR(AF532=Tipologias!$F$51,AF532=Tipologias!$F$52,AF532=Tipologias!$F$53),Tipologias!$G$51,IF(AF532=Tipologias!$F$54,Tipologias!$G$54,IF(OR(AF532=Tipologias!$F$55,AF532=Tipologias!$F$56),Tipologias!$G$55,"")))</f>
        <v/>
      </c>
      <c r="AH532" s="117"/>
      <c r="AI532" s="124" t="str">
        <f>IF(OR(AC532="",AE532="",AG532=""),"",IF(OR(AND(AC532=Tipologias!$G$55,AE532=Tipologias!$G$55),AND(AC532=Tipologias!$G$55,AG532=Tipologias!$G$55),AND(AE532=Tipologias!$G$55,AG532=Tipologias!$G$55)),Tipologias!$G$55, IF(AND(AC532=Tipologias!$G$51,AE532=Tipologias!$G$51,AG532=Tipologias!$G$51),Tipologias!$G$51,Tipologias!$G$54)))</f>
        <v/>
      </c>
      <c r="AJ532" s="117"/>
      <c r="AK532" s="118"/>
      <c r="AL532" s="134"/>
    </row>
    <row r="533" spans="1:38" s="119" customFormat="1" ht="35.15" customHeight="1" x14ac:dyDescent="0.35">
      <c r="A533" s="141"/>
      <c r="B533" s="142"/>
      <c r="C533" s="117"/>
      <c r="D533" s="117"/>
      <c r="E533" s="117"/>
      <c r="F533" s="117"/>
      <c r="G533" s="117"/>
      <c r="H533" s="117"/>
      <c r="I533" s="117"/>
      <c r="J533" s="142"/>
      <c r="K533" s="117"/>
      <c r="L533" s="117"/>
      <c r="M533" s="117"/>
      <c r="N533" s="117"/>
      <c r="O533" s="117"/>
      <c r="P533" s="118"/>
      <c r="Q533" s="117"/>
      <c r="R533" s="117"/>
      <c r="S533" s="117"/>
      <c r="T533" s="117"/>
      <c r="U533" s="142"/>
      <c r="V53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33" s="117"/>
      <c r="X533" s="142"/>
      <c r="Y533" s="142"/>
      <c r="Z533" s="140" t="str">
        <f>IFERROR(IF(Y533=Tipologias!$O$6,"Ley_1",IF(Y533=Tipologias!$P$6,"Ley_2",IF(Y533=Tipologias!$Q$6,"Ley_3",IF(Y533=Tipologias!$R$6,"Ley_4",IF(Y533=Tipologias!$S$6,"Ley_5",IF(Y533=Tipologias!$T$6,"Ley_6", IF(Y533=Tipologias!$U$6,"Ley_7", IF(Y533=Tipologias!$V$6,"Ley_8", IF(Y533=Tipologias!$W$6,"Ley_9", IF(Y533=Tipologias!$X$6,"Ley_10", IF(Y533=Tipologias!$Y$6,"Ley_11", IF(Y533=Tipologias!$Z$6,"Ley_12",IF(Y533="No Aplica","NoAplica",""))))))))))))),"")</f>
        <v/>
      </c>
      <c r="AA533" s="117"/>
      <c r="AB533" s="117"/>
      <c r="AC533" s="123" t="str">
        <f>IF(OR(AB533=Tipologias!$F$51,AB533=Tipologias!$F$52,AB533=Tipologias!$F$53),Tipologias!$G$51,IF(AB533=Tipologias!$F$54,Tipologias!$G$54,IF(OR(AB533=Tipologias!$F$55,AB533=Tipologias!$F$56),Tipologias!$G$55,"")))</f>
        <v/>
      </c>
      <c r="AD533" s="117"/>
      <c r="AE533" s="123" t="str">
        <f>IF(OR(AD533=Tipologias!$F$51,AD533=Tipologias!$F$52,AD533=Tipologias!$F$53),Tipologias!$G$51,IF(AD533=Tipologias!$F$54,Tipologias!$G$54,IF(OR(AD533=Tipologias!$F$55,AD533=Tipologias!$F$56),Tipologias!$G$55,"")))</f>
        <v/>
      </c>
      <c r="AF533" s="117"/>
      <c r="AG533" s="123" t="str">
        <f>IF(OR(AF533=Tipologias!$F$51,AF533=Tipologias!$F$52,AF533=Tipologias!$F$53),Tipologias!$G$51,IF(AF533=Tipologias!$F$54,Tipologias!$G$54,IF(OR(AF533=Tipologias!$F$55,AF533=Tipologias!$F$56),Tipologias!$G$55,"")))</f>
        <v/>
      </c>
      <c r="AH533" s="117"/>
      <c r="AI533" s="124" t="str">
        <f>IF(OR(AC533="",AE533="",AG533=""),"",IF(OR(AND(AC533=Tipologias!$G$55,AE533=Tipologias!$G$55),AND(AC533=Tipologias!$G$55,AG533=Tipologias!$G$55),AND(AE533=Tipologias!$G$55,AG533=Tipologias!$G$55)),Tipologias!$G$55, IF(AND(AC533=Tipologias!$G$51,AE533=Tipologias!$G$51,AG533=Tipologias!$G$51),Tipologias!$G$51,Tipologias!$G$54)))</f>
        <v/>
      </c>
      <c r="AJ533" s="117"/>
      <c r="AK533" s="118"/>
      <c r="AL533" s="134"/>
    </row>
    <row r="534" spans="1:38" s="119" customFormat="1" ht="35.15" customHeight="1" x14ac:dyDescent="0.35">
      <c r="A534" s="141"/>
      <c r="B534" s="142"/>
      <c r="C534" s="117"/>
      <c r="D534" s="117"/>
      <c r="E534" s="117"/>
      <c r="F534" s="117"/>
      <c r="G534" s="117"/>
      <c r="H534" s="117"/>
      <c r="I534" s="117"/>
      <c r="J534" s="142"/>
      <c r="K534" s="117"/>
      <c r="L534" s="117"/>
      <c r="M534" s="117"/>
      <c r="N534" s="117"/>
      <c r="O534" s="117"/>
      <c r="P534" s="118"/>
      <c r="Q534" s="117"/>
      <c r="R534" s="117"/>
      <c r="S534" s="117"/>
      <c r="T534" s="117"/>
      <c r="U534" s="142"/>
      <c r="V53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34" s="117"/>
      <c r="X534" s="142"/>
      <c r="Y534" s="142"/>
      <c r="Z534" s="140" t="str">
        <f>IFERROR(IF(Y534=Tipologias!$O$6,"Ley_1",IF(Y534=Tipologias!$P$6,"Ley_2",IF(Y534=Tipologias!$Q$6,"Ley_3",IF(Y534=Tipologias!$R$6,"Ley_4",IF(Y534=Tipologias!$S$6,"Ley_5",IF(Y534=Tipologias!$T$6,"Ley_6", IF(Y534=Tipologias!$U$6,"Ley_7", IF(Y534=Tipologias!$V$6,"Ley_8", IF(Y534=Tipologias!$W$6,"Ley_9", IF(Y534=Tipologias!$X$6,"Ley_10", IF(Y534=Tipologias!$Y$6,"Ley_11", IF(Y534=Tipologias!$Z$6,"Ley_12",IF(Y534="No Aplica","NoAplica",""))))))))))))),"")</f>
        <v/>
      </c>
      <c r="AA534" s="117"/>
      <c r="AB534" s="117"/>
      <c r="AC534" s="123" t="str">
        <f>IF(OR(AB534=Tipologias!$F$51,AB534=Tipologias!$F$52,AB534=Tipologias!$F$53),Tipologias!$G$51,IF(AB534=Tipologias!$F$54,Tipologias!$G$54,IF(OR(AB534=Tipologias!$F$55,AB534=Tipologias!$F$56),Tipologias!$G$55,"")))</f>
        <v/>
      </c>
      <c r="AD534" s="117"/>
      <c r="AE534" s="123" t="str">
        <f>IF(OR(AD534=Tipologias!$F$51,AD534=Tipologias!$F$52,AD534=Tipologias!$F$53),Tipologias!$G$51,IF(AD534=Tipologias!$F$54,Tipologias!$G$54,IF(OR(AD534=Tipologias!$F$55,AD534=Tipologias!$F$56),Tipologias!$G$55,"")))</f>
        <v/>
      </c>
      <c r="AF534" s="117"/>
      <c r="AG534" s="123" t="str">
        <f>IF(OR(AF534=Tipologias!$F$51,AF534=Tipologias!$F$52,AF534=Tipologias!$F$53),Tipologias!$G$51,IF(AF534=Tipologias!$F$54,Tipologias!$G$54,IF(OR(AF534=Tipologias!$F$55,AF534=Tipologias!$F$56),Tipologias!$G$55,"")))</f>
        <v/>
      </c>
      <c r="AH534" s="117"/>
      <c r="AI534" s="124" t="str">
        <f>IF(OR(AC534="",AE534="",AG534=""),"",IF(OR(AND(AC534=Tipologias!$G$55,AE534=Tipologias!$G$55),AND(AC534=Tipologias!$G$55,AG534=Tipologias!$G$55),AND(AE534=Tipologias!$G$55,AG534=Tipologias!$G$55)),Tipologias!$G$55, IF(AND(AC534=Tipologias!$G$51,AE534=Tipologias!$G$51,AG534=Tipologias!$G$51),Tipologias!$G$51,Tipologias!$G$54)))</f>
        <v/>
      </c>
      <c r="AJ534" s="117"/>
      <c r="AK534" s="118"/>
      <c r="AL534" s="134"/>
    </row>
    <row r="535" spans="1:38" s="119" customFormat="1" ht="35.15" customHeight="1" x14ac:dyDescent="0.35">
      <c r="A535" s="141"/>
      <c r="B535" s="142"/>
      <c r="C535" s="117"/>
      <c r="D535" s="117"/>
      <c r="E535" s="117"/>
      <c r="F535" s="117"/>
      <c r="G535" s="117"/>
      <c r="H535" s="117"/>
      <c r="I535" s="117"/>
      <c r="J535" s="142"/>
      <c r="K535" s="117"/>
      <c r="L535" s="117"/>
      <c r="M535" s="117"/>
      <c r="N535" s="117"/>
      <c r="O535" s="117"/>
      <c r="P535" s="118"/>
      <c r="Q535" s="117"/>
      <c r="R535" s="117"/>
      <c r="S535" s="117"/>
      <c r="T535" s="117"/>
      <c r="U535" s="142"/>
      <c r="V53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35" s="117"/>
      <c r="X535" s="142"/>
      <c r="Y535" s="142"/>
      <c r="Z535" s="140" t="str">
        <f>IFERROR(IF(Y535=Tipologias!$O$6,"Ley_1",IF(Y535=Tipologias!$P$6,"Ley_2",IF(Y535=Tipologias!$Q$6,"Ley_3",IF(Y535=Tipologias!$R$6,"Ley_4",IF(Y535=Tipologias!$S$6,"Ley_5",IF(Y535=Tipologias!$T$6,"Ley_6", IF(Y535=Tipologias!$U$6,"Ley_7", IF(Y535=Tipologias!$V$6,"Ley_8", IF(Y535=Tipologias!$W$6,"Ley_9", IF(Y535=Tipologias!$X$6,"Ley_10", IF(Y535=Tipologias!$Y$6,"Ley_11", IF(Y535=Tipologias!$Z$6,"Ley_12",IF(Y535="No Aplica","NoAplica",""))))))))))))),"")</f>
        <v/>
      </c>
      <c r="AA535" s="117"/>
      <c r="AB535" s="117"/>
      <c r="AC535" s="123" t="str">
        <f>IF(OR(AB535=Tipologias!$F$51,AB535=Tipologias!$F$52,AB535=Tipologias!$F$53),Tipologias!$G$51,IF(AB535=Tipologias!$F$54,Tipologias!$G$54,IF(OR(AB535=Tipologias!$F$55,AB535=Tipologias!$F$56),Tipologias!$G$55,"")))</f>
        <v/>
      </c>
      <c r="AD535" s="117"/>
      <c r="AE535" s="123" t="str">
        <f>IF(OR(AD535=Tipologias!$F$51,AD535=Tipologias!$F$52,AD535=Tipologias!$F$53),Tipologias!$G$51,IF(AD535=Tipologias!$F$54,Tipologias!$G$54,IF(OR(AD535=Tipologias!$F$55,AD535=Tipologias!$F$56),Tipologias!$G$55,"")))</f>
        <v/>
      </c>
      <c r="AF535" s="117"/>
      <c r="AG535" s="123" t="str">
        <f>IF(OR(AF535=Tipologias!$F$51,AF535=Tipologias!$F$52,AF535=Tipologias!$F$53),Tipologias!$G$51,IF(AF535=Tipologias!$F$54,Tipologias!$G$54,IF(OR(AF535=Tipologias!$F$55,AF535=Tipologias!$F$56),Tipologias!$G$55,"")))</f>
        <v/>
      </c>
      <c r="AH535" s="117"/>
      <c r="AI535" s="124" t="str">
        <f>IF(OR(AC535="",AE535="",AG535=""),"",IF(OR(AND(AC535=Tipologias!$G$55,AE535=Tipologias!$G$55),AND(AC535=Tipologias!$G$55,AG535=Tipologias!$G$55),AND(AE535=Tipologias!$G$55,AG535=Tipologias!$G$55)),Tipologias!$G$55, IF(AND(AC535=Tipologias!$G$51,AE535=Tipologias!$G$51,AG535=Tipologias!$G$51),Tipologias!$G$51,Tipologias!$G$54)))</f>
        <v/>
      </c>
      <c r="AJ535" s="117"/>
      <c r="AK535" s="118"/>
      <c r="AL535" s="134"/>
    </row>
    <row r="536" spans="1:38" s="119" customFormat="1" ht="35.15" customHeight="1" x14ac:dyDescent="0.35">
      <c r="A536" s="141"/>
      <c r="B536" s="142"/>
      <c r="C536" s="117"/>
      <c r="D536" s="117"/>
      <c r="E536" s="117"/>
      <c r="F536" s="117"/>
      <c r="G536" s="117"/>
      <c r="H536" s="117"/>
      <c r="I536" s="117"/>
      <c r="J536" s="142"/>
      <c r="K536" s="117"/>
      <c r="L536" s="117"/>
      <c r="M536" s="117"/>
      <c r="N536" s="117"/>
      <c r="O536" s="117"/>
      <c r="P536" s="118"/>
      <c r="Q536" s="117"/>
      <c r="R536" s="117"/>
      <c r="S536" s="117"/>
      <c r="T536" s="117"/>
      <c r="U536" s="142"/>
      <c r="V53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36" s="117"/>
      <c r="X536" s="142"/>
      <c r="Y536" s="142"/>
      <c r="Z536" s="140" t="str">
        <f>IFERROR(IF(Y536=Tipologias!$O$6,"Ley_1",IF(Y536=Tipologias!$P$6,"Ley_2",IF(Y536=Tipologias!$Q$6,"Ley_3",IF(Y536=Tipologias!$R$6,"Ley_4",IF(Y536=Tipologias!$S$6,"Ley_5",IF(Y536=Tipologias!$T$6,"Ley_6", IF(Y536=Tipologias!$U$6,"Ley_7", IF(Y536=Tipologias!$V$6,"Ley_8", IF(Y536=Tipologias!$W$6,"Ley_9", IF(Y536=Tipologias!$X$6,"Ley_10", IF(Y536=Tipologias!$Y$6,"Ley_11", IF(Y536=Tipologias!$Z$6,"Ley_12",IF(Y536="No Aplica","NoAplica",""))))))))))))),"")</f>
        <v/>
      </c>
      <c r="AA536" s="117"/>
      <c r="AB536" s="117"/>
      <c r="AC536" s="123" t="str">
        <f>IF(OR(AB536=Tipologias!$F$51,AB536=Tipologias!$F$52,AB536=Tipologias!$F$53),Tipologias!$G$51,IF(AB536=Tipologias!$F$54,Tipologias!$G$54,IF(OR(AB536=Tipologias!$F$55,AB536=Tipologias!$F$56),Tipologias!$G$55,"")))</f>
        <v/>
      </c>
      <c r="AD536" s="117"/>
      <c r="AE536" s="123" t="str">
        <f>IF(OR(AD536=Tipologias!$F$51,AD536=Tipologias!$F$52,AD536=Tipologias!$F$53),Tipologias!$G$51,IF(AD536=Tipologias!$F$54,Tipologias!$G$54,IF(OR(AD536=Tipologias!$F$55,AD536=Tipologias!$F$56),Tipologias!$G$55,"")))</f>
        <v/>
      </c>
      <c r="AF536" s="117"/>
      <c r="AG536" s="123" t="str">
        <f>IF(OR(AF536=Tipologias!$F$51,AF536=Tipologias!$F$52,AF536=Tipologias!$F$53),Tipologias!$G$51,IF(AF536=Tipologias!$F$54,Tipologias!$G$54,IF(OR(AF536=Tipologias!$F$55,AF536=Tipologias!$F$56),Tipologias!$G$55,"")))</f>
        <v/>
      </c>
      <c r="AH536" s="117"/>
      <c r="AI536" s="124" t="str">
        <f>IF(OR(AC536="",AE536="",AG536=""),"",IF(OR(AND(AC536=Tipologias!$G$55,AE536=Tipologias!$G$55),AND(AC536=Tipologias!$G$55,AG536=Tipologias!$G$55),AND(AE536=Tipologias!$G$55,AG536=Tipologias!$G$55)),Tipologias!$G$55, IF(AND(AC536=Tipologias!$G$51,AE536=Tipologias!$G$51,AG536=Tipologias!$G$51),Tipologias!$G$51,Tipologias!$G$54)))</f>
        <v/>
      </c>
      <c r="AJ536" s="117"/>
      <c r="AK536" s="118"/>
      <c r="AL536" s="134"/>
    </row>
    <row r="537" spans="1:38" s="119" customFormat="1" ht="35.15" customHeight="1" x14ac:dyDescent="0.35">
      <c r="A537" s="141"/>
      <c r="B537" s="142"/>
      <c r="C537" s="117"/>
      <c r="D537" s="117"/>
      <c r="E537" s="117"/>
      <c r="F537" s="117"/>
      <c r="G537" s="117"/>
      <c r="H537" s="117"/>
      <c r="I537" s="117"/>
      <c r="J537" s="142"/>
      <c r="K537" s="117"/>
      <c r="L537" s="117"/>
      <c r="M537" s="117"/>
      <c r="N537" s="117"/>
      <c r="O537" s="117"/>
      <c r="P537" s="118"/>
      <c r="Q537" s="117"/>
      <c r="R537" s="117"/>
      <c r="S537" s="117"/>
      <c r="T537" s="117"/>
      <c r="U537" s="142"/>
      <c r="V53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37" s="117"/>
      <c r="X537" s="142"/>
      <c r="Y537" s="142"/>
      <c r="Z537" s="140" t="str">
        <f>IFERROR(IF(Y537=Tipologias!$O$6,"Ley_1",IF(Y537=Tipologias!$P$6,"Ley_2",IF(Y537=Tipologias!$Q$6,"Ley_3",IF(Y537=Tipologias!$R$6,"Ley_4",IF(Y537=Tipologias!$S$6,"Ley_5",IF(Y537=Tipologias!$T$6,"Ley_6", IF(Y537=Tipologias!$U$6,"Ley_7", IF(Y537=Tipologias!$V$6,"Ley_8", IF(Y537=Tipologias!$W$6,"Ley_9", IF(Y537=Tipologias!$X$6,"Ley_10", IF(Y537=Tipologias!$Y$6,"Ley_11", IF(Y537=Tipologias!$Z$6,"Ley_12",IF(Y537="No Aplica","NoAplica",""))))))))))))),"")</f>
        <v/>
      </c>
      <c r="AA537" s="117"/>
      <c r="AB537" s="117"/>
      <c r="AC537" s="123" t="str">
        <f>IF(OR(AB537=Tipologias!$F$51,AB537=Tipologias!$F$52,AB537=Tipologias!$F$53),Tipologias!$G$51,IF(AB537=Tipologias!$F$54,Tipologias!$G$54,IF(OR(AB537=Tipologias!$F$55,AB537=Tipologias!$F$56),Tipologias!$G$55,"")))</f>
        <v/>
      </c>
      <c r="AD537" s="117"/>
      <c r="AE537" s="123" t="str">
        <f>IF(OR(AD537=Tipologias!$F$51,AD537=Tipologias!$F$52,AD537=Tipologias!$F$53),Tipologias!$G$51,IF(AD537=Tipologias!$F$54,Tipologias!$G$54,IF(OR(AD537=Tipologias!$F$55,AD537=Tipologias!$F$56),Tipologias!$G$55,"")))</f>
        <v/>
      </c>
      <c r="AF537" s="117"/>
      <c r="AG537" s="123" t="str">
        <f>IF(OR(AF537=Tipologias!$F$51,AF537=Tipologias!$F$52,AF537=Tipologias!$F$53),Tipologias!$G$51,IF(AF537=Tipologias!$F$54,Tipologias!$G$54,IF(OR(AF537=Tipologias!$F$55,AF537=Tipologias!$F$56),Tipologias!$G$55,"")))</f>
        <v/>
      </c>
      <c r="AH537" s="117"/>
      <c r="AI537" s="124" t="str">
        <f>IF(OR(AC537="",AE537="",AG537=""),"",IF(OR(AND(AC537=Tipologias!$G$55,AE537=Tipologias!$G$55),AND(AC537=Tipologias!$G$55,AG537=Tipologias!$G$55),AND(AE537=Tipologias!$G$55,AG537=Tipologias!$G$55)),Tipologias!$G$55, IF(AND(AC537=Tipologias!$G$51,AE537=Tipologias!$G$51,AG537=Tipologias!$G$51),Tipologias!$G$51,Tipologias!$G$54)))</f>
        <v/>
      </c>
      <c r="AJ537" s="117"/>
      <c r="AK537" s="118"/>
      <c r="AL537" s="134"/>
    </row>
    <row r="538" spans="1:38" s="119" customFormat="1" ht="35.15" customHeight="1" x14ac:dyDescent="0.35">
      <c r="A538" s="141"/>
      <c r="B538" s="142"/>
      <c r="C538" s="117"/>
      <c r="D538" s="117"/>
      <c r="E538" s="117"/>
      <c r="F538" s="117"/>
      <c r="G538" s="117"/>
      <c r="H538" s="117"/>
      <c r="I538" s="117"/>
      <c r="J538" s="142"/>
      <c r="K538" s="117"/>
      <c r="L538" s="117"/>
      <c r="M538" s="117"/>
      <c r="N538" s="117"/>
      <c r="O538" s="117"/>
      <c r="P538" s="118"/>
      <c r="Q538" s="117"/>
      <c r="R538" s="117"/>
      <c r="S538" s="117"/>
      <c r="T538" s="117"/>
      <c r="U538" s="142"/>
      <c r="V53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38" s="117"/>
      <c r="X538" s="142"/>
      <c r="Y538" s="142"/>
      <c r="Z538" s="140" t="str">
        <f>IFERROR(IF(Y538=Tipologias!$O$6,"Ley_1",IF(Y538=Tipologias!$P$6,"Ley_2",IF(Y538=Tipologias!$Q$6,"Ley_3",IF(Y538=Tipologias!$R$6,"Ley_4",IF(Y538=Tipologias!$S$6,"Ley_5",IF(Y538=Tipologias!$T$6,"Ley_6", IF(Y538=Tipologias!$U$6,"Ley_7", IF(Y538=Tipologias!$V$6,"Ley_8", IF(Y538=Tipologias!$W$6,"Ley_9", IF(Y538=Tipologias!$X$6,"Ley_10", IF(Y538=Tipologias!$Y$6,"Ley_11", IF(Y538=Tipologias!$Z$6,"Ley_12",IF(Y538="No Aplica","NoAplica",""))))))))))))),"")</f>
        <v/>
      </c>
      <c r="AA538" s="117"/>
      <c r="AB538" s="117"/>
      <c r="AC538" s="123" t="str">
        <f>IF(OR(AB538=Tipologias!$F$51,AB538=Tipologias!$F$52,AB538=Tipologias!$F$53),Tipologias!$G$51,IF(AB538=Tipologias!$F$54,Tipologias!$G$54,IF(OR(AB538=Tipologias!$F$55,AB538=Tipologias!$F$56),Tipologias!$G$55,"")))</f>
        <v/>
      </c>
      <c r="AD538" s="117"/>
      <c r="AE538" s="123" t="str">
        <f>IF(OR(AD538=Tipologias!$F$51,AD538=Tipologias!$F$52,AD538=Tipologias!$F$53),Tipologias!$G$51,IF(AD538=Tipologias!$F$54,Tipologias!$G$54,IF(OR(AD538=Tipologias!$F$55,AD538=Tipologias!$F$56),Tipologias!$G$55,"")))</f>
        <v/>
      </c>
      <c r="AF538" s="117"/>
      <c r="AG538" s="123" t="str">
        <f>IF(OR(AF538=Tipologias!$F$51,AF538=Tipologias!$F$52,AF538=Tipologias!$F$53),Tipologias!$G$51,IF(AF538=Tipologias!$F$54,Tipologias!$G$54,IF(OR(AF538=Tipologias!$F$55,AF538=Tipologias!$F$56),Tipologias!$G$55,"")))</f>
        <v/>
      </c>
      <c r="AH538" s="117"/>
      <c r="AI538" s="124" t="str">
        <f>IF(OR(AC538="",AE538="",AG538=""),"",IF(OR(AND(AC538=Tipologias!$G$55,AE538=Tipologias!$G$55),AND(AC538=Tipologias!$G$55,AG538=Tipologias!$G$55),AND(AE538=Tipologias!$G$55,AG538=Tipologias!$G$55)),Tipologias!$G$55, IF(AND(AC538=Tipologias!$G$51,AE538=Tipologias!$G$51,AG538=Tipologias!$G$51),Tipologias!$G$51,Tipologias!$G$54)))</f>
        <v/>
      </c>
      <c r="AJ538" s="117"/>
      <c r="AK538" s="118"/>
      <c r="AL538" s="134"/>
    </row>
    <row r="539" spans="1:38" s="119" customFormat="1" ht="35.15" customHeight="1" x14ac:dyDescent="0.35">
      <c r="A539" s="141"/>
      <c r="B539" s="142"/>
      <c r="C539" s="117"/>
      <c r="D539" s="117"/>
      <c r="E539" s="117"/>
      <c r="F539" s="117"/>
      <c r="G539" s="117"/>
      <c r="H539" s="117"/>
      <c r="I539" s="117"/>
      <c r="J539" s="142"/>
      <c r="K539" s="117"/>
      <c r="L539" s="117"/>
      <c r="M539" s="117"/>
      <c r="N539" s="117"/>
      <c r="O539" s="117"/>
      <c r="P539" s="118"/>
      <c r="Q539" s="117"/>
      <c r="R539" s="117"/>
      <c r="S539" s="117"/>
      <c r="T539" s="117"/>
      <c r="U539" s="142"/>
      <c r="V53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39" s="117"/>
      <c r="X539" s="142"/>
      <c r="Y539" s="142"/>
      <c r="Z539" s="140" t="str">
        <f>IFERROR(IF(Y539=Tipologias!$O$6,"Ley_1",IF(Y539=Tipologias!$P$6,"Ley_2",IF(Y539=Tipologias!$Q$6,"Ley_3",IF(Y539=Tipologias!$R$6,"Ley_4",IF(Y539=Tipologias!$S$6,"Ley_5",IF(Y539=Tipologias!$T$6,"Ley_6", IF(Y539=Tipologias!$U$6,"Ley_7", IF(Y539=Tipologias!$V$6,"Ley_8", IF(Y539=Tipologias!$W$6,"Ley_9", IF(Y539=Tipologias!$X$6,"Ley_10", IF(Y539=Tipologias!$Y$6,"Ley_11", IF(Y539=Tipologias!$Z$6,"Ley_12",IF(Y539="No Aplica","NoAplica",""))))))))))))),"")</f>
        <v/>
      </c>
      <c r="AA539" s="117"/>
      <c r="AB539" s="117"/>
      <c r="AC539" s="123" t="str">
        <f>IF(OR(AB539=Tipologias!$F$51,AB539=Tipologias!$F$52,AB539=Tipologias!$F$53),Tipologias!$G$51,IF(AB539=Tipologias!$F$54,Tipologias!$G$54,IF(OR(AB539=Tipologias!$F$55,AB539=Tipologias!$F$56),Tipologias!$G$55,"")))</f>
        <v/>
      </c>
      <c r="AD539" s="117"/>
      <c r="AE539" s="123" t="str">
        <f>IF(OR(AD539=Tipologias!$F$51,AD539=Tipologias!$F$52,AD539=Tipologias!$F$53),Tipologias!$G$51,IF(AD539=Tipologias!$F$54,Tipologias!$G$54,IF(OR(AD539=Tipologias!$F$55,AD539=Tipologias!$F$56),Tipologias!$G$55,"")))</f>
        <v/>
      </c>
      <c r="AF539" s="117"/>
      <c r="AG539" s="123" t="str">
        <f>IF(OR(AF539=Tipologias!$F$51,AF539=Tipologias!$F$52,AF539=Tipologias!$F$53),Tipologias!$G$51,IF(AF539=Tipologias!$F$54,Tipologias!$G$54,IF(OR(AF539=Tipologias!$F$55,AF539=Tipologias!$F$56),Tipologias!$G$55,"")))</f>
        <v/>
      </c>
      <c r="AH539" s="117"/>
      <c r="AI539" s="124" t="str">
        <f>IF(OR(AC539="",AE539="",AG539=""),"",IF(OR(AND(AC539=Tipologias!$G$55,AE539=Tipologias!$G$55),AND(AC539=Tipologias!$G$55,AG539=Tipologias!$G$55),AND(AE539=Tipologias!$G$55,AG539=Tipologias!$G$55)),Tipologias!$G$55, IF(AND(AC539=Tipologias!$G$51,AE539=Tipologias!$G$51,AG539=Tipologias!$G$51),Tipologias!$G$51,Tipologias!$G$54)))</f>
        <v/>
      </c>
      <c r="AJ539" s="117"/>
      <c r="AK539" s="118"/>
      <c r="AL539" s="134"/>
    </row>
    <row r="540" spans="1:38" s="119" customFormat="1" ht="35.15" customHeight="1" x14ac:dyDescent="0.35">
      <c r="A540" s="141"/>
      <c r="B540" s="142"/>
      <c r="C540" s="117"/>
      <c r="D540" s="117"/>
      <c r="E540" s="117"/>
      <c r="F540" s="117"/>
      <c r="G540" s="117"/>
      <c r="H540" s="117"/>
      <c r="I540" s="117"/>
      <c r="J540" s="142"/>
      <c r="K540" s="117"/>
      <c r="L540" s="117"/>
      <c r="M540" s="117"/>
      <c r="N540" s="117"/>
      <c r="O540" s="117"/>
      <c r="P540" s="118"/>
      <c r="Q540" s="117"/>
      <c r="R540" s="117"/>
      <c r="S540" s="117"/>
      <c r="T540" s="117"/>
      <c r="U540" s="142"/>
      <c r="V54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40" s="117"/>
      <c r="X540" s="142"/>
      <c r="Y540" s="142"/>
      <c r="Z540" s="140" t="str">
        <f>IFERROR(IF(Y540=Tipologias!$O$6,"Ley_1",IF(Y540=Tipologias!$P$6,"Ley_2",IF(Y540=Tipologias!$Q$6,"Ley_3",IF(Y540=Tipologias!$R$6,"Ley_4",IF(Y540=Tipologias!$S$6,"Ley_5",IF(Y540=Tipologias!$T$6,"Ley_6", IF(Y540=Tipologias!$U$6,"Ley_7", IF(Y540=Tipologias!$V$6,"Ley_8", IF(Y540=Tipologias!$W$6,"Ley_9", IF(Y540=Tipologias!$X$6,"Ley_10", IF(Y540=Tipologias!$Y$6,"Ley_11", IF(Y540=Tipologias!$Z$6,"Ley_12",IF(Y540="No Aplica","NoAplica",""))))))))))))),"")</f>
        <v/>
      </c>
      <c r="AA540" s="117"/>
      <c r="AB540" s="117"/>
      <c r="AC540" s="123" t="str">
        <f>IF(OR(AB540=Tipologias!$F$51,AB540=Tipologias!$F$52,AB540=Tipologias!$F$53),Tipologias!$G$51,IF(AB540=Tipologias!$F$54,Tipologias!$G$54,IF(OR(AB540=Tipologias!$F$55,AB540=Tipologias!$F$56),Tipologias!$G$55,"")))</f>
        <v/>
      </c>
      <c r="AD540" s="117"/>
      <c r="AE540" s="123" t="str">
        <f>IF(OR(AD540=Tipologias!$F$51,AD540=Tipologias!$F$52,AD540=Tipologias!$F$53),Tipologias!$G$51,IF(AD540=Tipologias!$F$54,Tipologias!$G$54,IF(OR(AD540=Tipologias!$F$55,AD540=Tipologias!$F$56),Tipologias!$G$55,"")))</f>
        <v/>
      </c>
      <c r="AF540" s="117"/>
      <c r="AG540" s="123" t="str">
        <f>IF(OR(AF540=Tipologias!$F$51,AF540=Tipologias!$F$52,AF540=Tipologias!$F$53),Tipologias!$G$51,IF(AF540=Tipologias!$F$54,Tipologias!$G$54,IF(OR(AF540=Tipologias!$F$55,AF540=Tipologias!$F$56),Tipologias!$G$55,"")))</f>
        <v/>
      </c>
      <c r="AH540" s="117"/>
      <c r="AI540" s="124" t="str">
        <f>IF(OR(AC540="",AE540="",AG540=""),"",IF(OR(AND(AC540=Tipologias!$G$55,AE540=Tipologias!$G$55),AND(AC540=Tipologias!$G$55,AG540=Tipologias!$G$55),AND(AE540=Tipologias!$G$55,AG540=Tipologias!$G$55)),Tipologias!$G$55, IF(AND(AC540=Tipologias!$G$51,AE540=Tipologias!$G$51,AG540=Tipologias!$G$51),Tipologias!$G$51,Tipologias!$G$54)))</f>
        <v/>
      </c>
      <c r="AJ540" s="117"/>
      <c r="AK540" s="118"/>
      <c r="AL540" s="134"/>
    </row>
    <row r="541" spans="1:38" s="119" customFormat="1" ht="35.15" customHeight="1" x14ac:dyDescent="0.35">
      <c r="A541" s="141"/>
      <c r="B541" s="142"/>
      <c r="C541" s="117"/>
      <c r="D541" s="117"/>
      <c r="E541" s="117"/>
      <c r="F541" s="117"/>
      <c r="G541" s="117"/>
      <c r="H541" s="117"/>
      <c r="I541" s="117"/>
      <c r="J541" s="142"/>
      <c r="K541" s="117"/>
      <c r="L541" s="117"/>
      <c r="M541" s="117"/>
      <c r="N541" s="117"/>
      <c r="O541" s="117"/>
      <c r="P541" s="118"/>
      <c r="Q541" s="117"/>
      <c r="R541" s="117"/>
      <c r="S541" s="117"/>
      <c r="T541" s="117"/>
      <c r="U541" s="142"/>
      <c r="V54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41" s="117"/>
      <c r="X541" s="142"/>
      <c r="Y541" s="142"/>
      <c r="Z541" s="140" t="str">
        <f>IFERROR(IF(Y541=Tipologias!$O$6,"Ley_1",IF(Y541=Tipologias!$P$6,"Ley_2",IF(Y541=Tipologias!$Q$6,"Ley_3",IF(Y541=Tipologias!$R$6,"Ley_4",IF(Y541=Tipologias!$S$6,"Ley_5",IF(Y541=Tipologias!$T$6,"Ley_6", IF(Y541=Tipologias!$U$6,"Ley_7", IF(Y541=Tipologias!$V$6,"Ley_8", IF(Y541=Tipologias!$W$6,"Ley_9", IF(Y541=Tipologias!$X$6,"Ley_10", IF(Y541=Tipologias!$Y$6,"Ley_11", IF(Y541=Tipologias!$Z$6,"Ley_12",IF(Y541="No Aplica","NoAplica",""))))))))))))),"")</f>
        <v/>
      </c>
      <c r="AA541" s="117"/>
      <c r="AB541" s="117"/>
      <c r="AC541" s="123" t="str">
        <f>IF(OR(AB541=Tipologias!$F$51,AB541=Tipologias!$F$52,AB541=Tipologias!$F$53),Tipologias!$G$51,IF(AB541=Tipologias!$F$54,Tipologias!$G$54,IF(OR(AB541=Tipologias!$F$55,AB541=Tipologias!$F$56),Tipologias!$G$55,"")))</f>
        <v/>
      </c>
      <c r="AD541" s="117"/>
      <c r="AE541" s="123" t="str">
        <f>IF(OR(AD541=Tipologias!$F$51,AD541=Tipologias!$F$52,AD541=Tipologias!$F$53),Tipologias!$G$51,IF(AD541=Tipologias!$F$54,Tipologias!$G$54,IF(OR(AD541=Tipologias!$F$55,AD541=Tipologias!$F$56),Tipologias!$G$55,"")))</f>
        <v/>
      </c>
      <c r="AF541" s="117"/>
      <c r="AG541" s="123" t="str">
        <f>IF(OR(AF541=Tipologias!$F$51,AF541=Tipologias!$F$52,AF541=Tipologias!$F$53),Tipologias!$G$51,IF(AF541=Tipologias!$F$54,Tipologias!$G$54,IF(OR(AF541=Tipologias!$F$55,AF541=Tipologias!$F$56),Tipologias!$G$55,"")))</f>
        <v/>
      </c>
      <c r="AH541" s="117"/>
      <c r="AI541" s="124" t="str">
        <f>IF(OR(AC541="",AE541="",AG541=""),"",IF(OR(AND(AC541=Tipologias!$G$55,AE541=Tipologias!$G$55),AND(AC541=Tipologias!$G$55,AG541=Tipologias!$G$55),AND(AE541=Tipologias!$G$55,AG541=Tipologias!$G$55)),Tipologias!$G$55, IF(AND(AC541=Tipologias!$G$51,AE541=Tipologias!$G$51,AG541=Tipologias!$G$51),Tipologias!$G$51,Tipologias!$G$54)))</f>
        <v/>
      </c>
      <c r="AJ541" s="117"/>
      <c r="AK541" s="118"/>
      <c r="AL541" s="134"/>
    </row>
    <row r="542" spans="1:38" s="119" customFormat="1" ht="35.15" customHeight="1" x14ac:dyDescent="0.35">
      <c r="A542" s="141"/>
      <c r="B542" s="142"/>
      <c r="C542" s="117"/>
      <c r="D542" s="117"/>
      <c r="E542" s="117"/>
      <c r="F542" s="117"/>
      <c r="G542" s="117"/>
      <c r="H542" s="117"/>
      <c r="I542" s="117"/>
      <c r="J542" s="142"/>
      <c r="K542" s="117"/>
      <c r="L542" s="117"/>
      <c r="M542" s="117"/>
      <c r="N542" s="117"/>
      <c r="O542" s="117"/>
      <c r="P542" s="118"/>
      <c r="Q542" s="117"/>
      <c r="R542" s="117"/>
      <c r="S542" s="117"/>
      <c r="T542" s="117"/>
      <c r="U542" s="142"/>
      <c r="V54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42" s="117"/>
      <c r="X542" s="142"/>
      <c r="Y542" s="142"/>
      <c r="Z542" s="140" t="str">
        <f>IFERROR(IF(Y542=Tipologias!$O$6,"Ley_1",IF(Y542=Tipologias!$P$6,"Ley_2",IF(Y542=Tipologias!$Q$6,"Ley_3",IF(Y542=Tipologias!$R$6,"Ley_4",IF(Y542=Tipologias!$S$6,"Ley_5",IF(Y542=Tipologias!$T$6,"Ley_6", IF(Y542=Tipologias!$U$6,"Ley_7", IF(Y542=Tipologias!$V$6,"Ley_8", IF(Y542=Tipologias!$W$6,"Ley_9", IF(Y542=Tipologias!$X$6,"Ley_10", IF(Y542=Tipologias!$Y$6,"Ley_11", IF(Y542=Tipologias!$Z$6,"Ley_12",IF(Y542="No Aplica","NoAplica",""))))))))))))),"")</f>
        <v/>
      </c>
      <c r="AA542" s="117"/>
      <c r="AB542" s="117"/>
      <c r="AC542" s="123" t="str">
        <f>IF(OR(AB542=Tipologias!$F$51,AB542=Tipologias!$F$52,AB542=Tipologias!$F$53),Tipologias!$G$51,IF(AB542=Tipologias!$F$54,Tipologias!$G$54,IF(OR(AB542=Tipologias!$F$55,AB542=Tipologias!$F$56),Tipologias!$G$55,"")))</f>
        <v/>
      </c>
      <c r="AD542" s="117"/>
      <c r="AE542" s="123" t="str">
        <f>IF(OR(AD542=Tipologias!$F$51,AD542=Tipologias!$F$52,AD542=Tipologias!$F$53),Tipologias!$G$51,IF(AD542=Tipologias!$F$54,Tipologias!$G$54,IF(OR(AD542=Tipologias!$F$55,AD542=Tipologias!$F$56),Tipologias!$G$55,"")))</f>
        <v/>
      </c>
      <c r="AF542" s="117"/>
      <c r="AG542" s="123" t="str">
        <f>IF(OR(AF542=Tipologias!$F$51,AF542=Tipologias!$F$52,AF542=Tipologias!$F$53),Tipologias!$G$51,IF(AF542=Tipologias!$F$54,Tipologias!$G$54,IF(OR(AF542=Tipologias!$F$55,AF542=Tipologias!$F$56),Tipologias!$G$55,"")))</f>
        <v/>
      </c>
      <c r="AH542" s="117"/>
      <c r="AI542" s="124" t="str">
        <f>IF(OR(AC542="",AE542="",AG542=""),"",IF(OR(AND(AC542=Tipologias!$G$55,AE542=Tipologias!$G$55),AND(AC542=Tipologias!$G$55,AG542=Tipologias!$G$55),AND(AE542=Tipologias!$G$55,AG542=Tipologias!$G$55)),Tipologias!$G$55, IF(AND(AC542=Tipologias!$G$51,AE542=Tipologias!$G$51,AG542=Tipologias!$G$51),Tipologias!$G$51,Tipologias!$G$54)))</f>
        <v/>
      </c>
      <c r="AJ542" s="117"/>
      <c r="AK542" s="118"/>
      <c r="AL542" s="134"/>
    </row>
    <row r="543" spans="1:38" s="119" customFormat="1" ht="35.15" customHeight="1" x14ac:dyDescent="0.35">
      <c r="A543" s="141"/>
      <c r="B543" s="142"/>
      <c r="C543" s="117"/>
      <c r="D543" s="117"/>
      <c r="E543" s="117"/>
      <c r="F543" s="117"/>
      <c r="G543" s="117"/>
      <c r="H543" s="117"/>
      <c r="I543" s="117"/>
      <c r="J543" s="142"/>
      <c r="K543" s="117"/>
      <c r="L543" s="117"/>
      <c r="M543" s="117"/>
      <c r="N543" s="117"/>
      <c r="O543" s="117"/>
      <c r="P543" s="118"/>
      <c r="Q543" s="117"/>
      <c r="R543" s="117"/>
      <c r="S543" s="117"/>
      <c r="T543" s="117"/>
      <c r="U543" s="142"/>
      <c r="V54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43" s="117"/>
      <c r="X543" s="142"/>
      <c r="Y543" s="142"/>
      <c r="Z543" s="140" t="str">
        <f>IFERROR(IF(Y543=Tipologias!$O$6,"Ley_1",IF(Y543=Tipologias!$P$6,"Ley_2",IF(Y543=Tipologias!$Q$6,"Ley_3",IF(Y543=Tipologias!$R$6,"Ley_4",IF(Y543=Tipologias!$S$6,"Ley_5",IF(Y543=Tipologias!$T$6,"Ley_6", IF(Y543=Tipologias!$U$6,"Ley_7", IF(Y543=Tipologias!$V$6,"Ley_8", IF(Y543=Tipologias!$W$6,"Ley_9", IF(Y543=Tipologias!$X$6,"Ley_10", IF(Y543=Tipologias!$Y$6,"Ley_11", IF(Y543=Tipologias!$Z$6,"Ley_12",IF(Y543="No Aplica","NoAplica",""))))))))))))),"")</f>
        <v/>
      </c>
      <c r="AA543" s="117"/>
      <c r="AB543" s="117"/>
      <c r="AC543" s="123" t="str">
        <f>IF(OR(AB543=Tipologias!$F$51,AB543=Tipologias!$F$52,AB543=Tipologias!$F$53),Tipologias!$G$51,IF(AB543=Tipologias!$F$54,Tipologias!$G$54,IF(OR(AB543=Tipologias!$F$55,AB543=Tipologias!$F$56),Tipologias!$G$55,"")))</f>
        <v/>
      </c>
      <c r="AD543" s="117"/>
      <c r="AE543" s="123" t="str">
        <f>IF(OR(AD543=Tipologias!$F$51,AD543=Tipologias!$F$52,AD543=Tipologias!$F$53),Tipologias!$G$51,IF(AD543=Tipologias!$F$54,Tipologias!$G$54,IF(OR(AD543=Tipologias!$F$55,AD543=Tipologias!$F$56),Tipologias!$G$55,"")))</f>
        <v/>
      </c>
      <c r="AF543" s="117"/>
      <c r="AG543" s="123" t="str">
        <f>IF(OR(AF543=Tipologias!$F$51,AF543=Tipologias!$F$52,AF543=Tipologias!$F$53),Tipologias!$G$51,IF(AF543=Tipologias!$F$54,Tipologias!$G$54,IF(OR(AF543=Tipologias!$F$55,AF543=Tipologias!$F$56),Tipologias!$G$55,"")))</f>
        <v/>
      </c>
      <c r="AH543" s="117"/>
      <c r="AI543" s="124" t="str">
        <f>IF(OR(AC543="",AE543="",AG543=""),"",IF(OR(AND(AC543=Tipologias!$G$55,AE543=Tipologias!$G$55),AND(AC543=Tipologias!$G$55,AG543=Tipologias!$G$55),AND(AE543=Tipologias!$G$55,AG543=Tipologias!$G$55)),Tipologias!$G$55, IF(AND(AC543=Tipologias!$G$51,AE543=Tipologias!$G$51,AG543=Tipologias!$G$51),Tipologias!$G$51,Tipologias!$G$54)))</f>
        <v/>
      </c>
      <c r="AJ543" s="117"/>
      <c r="AK543" s="118"/>
      <c r="AL543" s="134"/>
    </row>
    <row r="544" spans="1:38" s="119" customFormat="1" ht="35.15" customHeight="1" x14ac:dyDescent="0.35">
      <c r="A544" s="141"/>
      <c r="B544" s="142"/>
      <c r="C544" s="117"/>
      <c r="D544" s="117"/>
      <c r="E544" s="117"/>
      <c r="F544" s="117"/>
      <c r="G544" s="117"/>
      <c r="H544" s="117"/>
      <c r="I544" s="117"/>
      <c r="J544" s="142"/>
      <c r="K544" s="117"/>
      <c r="L544" s="117"/>
      <c r="M544" s="117"/>
      <c r="N544" s="117"/>
      <c r="O544" s="117"/>
      <c r="P544" s="118"/>
      <c r="Q544" s="117"/>
      <c r="R544" s="117"/>
      <c r="S544" s="117"/>
      <c r="T544" s="117"/>
      <c r="U544" s="142"/>
      <c r="V54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44" s="117"/>
      <c r="X544" s="142"/>
      <c r="Y544" s="142"/>
      <c r="Z544" s="140" t="str">
        <f>IFERROR(IF(Y544=Tipologias!$O$6,"Ley_1",IF(Y544=Tipologias!$P$6,"Ley_2",IF(Y544=Tipologias!$Q$6,"Ley_3",IF(Y544=Tipologias!$R$6,"Ley_4",IF(Y544=Tipologias!$S$6,"Ley_5",IF(Y544=Tipologias!$T$6,"Ley_6", IF(Y544=Tipologias!$U$6,"Ley_7", IF(Y544=Tipologias!$V$6,"Ley_8", IF(Y544=Tipologias!$W$6,"Ley_9", IF(Y544=Tipologias!$X$6,"Ley_10", IF(Y544=Tipologias!$Y$6,"Ley_11", IF(Y544=Tipologias!$Z$6,"Ley_12",IF(Y544="No Aplica","NoAplica",""))))))))))))),"")</f>
        <v/>
      </c>
      <c r="AA544" s="117"/>
      <c r="AB544" s="117"/>
      <c r="AC544" s="123" t="str">
        <f>IF(OR(AB544=Tipologias!$F$51,AB544=Tipologias!$F$52,AB544=Tipologias!$F$53),Tipologias!$G$51,IF(AB544=Tipologias!$F$54,Tipologias!$G$54,IF(OR(AB544=Tipologias!$F$55,AB544=Tipologias!$F$56),Tipologias!$G$55,"")))</f>
        <v/>
      </c>
      <c r="AD544" s="117"/>
      <c r="AE544" s="123" t="str">
        <f>IF(OR(AD544=Tipologias!$F$51,AD544=Tipologias!$F$52,AD544=Tipologias!$F$53),Tipologias!$G$51,IF(AD544=Tipologias!$F$54,Tipologias!$G$54,IF(OR(AD544=Tipologias!$F$55,AD544=Tipologias!$F$56),Tipologias!$G$55,"")))</f>
        <v/>
      </c>
      <c r="AF544" s="117"/>
      <c r="AG544" s="123" t="str">
        <f>IF(OR(AF544=Tipologias!$F$51,AF544=Tipologias!$F$52,AF544=Tipologias!$F$53),Tipologias!$G$51,IF(AF544=Tipologias!$F$54,Tipologias!$G$54,IF(OR(AF544=Tipologias!$F$55,AF544=Tipologias!$F$56),Tipologias!$G$55,"")))</f>
        <v/>
      </c>
      <c r="AH544" s="117"/>
      <c r="AI544" s="124" t="str">
        <f>IF(OR(AC544="",AE544="",AG544=""),"",IF(OR(AND(AC544=Tipologias!$G$55,AE544=Tipologias!$G$55),AND(AC544=Tipologias!$G$55,AG544=Tipologias!$G$55),AND(AE544=Tipologias!$G$55,AG544=Tipologias!$G$55)),Tipologias!$G$55, IF(AND(AC544=Tipologias!$G$51,AE544=Tipologias!$G$51,AG544=Tipologias!$G$51),Tipologias!$G$51,Tipologias!$G$54)))</f>
        <v/>
      </c>
      <c r="AJ544" s="117"/>
      <c r="AK544" s="118"/>
      <c r="AL544" s="134"/>
    </row>
    <row r="545" spans="1:38" s="119" customFormat="1" ht="35.15" customHeight="1" x14ac:dyDescent="0.35">
      <c r="A545" s="141"/>
      <c r="B545" s="142"/>
      <c r="C545" s="117"/>
      <c r="D545" s="117"/>
      <c r="E545" s="117"/>
      <c r="F545" s="117"/>
      <c r="G545" s="117"/>
      <c r="H545" s="117"/>
      <c r="I545" s="117"/>
      <c r="J545" s="142"/>
      <c r="K545" s="117"/>
      <c r="L545" s="117"/>
      <c r="M545" s="117"/>
      <c r="N545" s="117"/>
      <c r="O545" s="117"/>
      <c r="P545" s="118"/>
      <c r="Q545" s="117"/>
      <c r="R545" s="117"/>
      <c r="S545" s="117"/>
      <c r="T545" s="117"/>
      <c r="U545" s="142"/>
      <c r="V54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45" s="117"/>
      <c r="X545" s="142"/>
      <c r="Y545" s="142"/>
      <c r="Z545" s="140" t="str">
        <f>IFERROR(IF(Y545=Tipologias!$O$6,"Ley_1",IF(Y545=Tipologias!$P$6,"Ley_2",IF(Y545=Tipologias!$Q$6,"Ley_3",IF(Y545=Tipologias!$R$6,"Ley_4",IF(Y545=Tipologias!$S$6,"Ley_5",IF(Y545=Tipologias!$T$6,"Ley_6", IF(Y545=Tipologias!$U$6,"Ley_7", IF(Y545=Tipologias!$V$6,"Ley_8", IF(Y545=Tipologias!$W$6,"Ley_9", IF(Y545=Tipologias!$X$6,"Ley_10", IF(Y545=Tipologias!$Y$6,"Ley_11", IF(Y545=Tipologias!$Z$6,"Ley_12",IF(Y545="No Aplica","NoAplica",""))))))))))))),"")</f>
        <v/>
      </c>
      <c r="AA545" s="117"/>
      <c r="AB545" s="117"/>
      <c r="AC545" s="123" t="str">
        <f>IF(OR(AB545=Tipologias!$F$51,AB545=Tipologias!$F$52,AB545=Tipologias!$F$53),Tipologias!$G$51,IF(AB545=Tipologias!$F$54,Tipologias!$G$54,IF(OR(AB545=Tipologias!$F$55,AB545=Tipologias!$F$56),Tipologias!$G$55,"")))</f>
        <v/>
      </c>
      <c r="AD545" s="117"/>
      <c r="AE545" s="123" t="str">
        <f>IF(OR(AD545=Tipologias!$F$51,AD545=Tipologias!$F$52,AD545=Tipologias!$F$53),Tipologias!$G$51,IF(AD545=Tipologias!$F$54,Tipologias!$G$54,IF(OR(AD545=Tipologias!$F$55,AD545=Tipologias!$F$56),Tipologias!$G$55,"")))</f>
        <v/>
      </c>
      <c r="AF545" s="117"/>
      <c r="AG545" s="123" t="str">
        <f>IF(OR(AF545=Tipologias!$F$51,AF545=Tipologias!$F$52,AF545=Tipologias!$F$53),Tipologias!$G$51,IF(AF545=Tipologias!$F$54,Tipologias!$G$54,IF(OR(AF545=Tipologias!$F$55,AF545=Tipologias!$F$56),Tipologias!$G$55,"")))</f>
        <v/>
      </c>
      <c r="AH545" s="117"/>
      <c r="AI545" s="124" t="str">
        <f>IF(OR(AC545="",AE545="",AG545=""),"",IF(OR(AND(AC545=Tipologias!$G$55,AE545=Tipologias!$G$55),AND(AC545=Tipologias!$G$55,AG545=Tipologias!$G$55),AND(AE545=Tipologias!$G$55,AG545=Tipologias!$G$55)),Tipologias!$G$55, IF(AND(AC545=Tipologias!$G$51,AE545=Tipologias!$G$51,AG545=Tipologias!$G$51),Tipologias!$G$51,Tipologias!$G$54)))</f>
        <v/>
      </c>
      <c r="AJ545" s="117"/>
      <c r="AK545" s="118"/>
      <c r="AL545" s="134"/>
    </row>
    <row r="546" spans="1:38" s="119" customFormat="1" ht="35.15" customHeight="1" x14ac:dyDescent="0.35">
      <c r="A546" s="141"/>
      <c r="B546" s="142"/>
      <c r="C546" s="117"/>
      <c r="D546" s="117"/>
      <c r="E546" s="117"/>
      <c r="F546" s="117"/>
      <c r="G546" s="117"/>
      <c r="H546" s="117"/>
      <c r="I546" s="117"/>
      <c r="J546" s="142"/>
      <c r="K546" s="117"/>
      <c r="L546" s="117"/>
      <c r="M546" s="117"/>
      <c r="N546" s="117"/>
      <c r="O546" s="117"/>
      <c r="P546" s="118"/>
      <c r="Q546" s="117"/>
      <c r="R546" s="117"/>
      <c r="S546" s="117"/>
      <c r="T546" s="117"/>
      <c r="U546" s="142"/>
      <c r="V54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46" s="117"/>
      <c r="X546" s="142"/>
      <c r="Y546" s="142"/>
      <c r="Z546" s="140" t="str">
        <f>IFERROR(IF(Y546=Tipologias!$O$6,"Ley_1",IF(Y546=Tipologias!$P$6,"Ley_2",IF(Y546=Tipologias!$Q$6,"Ley_3",IF(Y546=Tipologias!$R$6,"Ley_4",IF(Y546=Tipologias!$S$6,"Ley_5",IF(Y546=Tipologias!$T$6,"Ley_6", IF(Y546=Tipologias!$U$6,"Ley_7", IF(Y546=Tipologias!$V$6,"Ley_8", IF(Y546=Tipologias!$W$6,"Ley_9", IF(Y546=Tipologias!$X$6,"Ley_10", IF(Y546=Tipologias!$Y$6,"Ley_11", IF(Y546=Tipologias!$Z$6,"Ley_12",IF(Y546="No Aplica","NoAplica",""))))))))))))),"")</f>
        <v/>
      </c>
      <c r="AA546" s="117"/>
      <c r="AB546" s="117"/>
      <c r="AC546" s="123" t="str">
        <f>IF(OR(AB546=Tipologias!$F$51,AB546=Tipologias!$F$52,AB546=Tipologias!$F$53),Tipologias!$G$51,IF(AB546=Tipologias!$F$54,Tipologias!$G$54,IF(OR(AB546=Tipologias!$F$55,AB546=Tipologias!$F$56),Tipologias!$G$55,"")))</f>
        <v/>
      </c>
      <c r="AD546" s="117"/>
      <c r="AE546" s="123" t="str">
        <f>IF(OR(AD546=Tipologias!$F$51,AD546=Tipologias!$F$52,AD546=Tipologias!$F$53),Tipologias!$G$51,IF(AD546=Tipologias!$F$54,Tipologias!$G$54,IF(OR(AD546=Tipologias!$F$55,AD546=Tipologias!$F$56),Tipologias!$G$55,"")))</f>
        <v/>
      </c>
      <c r="AF546" s="117"/>
      <c r="AG546" s="123" t="str">
        <f>IF(OR(AF546=Tipologias!$F$51,AF546=Tipologias!$F$52,AF546=Tipologias!$F$53),Tipologias!$G$51,IF(AF546=Tipologias!$F$54,Tipologias!$G$54,IF(OR(AF546=Tipologias!$F$55,AF546=Tipologias!$F$56),Tipologias!$G$55,"")))</f>
        <v/>
      </c>
      <c r="AH546" s="117"/>
      <c r="AI546" s="124" t="str">
        <f>IF(OR(AC546="",AE546="",AG546=""),"",IF(OR(AND(AC546=Tipologias!$G$55,AE546=Tipologias!$G$55),AND(AC546=Tipologias!$G$55,AG546=Tipologias!$G$55),AND(AE546=Tipologias!$G$55,AG546=Tipologias!$G$55)),Tipologias!$G$55, IF(AND(AC546=Tipologias!$G$51,AE546=Tipologias!$G$51,AG546=Tipologias!$G$51),Tipologias!$G$51,Tipologias!$G$54)))</f>
        <v/>
      </c>
      <c r="AJ546" s="117"/>
      <c r="AK546" s="118"/>
      <c r="AL546" s="134"/>
    </row>
    <row r="547" spans="1:38" s="119" customFormat="1" ht="35.15" customHeight="1" x14ac:dyDescent="0.35">
      <c r="A547" s="141"/>
      <c r="B547" s="142"/>
      <c r="C547" s="117"/>
      <c r="D547" s="117"/>
      <c r="E547" s="117"/>
      <c r="F547" s="117"/>
      <c r="G547" s="117"/>
      <c r="H547" s="117"/>
      <c r="I547" s="117"/>
      <c r="J547" s="142"/>
      <c r="K547" s="117"/>
      <c r="L547" s="117"/>
      <c r="M547" s="117"/>
      <c r="N547" s="117"/>
      <c r="O547" s="117"/>
      <c r="P547" s="118"/>
      <c r="Q547" s="117"/>
      <c r="R547" s="117"/>
      <c r="S547" s="117"/>
      <c r="T547" s="117"/>
      <c r="U547" s="142"/>
      <c r="V54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47" s="117"/>
      <c r="X547" s="142"/>
      <c r="Y547" s="142"/>
      <c r="Z547" s="140" t="str">
        <f>IFERROR(IF(Y547=Tipologias!$O$6,"Ley_1",IF(Y547=Tipologias!$P$6,"Ley_2",IF(Y547=Tipologias!$Q$6,"Ley_3",IF(Y547=Tipologias!$R$6,"Ley_4",IF(Y547=Tipologias!$S$6,"Ley_5",IF(Y547=Tipologias!$T$6,"Ley_6", IF(Y547=Tipologias!$U$6,"Ley_7", IF(Y547=Tipologias!$V$6,"Ley_8", IF(Y547=Tipologias!$W$6,"Ley_9", IF(Y547=Tipologias!$X$6,"Ley_10", IF(Y547=Tipologias!$Y$6,"Ley_11", IF(Y547=Tipologias!$Z$6,"Ley_12",IF(Y547="No Aplica","NoAplica",""))))))))))))),"")</f>
        <v/>
      </c>
      <c r="AA547" s="117"/>
      <c r="AB547" s="117"/>
      <c r="AC547" s="123" t="str">
        <f>IF(OR(AB547=Tipologias!$F$51,AB547=Tipologias!$F$52,AB547=Tipologias!$F$53),Tipologias!$G$51,IF(AB547=Tipologias!$F$54,Tipologias!$G$54,IF(OR(AB547=Tipologias!$F$55,AB547=Tipologias!$F$56),Tipologias!$G$55,"")))</f>
        <v/>
      </c>
      <c r="AD547" s="117"/>
      <c r="AE547" s="123" t="str">
        <f>IF(OR(AD547=Tipologias!$F$51,AD547=Tipologias!$F$52,AD547=Tipologias!$F$53),Tipologias!$G$51,IF(AD547=Tipologias!$F$54,Tipologias!$G$54,IF(OR(AD547=Tipologias!$F$55,AD547=Tipologias!$F$56),Tipologias!$G$55,"")))</f>
        <v/>
      </c>
      <c r="AF547" s="117"/>
      <c r="AG547" s="123" t="str">
        <f>IF(OR(AF547=Tipologias!$F$51,AF547=Tipologias!$F$52,AF547=Tipologias!$F$53),Tipologias!$G$51,IF(AF547=Tipologias!$F$54,Tipologias!$G$54,IF(OR(AF547=Tipologias!$F$55,AF547=Tipologias!$F$56),Tipologias!$G$55,"")))</f>
        <v/>
      </c>
      <c r="AH547" s="117"/>
      <c r="AI547" s="124" t="str">
        <f>IF(OR(AC547="",AE547="",AG547=""),"",IF(OR(AND(AC547=Tipologias!$G$55,AE547=Tipologias!$G$55),AND(AC547=Tipologias!$G$55,AG547=Tipologias!$G$55),AND(AE547=Tipologias!$G$55,AG547=Tipologias!$G$55)),Tipologias!$G$55, IF(AND(AC547=Tipologias!$G$51,AE547=Tipologias!$G$51,AG547=Tipologias!$G$51),Tipologias!$G$51,Tipologias!$G$54)))</f>
        <v/>
      </c>
      <c r="AJ547" s="117"/>
      <c r="AK547" s="118"/>
      <c r="AL547" s="134"/>
    </row>
    <row r="548" spans="1:38" s="119" customFormat="1" ht="35.15" customHeight="1" x14ac:dyDescent="0.35">
      <c r="A548" s="141"/>
      <c r="B548" s="142"/>
      <c r="C548" s="117"/>
      <c r="D548" s="117"/>
      <c r="E548" s="117"/>
      <c r="F548" s="117"/>
      <c r="G548" s="117"/>
      <c r="H548" s="117"/>
      <c r="I548" s="117"/>
      <c r="J548" s="142"/>
      <c r="K548" s="117"/>
      <c r="L548" s="117"/>
      <c r="M548" s="117"/>
      <c r="N548" s="117"/>
      <c r="O548" s="117"/>
      <c r="P548" s="118"/>
      <c r="Q548" s="117"/>
      <c r="R548" s="117"/>
      <c r="S548" s="117"/>
      <c r="T548" s="117"/>
      <c r="U548" s="142"/>
      <c r="V54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48" s="117"/>
      <c r="X548" s="142"/>
      <c r="Y548" s="142"/>
      <c r="Z548" s="140" t="str">
        <f>IFERROR(IF(Y548=Tipologias!$O$6,"Ley_1",IF(Y548=Tipologias!$P$6,"Ley_2",IF(Y548=Tipologias!$Q$6,"Ley_3",IF(Y548=Tipologias!$R$6,"Ley_4",IF(Y548=Tipologias!$S$6,"Ley_5",IF(Y548=Tipologias!$T$6,"Ley_6", IF(Y548=Tipologias!$U$6,"Ley_7", IF(Y548=Tipologias!$V$6,"Ley_8", IF(Y548=Tipologias!$W$6,"Ley_9", IF(Y548=Tipologias!$X$6,"Ley_10", IF(Y548=Tipologias!$Y$6,"Ley_11", IF(Y548=Tipologias!$Z$6,"Ley_12",IF(Y548="No Aplica","NoAplica",""))))))))))))),"")</f>
        <v/>
      </c>
      <c r="AA548" s="117"/>
      <c r="AB548" s="117"/>
      <c r="AC548" s="123" t="str">
        <f>IF(OR(AB548=Tipologias!$F$51,AB548=Tipologias!$F$52,AB548=Tipologias!$F$53),Tipologias!$G$51,IF(AB548=Tipologias!$F$54,Tipologias!$G$54,IF(OR(AB548=Tipologias!$F$55,AB548=Tipologias!$F$56),Tipologias!$G$55,"")))</f>
        <v/>
      </c>
      <c r="AD548" s="117"/>
      <c r="AE548" s="123" t="str">
        <f>IF(OR(AD548=Tipologias!$F$51,AD548=Tipologias!$F$52,AD548=Tipologias!$F$53),Tipologias!$G$51,IF(AD548=Tipologias!$F$54,Tipologias!$G$54,IF(OR(AD548=Tipologias!$F$55,AD548=Tipologias!$F$56),Tipologias!$G$55,"")))</f>
        <v/>
      </c>
      <c r="AF548" s="117"/>
      <c r="AG548" s="123" t="str">
        <f>IF(OR(AF548=Tipologias!$F$51,AF548=Tipologias!$F$52,AF548=Tipologias!$F$53),Tipologias!$G$51,IF(AF548=Tipologias!$F$54,Tipologias!$G$54,IF(OR(AF548=Tipologias!$F$55,AF548=Tipologias!$F$56),Tipologias!$G$55,"")))</f>
        <v/>
      </c>
      <c r="AH548" s="117"/>
      <c r="AI548" s="124" t="str">
        <f>IF(OR(AC548="",AE548="",AG548=""),"",IF(OR(AND(AC548=Tipologias!$G$55,AE548=Tipologias!$G$55),AND(AC548=Tipologias!$G$55,AG548=Tipologias!$G$55),AND(AE548=Tipologias!$G$55,AG548=Tipologias!$G$55)),Tipologias!$G$55, IF(AND(AC548=Tipologias!$G$51,AE548=Tipologias!$G$51,AG548=Tipologias!$G$51),Tipologias!$G$51,Tipologias!$G$54)))</f>
        <v/>
      </c>
      <c r="AJ548" s="117"/>
      <c r="AK548" s="118"/>
      <c r="AL548" s="134"/>
    </row>
    <row r="549" spans="1:38" s="119" customFormat="1" ht="35.15" customHeight="1" x14ac:dyDescent="0.35">
      <c r="A549" s="141"/>
      <c r="B549" s="142"/>
      <c r="C549" s="117"/>
      <c r="D549" s="117"/>
      <c r="E549" s="117"/>
      <c r="F549" s="117"/>
      <c r="G549" s="117"/>
      <c r="H549" s="117"/>
      <c r="I549" s="117"/>
      <c r="J549" s="142"/>
      <c r="K549" s="117"/>
      <c r="L549" s="117"/>
      <c r="M549" s="117"/>
      <c r="N549" s="117"/>
      <c r="O549" s="117"/>
      <c r="P549" s="118"/>
      <c r="Q549" s="117"/>
      <c r="R549" s="117"/>
      <c r="S549" s="117"/>
      <c r="T549" s="117"/>
      <c r="U549" s="142"/>
      <c r="V54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49" s="117"/>
      <c r="X549" s="142"/>
      <c r="Y549" s="142"/>
      <c r="Z549" s="140" t="str">
        <f>IFERROR(IF(Y549=Tipologias!$O$6,"Ley_1",IF(Y549=Tipologias!$P$6,"Ley_2",IF(Y549=Tipologias!$Q$6,"Ley_3",IF(Y549=Tipologias!$R$6,"Ley_4",IF(Y549=Tipologias!$S$6,"Ley_5",IF(Y549=Tipologias!$T$6,"Ley_6", IF(Y549=Tipologias!$U$6,"Ley_7", IF(Y549=Tipologias!$V$6,"Ley_8", IF(Y549=Tipologias!$W$6,"Ley_9", IF(Y549=Tipologias!$X$6,"Ley_10", IF(Y549=Tipologias!$Y$6,"Ley_11", IF(Y549=Tipologias!$Z$6,"Ley_12",IF(Y549="No Aplica","NoAplica",""))))))))))))),"")</f>
        <v/>
      </c>
      <c r="AA549" s="117"/>
      <c r="AB549" s="117"/>
      <c r="AC549" s="123" t="str">
        <f>IF(OR(AB549=Tipologias!$F$51,AB549=Tipologias!$F$52,AB549=Tipologias!$F$53),Tipologias!$G$51,IF(AB549=Tipologias!$F$54,Tipologias!$G$54,IF(OR(AB549=Tipologias!$F$55,AB549=Tipologias!$F$56),Tipologias!$G$55,"")))</f>
        <v/>
      </c>
      <c r="AD549" s="117"/>
      <c r="AE549" s="123" t="str">
        <f>IF(OR(AD549=Tipologias!$F$51,AD549=Tipologias!$F$52,AD549=Tipologias!$F$53),Tipologias!$G$51,IF(AD549=Tipologias!$F$54,Tipologias!$G$54,IF(OR(AD549=Tipologias!$F$55,AD549=Tipologias!$F$56),Tipologias!$G$55,"")))</f>
        <v/>
      </c>
      <c r="AF549" s="117"/>
      <c r="AG549" s="123" t="str">
        <f>IF(OR(AF549=Tipologias!$F$51,AF549=Tipologias!$F$52,AF549=Tipologias!$F$53),Tipologias!$G$51,IF(AF549=Tipologias!$F$54,Tipologias!$G$54,IF(OR(AF549=Tipologias!$F$55,AF549=Tipologias!$F$56),Tipologias!$G$55,"")))</f>
        <v/>
      </c>
      <c r="AH549" s="117"/>
      <c r="AI549" s="124" t="str">
        <f>IF(OR(AC549="",AE549="",AG549=""),"",IF(OR(AND(AC549=Tipologias!$G$55,AE549=Tipologias!$G$55),AND(AC549=Tipologias!$G$55,AG549=Tipologias!$G$55),AND(AE549=Tipologias!$G$55,AG549=Tipologias!$G$55)),Tipologias!$G$55, IF(AND(AC549=Tipologias!$G$51,AE549=Tipologias!$G$51,AG549=Tipologias!$G$51),Tipologias!$G$51,Tipologias!$G$54)))</f>
        <v/>
      </c>
      <c r="AJ549" s="117"/>
      <c r="AK549" s="118"/>
      <c r="AL549" s="134"/>
    </row>
    <row r="550" spans="1:38" s="119" customFormat="1" ht="35.15" customHeight="1" x14ac:dyDescent="0.35">
      <c r="A550" s="141"/>
      <c r="B550" s="142"/>
      <c r="C550" s="117"/>
      <c r="D550" s="117"/>
      <c r="E550" s="117"/>
      <c r="F550" s="117"/>
      <c r="G550" s="117"/>
      <c r="H550" s="117"/>
      <c r="I550" s="117"/>
      <c r="J550" s="142"/>
      <c r="K550" s="117"/>
      <c r="L550" s="117"/>
      <c r="M550" s="117"/>
      <c r="N550" s="117"/>
      <c r="O550" s="117"/>
      <c r="P550" s="118"/>
      <c r="Q550" s="117"/>
      <c r="R550" s="117"/>
      <c r="S550" s="117"/>
      <c r="T550" s="117"/>
      <c r="U550" s="142"/>
      <c r="V55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50" s="117"/>
      <c r="X550" s="142"/>
      <c r="Y550" s="142"/>
      <c r="Z550" s="140" t="str">
        <f>IFERROR(IF(Y550=Tipologias!$O$6,"Ley_1",IF(Y550=Tipologias!$P$6,"Ley_2",IF(Y550=Tipologias!$Q$6,"Ley_3",IF(Y550=Tipologias!$R$6,"Ley_4",IF(Y550=Tipologias!$S$6,"Ley_5",IF(Y550=Tipologias!$T$6,"Ley_6", IF(Y550=Tipologias!$U$6,"Ley_7", IF(Y550=Tipologias!$V$6,"Ley_8", IF(Y550=Tipologias!$W$6,"Ley_9", IF(Y550=Tipologias!$X$6,"Ley_10", IF(Y550=Tipologias!$Y$6,"Ley_11", IF(Y550=Tipologias!$Z$6,"Ley_12",IF(Y550="No Aplica","NoAplica",""))))))))))))),"")</f>
        <v/>
      </c>
      <c r="AA550" s="117"/>
      <c r="AB550" s="117"/>
      <c r="AC550" s="123" t="str">
        <f>IF(OR(AB550=Tipologias!$F$51,AB550=Tipologias!$F$52,AB550=Tipologias!$F$53),Tipologias!$G$51,IF(AB550=Tipologias!$F$54,Tipologias!$G$54,IF(OR(AB550=Tipologias!$F$55,AB550=Tipologias!$F$56),Tipologias!$G$55,"")))</f>
        <v/>
      </c>
      <c r="AD550" s="117"/>
      <c r="AE550" s="123" t="str">
        <f>IF(OR(AD550=Tipologias!$F$51,AD550=Tipologias!$F$52,AD550=Tipologias!$F$53),Tipologias!$G$51,IF(AD550=Tipologias!$F$54,Tipologias!$G$54,IF(OR(AD550=Tipologias!$F$55,AD550=Tipologias!$F$56),Tipologias!$G$55,"")))</f>
        <v/>
      </c>
      <c r="AF550" s="117"/>
      <c r="AG550" s="123" t="str">
        <f>IF(OR(AF550=Tipologias!$F$51,AF550=Tipologias!$F$52,AF550=Tipologias!$F$53),Tipologias!$G$51,IF(AF550=Tipologias!$F$54,Tipologias!$G$54,IF(OR(AF550=Tipologias!$F$55,AF550=Tipologias!$F$56),Tipologias!$G$55,"")))</f>
        <v/>
      </c>
      <c r="AH550" s="117"/>
      <c r="AI550" s="124" t="str">
        <f>IF(OR(AC550="",AE550="",AG550=""),"",IF(OR(AND(AC550=Tipologias!$G$55,AE550=Tipologias!$G$55),AND(AC550=Tipologias!$G$55,AG550=Tipologias!$G$55),AND(AE550=Tipologias!$G$55,AG550=Tipologias!$G$55)),Tipologias!$G$55, IF(AND(AC550=Tipologias!$G$51,AE550=Tipologias!$G$51,AG550=Tipologias!$G$51),Tipologias!$G$51,Tipologias!$G$54)))</f>
        <v/>
      </c>
      <c r="AJ550" s="117"/>
      <c r="AK550" s="118"/>
      <c r="AL550" s="134"/>
    </row>
    <row r="551" spans="1:38" s="119" customFormat="1" ht="35.15" customHeight="1" x14ac:dyDescent="0.35">
      <c r="A551" s="141"/>
      <c r="B551" s="142"/>
      <c r="C551" s="117"/>
      <c r="D551" s="117"/>
      <c r="E551" s="117"/>
      <c r="F551" s="117"/>
      <c r="G551" s="117"/>
      <c r="H551" s="117"/>
      <c r="I551" s="117"/>
      <c r="J551" s="142"/>
      <c r="K551" s="117"/>
      <c r="L551" s="117"/>
      <c r="M551" s="117"/>
      <c r="N551" s="117"/>
      <c r="O551" s="117"/>
      <c r="P551" s="118"/>
      <c r="Q551" s="117"/>
      <c r="R551" s="117"/>
      <c r="S551" s="117"/>
      <c r="T551" s="117"/>
      <c r="U551" s="142"/>
      <c r="V55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51" s="117"/>
      <c r="X551" s="142"/>
      <c r="Y551" s="142"/>
      <c r="Z551" s="140" t="str">
        <f>IFERROR(IF(Y551=Tipologias!$O$6,"Ley_1",IF(Y551=Tipologias!$P$6,"Ley_2",IF(Y551=Tipologias!$Q$6,"Ley_3",IF(Y551=Tipologias!$R$6,"Ley_4",IF(Y551=Tipologias!$S$6,"Ley_5",IF(Y551=Tipologias!$T$6,"Ley_6", IF(Y551=Tipologias!$U$6,"Ley_7", IF(Y551=Tipologias!$V$6,"Ley_8", IF(Y551=Tipologias!$W$6,"Ley_9", IF(Y551=Tipologias!$X$6,"Ley_10", IF(Y551=Tipologias!$Y$6,"Ley_11", IF(Y551=Tipologias!$Z$6,"Ley_12",IF(Y551="No Aplica","NoAplica",""))))))))))))),"")</f>
        <v/>
      </c>
      <c r="AA551" s="117"/>
      <c r="AB551" s="117"/>
      <c r="AC551" s="123" t="str">
        <f>IF(OR(AB551=Tipologias!$F$51,AB551=Tipologias!$F$52,AB551=Tipologias!$F$53),Tipologias!$G$51,IF(AB551=Tipologias!$F$54,Tipologias!$G$54,IF(OR(AB551=Tipologias!$F$55,AB551=Tipologias!$F$56),Tipologias!$G$55,"")))</f>
        <v/>
      </c>
      <c r="AD551" s="117"/>
      <c r="AE551" s="123" t="str">
        <f>IF(OR(AD551=Tipologias!$F$51,AD551=Tipologias!$F$52,AD551=Tipologias!$F$53),Tipologias!$G$51,IF(AD551=Tipologias!$F$54,Tipologias!$G$54,IF(OR(AD551=Tipologias!$F$55,AD551=Tipologias!$F$56),Tipologias!$G$55,"")))</f>
        <v/>
      </c>
      <c r="AF551" s="117"/>
      <c r="AG551" s="123" t="str">
        <f>IF(OR(AF551=Tipologias!$F$51,AF551=Tipologias!$F$52,AF551=Tipologias!$F$53),Tipologias!$G$51,IF(AF551=Tipologias!$F$54,Tipologias!$G$54,IF(OR(AF551=Tipologias!$F$55,AF551=Tipologias!$F$56),Tipologias!$G$55,"")))</f>
        <v/>
      </c>
      <c r="AH551" s="117"/>
      <c r="AI551" s="124" t="str">
        <f>IF(OR(AC551="",AE551="",AG551=""),"",IF(OR(AND(AC551=Tipologias!$G$55,AE551=Tipologias!$G$55),AND(AC551=Tipologias!$G$55,AG551=Tipologias!$G$55),AND(AE551=Tipologias!$G$55,AG551=Tipologias!$G$55)),Tipologias!$G$55, IF(AND(AC551=Tipologias!$G$51,AE551=Tipologias!$G$51,AG551=Tipologias!$G$51),Tipologias!$G$51,Tipologias!$G$54)))</f>
        <v/>
      </c>
      <c r="AJ551" s="117"/>
      <c r="AK551" s="118"/>
      <c r="AL551" s="134"/>
    </row>
    <row r="552" spans="1:38" s="119" customFormat="1" ht="35.15" customHeight="1" x14ac:dyDescent="0.35">
      <c r="A552" s="141"/>
      <c r="B552" s="142"/>
      <c r="C552" s="117"/>
      <c r="D552" s="117"/>
      <c r="E552" s="117"/>
      <c r="F552" s="117"/>
      <c r="G552" s="117"/>
      <c r="H552" s="117"/>
      <c r="I552" s="117"/>
      <c r="J552" s="142"/>
      <c r="K552" s="117"/>
      <c r="L552" s="117"/>
      <c r="M552" s="117"/>
      <c r="N552" s="117"/>
      <c r="O552" s="117"/>
      <c r="P552" s="118"/>
      <c r="Q552" s="117"/>
      <c r="R552" s="117"/>
      <c r="S552" s="117"/>
      <c r="T552" s="117"/>
      <c r="U552" s="142"/>
      <c r="V55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52" s="117"/>
      <c r="X552" s="142"/>
      <c r="Y552" s="142"/>
      <c r="Z552" s="140" t="str">
        <f>IFERROR(IF(Y552=Tipologias!$O$6,"Ley_1",IF(Y552=Tipologias!$P$6,"Ley_2",IF(Y552=Tipologias!$Q$6,"Ley_3",IF(Y552=Tipologias!$R$6,"Ley_4",IF(Y552=Tipologias!$S$6,"Ley_5",IF(Y552=Tipologias!$T$6,"Ley_6", IF(Y552=Tipologias!$U$6,"Ley_7", IF(Y552=Tipologias!$V$6,"Ley_8", IF(Y552=Tipologias!$W$6,"Ley_9", IF(Y552=Tipologias!$X$6,"Ley_10", IF(Y552=Tipologias!$Y$6,"Ley_11", IF(Y552=Tipologias!$Z$6,"Ley_12",IF(Y552="No Aplica","NoAplica",""))))))))))))),"")</f>
        <v/>
      </c>
      <c r="AA552" s="117"/>
      <c r="AB552" s="117"/>
      <c r="AC552" s="123" t="str">
        <f>IF(OR(AB552=Tipologias!$F$51,AB552=Tipologias!$F$52,AB552=Tipologias!$F$53),Tipologias!$G$51,IF(AB552=Tipologias!$F$54,Tipologias!$G$54,IF(OR(AB552=Tipologias!$F$55,AB552=Tipologias!$F$56),Tipologias!$G$55,"")))</f>
        <v/>
      </c>
      <c r="AD552" s="117"/>
      <c r="AE552" s="123" t="str">
        <f>IF(OR(AD552=Tipologias!$F$51,AD552=Tipologias!$F$52,AD552=Tipologias!$F$53),Tipologias!$G$51,IF(AD552=Tipologias!$F$54,Tipologias!$G$54,IF(OR(AD552=Tipologias!$F$55,AD552=Tipologias!$F$56),Tipologias!$G$55,"")))</f>
        <v/>
      </c>
      <c r="AF552" s="117"/>
      <c r="AG552" s="123" t="str">
        <f>IF(OR(AF552=Tipologias!$F$51,AF552=Tipologias!$F$52,AF552=Tipologias!$F$53),Tipologias!$G$51,IF(AF552=Tipologias!$F$54,Tipologias!$G$54,IF(OR(AF552=Tipologias!$F$55,AF552=Tipologias!$F$56),Tipologias!$G$55,"")))</f>
        <v/>
      </c>
      <c r="AH552" s="117"/>
      <c r="AI552" s="124" t="str">
        <f>IF(OR(AC552="",AE552="",AG552=""),"",IF(OR(AND(AC552=Tipologias!$G$55,AE552=Tipologias!$G$55),AND(AC552=Tipologias!$G$55,AG552=Tipologias!$G$55),AND(AE552=Tipologias!$G$55,AG552=Tipologias!$G$55)),Tipologias!$G$55, IF(AND(AC552=Tipologias!$G$51,AE552=Tipologias!$G$51,AG552=Tipologias!$G$51),Tipologias!$G$51,Tipologias!$G$54)))</f>
        <v/>
      </c>
      <c r="AJ552" s="117"/>
      <c r="AK552" s="118"/>
      <c r="AL552" s="134"/>
    </row>
    <row r="553" spans="1:38" s="119" customFormat="1" ht="35.15" customHeight="1" x14ac:dyDescent="0.35">
      <c r="A553" s="141"/>
      <c r="B553" s="142"/>
      <c r="C553" s="117"/>
      <c r="D553" s="117"/>
      <c r="E553" s="117"/>
      <c r="F553" s="117"/>
      <c r="G553" s="117"/>
      <c r="H553" s="117"/>
      <c r="I553" s="117"/>
      <c r="J553" s="142"/>
      <c r="K553" s="117"/>
      <c r="L553" s="117"/>
      <c r="M553" s="117"/>
      <c r="N553" s="117"/>
      <c r="O553" s="117"/>
      <c r="P553" s="118"/>
      <c r="Q553" s="117"/>
      <c r="R553" s="117"/>
      <c r="S553" s="117"/>
      <c r="T553" s="117"/>
      <c r="U553" s="142"/>
      <c r="V55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53" s="117"/>
      <c r="X553" s="142"/>
      <c r="Y553" s="142"/>
      <c r="Z553" s="140" t="str">
        <f>IFERROR(IF(Y553=Tipologias!$O$6,"Ley_1",IF(Y553=Tipologias!$P$6,"Ley_2",IF(Y553=Tipologias!$Q$6,"Ley_3",IF(Y553=Tipologias!$R$6,"Ley_4",IF(Y553=Tipologias!$S$6,"Ley_5",IF(Y553=Tipologias!$T$6,"Ley_6", IF(Y553=Tipologias!$U$6,"Ley_7", IF(Y553=Tipologias!$V$6,"Ley_8", IF(Y553=Tipologias!$W$6,"Ley_9", IF(Y553=Tipologias!$X$6,"Ley_10", IF(Y553=Tipologias!$Y$6,"Ley_11", IF(Y553=Tipologias!$Z$6,"Ley_12",IF(Y553="No Aplica","NoAplica",""))))))))))))),"")</f>
        <v/>
      </c>
      <c r="AA553" s="117"/>
      <c r="AB553" s="117"/>
      <c r="AC553" s="123" t="str">
        <f>IF(OR(AB553=Tipologias!$F$51,AB553=Tipologias!$F$52,AB553=Tipologias!$F$53),Tipologias!$G$51,IF(AB553=Tipologias!$F$54,Tipologias!$G$54,IF(OR(AB553=Tipologias!$F$55,AB553=Tipologias!$F$56),Tipologias!$G$55,"")))</f>
        <v/>
      </c>
      <c r="AD553" s="117"/>
      <c r="AE553" s="123" t="str">
        <f>IF(OR(AD553=Tipologias!$F$51,AD553=Tipologias!$F$52,AD553=Tipologias!$F$53),Tipologias!$G$51,IF(AD553=Tipologias!$F$54,Tipologias!$G$54,IF(OR(AD553=Tipologias!$F$55,AD553=Tipologias!$F$56),Tipologias!$G$55,"")))</f>
        <v/>
      </c>
      <c r="AF553" s="117"/>
      <c r="AG553" s="123" t="str">
        <f>IF(OR(AF553=Tipologias!$F$51,AF553=Tipologias!$F$52,AF553=Tipologias!$F$53),Tipologias!$G$51,IF(AF553=Tipologias!$F$54,Tipologias!$G$54,IF(OR(AF553=Tipologias!$F$55,AF553=Tipologias!$F$56),Tipologias!$G$55,"")))</f>
        <v/>
      </c>
      <c r="AH553" s="117"/>
      <c r="AI553" s="124" t="str">
        <f>IF(OR(AC553="",AE553="",AG553=""),"",IF(OR(AND(AC553=Tipologias!$G$55,AE553=Tipologias!$G$55),AND(AC553=Tipologias!$G$55,AG553=Tipologias!$G$55),AND(AE553=Tipologias!$G$55,AG553=Tipologias!$G$55)),Tipologias!$G$55, IF(AND(AC553=Tipologias!$G$51,AE553=Tipologias!$G$51,AG553=Tipologias!$G$51),Tipologias!$G$51,Tipologias!$G$54)))</f>
        <v/>
      </c>
      <c r="AJ553" s="117"/>
      <c r="AK553" s="118"/>
      <c r="AL553" s="134"/>
    </row>
    <row r="554" spans="1:38" s="119" customFormat="1" ht="35.15" customHeight="1" x14ac:dyDescent="0.35">
      <c r="A554" s="141"/>
      <c r="B554" s="142"/>
      <c r="C554" s="117"/>
      <c r="D554" s="117"/>
      <c r="E554" s="117"/>
      <c r="F554" s="117"/>
      <c r="G554" s="117"/>
      <c r="H554" s="117"/>
      <c r="I554" s="117"/>
      <c r="J554" s="142"/>
      <c r="K554" s="117"/>
      <c r="L554" s="117"/>
      <c r="M554" s="117"/>
      <c r="N554" s="117"/>
      <c r="O554" s="117"/>
      <c r="P554" s="118"/>
      <c r="Q554" s="117"/>
      <c r="R554" s="117"/>
      <c r="S554" s="117"/>
      <c r="T554" s="117"/>
      <c r="U554" s="142"/>
      <c r="V55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54" s="117"/>
      <c r="X554" s="142"/>
      <c r="Y554" s="142"/>
      <c r="Z554" s="140" t="str">
        <f>IFERROR(IF(Y554=Tipologias!$O$6,"Ley_1",IF(Y554=Tipologias!$P$6,"Ley_2",IF(Y554=Tipologias!$Q$6,"Ley_3",IF(Y554=Tipologias!$R$6,"Ley_4",IF(Y554=Tipologias!$S$6,"Ley_5",IF(Y554=Tipologias!$T$6,"Ley_6", IF(Y554=Tipologias!$U$6,"Ley_7", IF(Y554=Tipologias!$V$6,"Ley_8", IF(Y554=Tipologias!$W$6,"Ley_9", IF(Y554=Tipologias!$X$6,"Ley_10", IF(Y554=Tipologias!$Y$6,"Ley_11", IF(Y554=Tipologias!$Z$6,"Ley_12",IF(Y554="No Aplica","NoAplica",""))))))))))))),"")</f>
        <v/>
      </c>
      <c r="AA554" s="117"/>
      <c r="AB554" s="117"/>
      <c r="AC554" s="123" t="str">
        <f>IF(OR(AB554=Tipologias!$F$51,AB554=Tipologias!$F$52,AB554=Tipologias!$F$53),Tipologias!$G$51,IF(AB554=Tipologias!$F$54,Tipologias!$G$54,IF(OR(AB554=Tipologias!$F$55,AB554=Tipologias!$F$56),Tipologias!$G$55,"")))</f>
        <v/>
      </c>
      <c r="AD554" s="117"/>
      <c r="AE554" s="123" t="str">
        <f>IF(OR(AD554=Tipologias!$F$51,AD554=Tipologias!$F$52,AD554=Tipologias!$F$53),Tipologias!$G$51,IF(AD554=Tipologias!$F$54,Tipologias!$G$54,IF(OR(AD554=Tipologias!$F$55,AD554=Tipologias!$F$56),Tipologias!$G$55,"")))</f>
        <v/>
      </c>
      <c r="AF554" s="117"/>
      <c r="AG554" s="123" t="str">
        <f>IF(OR(AF554=Tipologias!$F$51,AF554=Tipologias!$F$52,AF554=Tipologias!$F$53),Tipologias!$G$51,IF(AF554=Tipologias!$F$54,Tipologias!$G$54,IF(OR(AF554=Tipologias!$F$55,AF554=Tipologias!$F$56),Tipologias!$G$55,"")))</f>
        <v/>
      </c>
      <c r="AH554" s="117"/>
      <c r="AI554" s="124" t="str">
        <f>IF(OR(AC554="",AE554="",AG554=""),"",IF(OR(AND(AC554=Tipologias!$G$55,AE554=Tipologias!$G$55),AND(AC554=Tipologias!$G$55,AG554=Tipologias!$G$55),AND(AE554=Tipologias!$G$55,AG554=Tipologias!$G$55)),Tipologias!$G$55, IF(AND(AC554=Tipologias!$G$51,AE554=Tipologias!$G$51,AG554=Tipologias!$G$51),Tipologias!$G$51,Tipologias!$G$54)))</f>
        <v/>
      </c>
      <c r="AJ554" s="117"/>
      <c r="AK554" s="118"/>
      <c r="AL554" s="134"/>
    </row>
    <row r="555" spans="1:38" s="119" customFormat="1" ht="35.15" customHeight="1" x14ac:dyDescent="0.35">
      <c r="A555" s="141"/>
      <c r="B555" s="142"/>
      <c r="C555" s="117"/>
      <c r="D555" s="117"/>
      <c r="E555" s="117"/>
      <c r="F555" s="117"/>
      <c r="G555" s="117"/>
      <c r="H555" s="117"/>
      <c r="I555" s="117"/>
      <c r="J555" s="142"/>
      <c r="K555" s="117"/>
      <c r="L555" s="117"/>
      <c r="M555" s="117"/>
      <c r="N555" s="117"/>
      <c r="O555" s="117"/>
      <c r="P555" s="118"/>
      <c r="Q555" s="117"/>
      <c r="R555" s="117"/>
      <c r="S555" s="117"/>
      <c r="T555" s="117"/>
      <c r="U555" s="142"/>
      <c r="V55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55" s="117"/>
      <c r="X555" s="142"/>
      <c r="Y555" s="142"/>
      <c r="Z555" s="140" t="str">
        <f>IFERROR(IF(Y555=Tipologias!$O$6,"Ley_1",IF(Y555=Tipologias!$P$6,"Ley_2",IF(Y555=Tipologias!$Q$6,"Ley_3",IF(Y555=Tipologias!$R$6,"Ley_4",IF(Y555=Tipologias!$S$6,"Ley_5",IF(Y555=Tipologias!$T$6,"Ley_6", IF(Y555=Tipologias!$U$6,"Ley_7", IF(Y555=Tipologias!$V$6,"Ley_8", IF(Y555=Tipologias!$W$6,"Ley_9", IF(Y555=Tipologias!$X$6,"Ley_10", IF(Y555=Tipologias!$Y$6,"Ley_11", IF(Y555=Tipologias!$Z$6,"Ley_12",IF(Y555="No Aplica","NoAplica",""))))))))))))),"")</f>
        <v/>
      </c>
      <c r="AA555" s="117"/>
      <c r="AB555" s="117"/>
      <c r="AC555" s="123" t="str">
        <f>IF(OR(AB555=Tipologias!$F$51,AB555=Tipologias!$F$52,AB555=Tipologias!$F$53),Tipologias!$G$51,IF(AB555=Tipologias!$F$54,Tipologias!$G$54,IF(OR(AB555=Tipologias!$F$55,AB555=Tipologias!$F$56),Tipologias!$G$55,"")))</f>
        <v/>
      </c>
      <c r="AD555" s="117"/>
      <c r="AE555" s="123" t="str">
        <f>IF(OR(AD555=Tipologias!$F$51,AD555=Tipologias!$F$52,AD555=Tipologias!$F$53),Tipologias!$G$51,IF(AD555=Tipologias!$F$54,Tipologias!$G$54,IF(OR(AD555=Tipologias!$F$55,AD555=Tipologias!$F$56),Tipologias!$G$55,"")))</f>
        <v/>
      </c>
      <c r="AF555" s="117"/>
      <c r="AG555" s="123" t="str">
        <f>IF(OR(AF555=Tipologias!$F$51,AF555=Tipologias!$F$52,AF555=Tipologias!$F$53),Tipologias!$G$51,IF(AF555=Tipologias!$F$54,Tipologias!$G$54,IF(OR(AF555=Tipologias!$F$55,AF555=Tipologias!$F$56),Tipologias!$G$55,"")))</f>
        <v/>
      </c>
      <c r="AH555" s="117"/>
      <c r="AI555" s="124" t="str">
        <f>IF(OR(AC555="",AE555="",AG555=""),"",IF(OR(AND(AC555=Tipologias!$G$55,AE555=Tipologias!$G$55),AND(AC555=Tipologias!$G$55,AG555=Tipologias!$G$55),AND(AE555=Tipologias!$G$55,AG555=Tipologias!$G$55)),Tipologias!$G$55, IF(AND(AC555=Tipologias!$G$51,AE555=Tipologias!$G$51,AG555=Tipologias!$G$51),Tipologias!$G$51,Tipologias!$G$54)))</f>
        <v/>
      </c>
      <c r="AJ555" s="117"/>
      <c r="AK555" s="118"/>
      <c r="AL555" s="134"/>
    </row>
    <row r="556" spans="1:38" s="119" customFormat="1" ht="35.15" customHeight="1" x14ac:dyDescent="0.35">
      <c r="A556" s="141"/>
      <c r="B556" s="142"/>
      <c r="C556" s="117"/>
      <c r="D556" s="117"/>
      <c r="E556" s="117"/>
      <c r="F556" s="117"/>
      <c r="G556" s="117"/>
      <c r="H556" s="117"/>
      <c r="I556" s="117"/>
      <c r="J556" s="142"/>
      <c r="K556" s="117"/>
      <c r="L556" s="117"/>
      <c r="M556" s="117"/>
      <c r="N556" s="117"/>
      <c r="O556" s="117"/>
      <c r="P556" s="118"/>
      <c r="Q556" s="117"/>
      <c r="R556" s="117"/>
      <c r="S556" s="117"/>
      <c r="T556" s="117"/>
      <c r="U556" s="142"/>
      <c r="V55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56" s="117"/>
      <c r="X556" s="142"/>
      <c r="Y556" s="142"/>
      <c r="Z556" s="140" t="str">
        <f>IFERROR(IF(Y556=Tipologias!$O$6,"Ley_1",IF(Y556=Tipologias!$P$6,"Ley_2",IF(Y556=Tipologias!$Q$6,"Ley_3",IF(Y556=Tipologias!$R$6,"Ley_4",IF(Y556=Tipologias!$S$6,"Ley_5",IF(Y556=Tipologias!$T$6,"Ley_6", IF(Y556=Tipologias!$U$6,"Ley_7", IF(Y556=Tipologias!$V$6,"Ley_8", IF(Y556=Tipologias!$W$6,"Ley_9", IF(Y556=Tipologias!$X$6,"Ley_10", IF(Y556=Tipologias!$Y$6,"Ley_11", IF(Y556=Tipologias!$Z$6,"Ley_12",IF(Y556="No Aplica","NoAplica",""))))))))))))),"")</f>
        <v/>
      </c>
      <c r="AA556" s="117"/>
      <c r="AB556" s="117"/>
      <c r="AC556" s="123" t="str">
        <f>IF(OR(AB556=Tipologias!$F$51,AB556=Tipologias!$F$52,AB556=Tipologias!$F$53),Tipologias!$G$51,IF(AB556=Tipologias!$F$54,Tipologias!$G$54,IF(OR(AB556=Tipologias!$F$55,AB556=Tipologias!$F$56),Tipologias!$G$55,"")))</f>
        <v/>
      </c>
      <c r="AD556" s="117"/>
      <c r="AE556" s="123" t="str">
        <f>IF(OR(AD556=Tipologias!$F$51,AD556=Tipologias!$F$52,AD556=Tipologias!$F$53),Tipologias!$G$51,IF(AD556=Tipologias!$F$54,Tipologias!$G$54,IF(OR(AD556=Tipologias!$F$55,AD556=Tipologias!$F$56),Tipologias!$G$55,"")))</f>
        <v/>
      </c>
      <c r="AF556" s="117"/>
      <c r="AG556" s="123" t="str">
        <f>IF(OR(AF556=Tipologias!$F$51,AF556=Tipologias!$F$52,AF556=Tipologias!$F$53),Tipologias!$G$51,IF(AF556=Tipologias!$F$54,Tipologias!$G$54,IF(OR(AF556=Tipologias!$F$55,AF556=Tipologias!$F$56),Tipologias!$G$55,"")))</f>
        <v/>
      </c>
      <c r="AH556" s="117"/>
      <c r="AI556" s="124" t="str">
        <f>IF(OR(AC556="",AE556="",AG556=""),"",IF(OR(AND(AC556=Tipologias!$G$55,AE556=Tipologias!$G$55),AND(AC556=Tipologias!$G$55,AG556=Tipologias!$G$55),AND(AE556=Tipologias!$G$55,AG556=Tipologias!$G$55)),Tipologias!$G$55, IF(AND(AC556=Tipologias!$G$51,AE556=Tipologias!$G$51,AG556=Tipologias!$G$51),Tipologias!$G$51,Tipologias!$G$54)))</f>
        <v/>
      </c>
      <c r="AJ556" s="117"/>
      <c r="AK556" s="118"/>
      <c r="AL556" s="134"/>
    </row>
    <row r="557" spans="1:38" s="119" customFormat="1" ht="35.15" customHeight="1" x14ac:dyDescent="0.35">
      <c r="A557" s="141"/>
      <c r="B557" s="142"/>
      <c r="C557" s="117"/>
      <c r="D557" s="117"/>
      <c r="E557" s="117"/>
      <c r="F557" s="117"/>
      <c r="G557" s="117"/>
      <c r="H557" s="117"/>
      <c r="I557" s="117"/>
      <c r="J557" s="142"/>
      <c r="K557" s="117"/>
      <c r="L557" s="117"/>
      <c r="M557" s="117"/>
      <c r="N557" s="117"/>
      <c r="O557" s="117"/>
      <c r="P557" s="118"/>
      <c r="Q557" s="117"/>
      <c r="R557" s="117"/>
      <c r="S557" s="117"/>
      <c r="T557" s="117"/>
      <c r="U557" s="142"/>
      <c r="V55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57" s="117"/>
      <c r="X557" s="142"/>
      <c r="Y557" s="142"/>
      <c r="Z557" s="140" t="str">
        <f>IFERROR(IF(Y557=Tipologias!$O$6,"Ley_1",IF(Y557=Tipologias!$P$6,"Ley_2",IF(Y557=Tipologias!$Q$6,"Ley_3",IF(Y557=Tipologias!$R$6,"Ley_4",IF(Y557=Tipologias!$S$6,"Ley_5",IF(Y557=Tipologias!$T$6,"Ley_6", IF(Y557=Tipologias!$U$6,"Ley_7", IF(Y557=Tipologias!$V$6,"Ley_8", IF(Y557=Tipologias!$W$6,"Ley_9", IF(Y557=Tipologias!$X$6,"Ley_10", IF(Y557=Tipologias!$Y$6,"Ley_11", IF(Y557=Tipologias!$Z$6,"Ley_12",IF(Y557="No Aplica","NoAplica",""))))))))))))),"")</f>
        <v/>
      </c>
      <c r="AA557" s="117"/>
      <c r="AB557" s="117"/>
      <c r="AC557" s="123" t="str">
        <f>IF(OR(AB557=Tipologias!$F$51,AB557=Tipologias!$F$52,AB557=Tipologias!$F$53),Tipologias!$G$51,IF(AB557=Tipologias!$F$54,Tipologias!$G$54,IF(OR(AB557=Tipologias!$F$55,AB557=Tipologias!$F$56),Tipologias!$G$55,"")))</f>
        <v/>
      </c>
      <c r="AD557" s="117"/>
      <c r="AE557" s="123" t="str">
        <f>IF(OR(AD557=Tipologias!$F$51,AD557=Tipologias!$F$52,AD557=Tipologias!$F$53),Tipologias!$G$51,IF(AD557=Tipologias!$F$54,Tipologias!$G$54,IF(OR(AD557=Tipologias!$F$55,AD557=Tipologias!$F$56),Tipologias!$G$55,"")))</f>
        <v/>
      </c>
      <c r="AF557" s="117"/>
      <c r="AG557" s="123" t="str">
        <f>IF(OR(AF557=Tipologias!$F$51,AF557=Tipologias!$F$52,AF557=Tipologias!$F$53),Tipologias!$G$51,IF(AF557=Tipologias!$F$54,Tipologias!$G$54,IF(OR(AF557=Tipologias!$F$55,AF557=Tipologias!$F$56),Tipologias!$G$55,"")))</f>
        <v/>
      </c>
      <c r="AH557" s="117"/>
      <c r="AI557" s="124" t="str">
        <f>IF(OR(AC557="",AE557="",AG557=""),"",IF(OR(AND(AC557=Tipologias!$G$55,AE557=Tipologias!$G$55),AND(AC557=Tipologias!$G$55,AG557=Tipologias!$G$55),AND(AE557=Tipologias!$G$55,AG557=Tipologias!$G$55)),Tipologias!$G$55, IF(AND(AC557=Tipologias!$G$51,AE557=Tipologias!$G$51,AG557=Tipologias!$G$51),Tipologias!$G$51,Tipologias!$G$54)))</f>
        <v/>
      </c>
      <c r="AJ557" s="117"/>
      <c r="AK557" s="118"/>
      <c r="AL557" s="134"/>
    </row>
    <row r="558" spans="1:38" s="119" customFormat="1" ht="35.15" customHeight="1" x14ac:dyDescent="0.35">
      <c r="A558" s="141"/>
      <c r="B558" s="142"/>
      <c r="C558" s="117"/>
      <c r="D558" s="117"/>
      <c r="E558" s="117"/>
      <c r="F558" s="117"/>
      <c r="G558" s="117"/>
      <c r="H558" s="117"/>
      <c r="I558" s="117"/>
      <c r="J558" s="142"/>
      <c r="K558" s="117"/>
      <c r="L558" s="117"/>
      <c r="M558" s="117"/>
      <c r="N558" s="117"/>
      <c r="O558" s="117"/>
      <c r="P558" s="118"/>
      <c r="Q558" s="117"/>
      <c r="R558" s="117"/>
      <c r="S558" s="117"/>
      <c r="T558" s="117"/>
      <c r="U558" s="142"/>
      <c r="V55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58" s="117"/>
      <c r="X558" s="142"/>
      <c r="Y558" s="142"/>
      <c r="Z558" s="140" t="str">
        <f>IFERROR(IF(Y558=Tipologias!$O$6,"Ley_1",IF(Y558=Tipologias!$P$6,"Ley_2",IF(Y558=Tipologias!$Q$6,"Ley_3",IF(Y558=Tipologias!$R$6,"Ley_4",IF(Y558=Tipologias!$S$6,"Ley_5",IF(Y558=Tipologias!$T$6,"Ley_6", IF(Y558=Tipologias!$U$6,"Ley_7", IF(Y558=Tipologias!$V$6,"Ley_8", IF(Y558=Tipologias!$W$6,"Ley_9", IF(Y558=Tipologias!$X$6,"Ley_10", IF(Y558=Tipologias!$Y$6,"Ley_11", IF(Y558=Tipologias!$Z$6,"Ley_12",IF(Y558="No Aplica","NoAplica",""))))))))))))),"")</f>
        <v/>
      </c>
      <c r="AA558" s="117"/>
      <c r="AB558" s="117"/>
      <c r="AC558" s="123" t="str">
        <f>IF(OR(AB558=Tipologias!$F$51,AB558=Tipologias!$F$52,AB558=Tipologias!$F$53),Tipologias!$G$51,IF(AB558=Tipologias!$F$54,Tipologias!$G$54,IF(OR(AB558=Tipologias!$F$55,AB558=Tipologias!$F$56),Tipologias!$G$55,"")))</f>
        <v/>
      </c>
      <c r="AD558" s="117"/>
      <c r="AE558" s="123" t="str">
        <f>IF(OR(AD558=Tipologias!$F$51,AD558=Tipologias!$F$52,AD558=Tipologias!$F$53),Tipologias!$G$51,IF(AD558=Tipologias!$F$54,Tipologias!$G$54,IF(OR(AD558=Tipologias!$F$55,AD558=Tipologias!$F$56),Tipologias!$G$55,"")))</f>
        <v/>
      </c>
      <c r="AF558" s="117"/>
      <c r="AG558" s="123" t="str">
        <f>IF(OR(AF558=Tipologias!$F$51,AF558=Tipologias!$F$52,AF558=Tipologias!$F$53),Tipologias!$G$51,IF(AF558=Tipologias!$F$54,Tipologias!$G$54,IF(OR(AF558=Tipologias!$F$55,AF558=Tipologias!$F$56),Tipologias!$G$55,"")))</f>
        <v/>
      </c>
      <c r="AH558" s="117"/>
      <c r="AI558" s="124" t="str">
        <f>IF(OR(AC558="",AE558="",AG558=""),"",IF(OR(AND(AC558=Tipologias!$G$55,AE558=Tipologias!$G$55),AND(AC558=Tipologias!$G$55,AG558=Tipologias!$G$55),AND(AE558=Tipologias!$G$55,AG558=Tipologias!$G$55)),Tipologias!$G$55, IF(AND(AC558=Tipologias!$G$51,AE558=Tipologias!$G$51,AG558=Tipologias!$G$51),Tipologias!$G$51,Tipologias!$G$54)))</f>
        <v/>
      </c>
      <c r="AJ558" s="117"/>
      <c r="AK558" s="118"/>
      <c r="AL558" s="134"/>
    </row>
    <row r="559" spans="1:38" s="119" customFormat="1" ht="35.15" customHeight="1" x14ac:dyDescent="0.35">
      <c r="A559" s="141"/>
      <c r="B559" s="142"/>
      <c r="C559" s="117"/>
      <c r="D559" s="117"/>
      <c r="E559" s="117"/>
      <c r="F559" s="117"/>
      <c r="G559" s="117"/>
      <c r="H559" s="117"/>
      <c r="I559" s="117"/>
      <c r="J559" s="142"/>
      <c r="K559" s="117"/>
      <c r="L559" s="117"/>
      <c r="M559" s="117"/>
      <c r="N559" s="117"/>
      <c r="O559" s="117"/>
      <c r="P559" s="118"/>
      <c r="Q559" s="117"/>
      <c r="R559" s="117"/>
      <c r="S559" s="117"/>
      <c r="T559" s="117"/>
      <c r="U559" s="142"/>
      <c r="V55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59" s="117"/>
      <c r="X559" s="142"/>
      <c r="Y559" s="142"/>
      <c r="Z559" s="140" t="str">
        <f>IFERROR(IF(Y559=Tipologias!$O$6,"Ley_1",IF(Y559=Tipologias!$P$6,"Ley_2",IF(Y559=Tipologias!$Q$6,"Ley_3",IF(Y559=Tipologias!$R$6,"Ley_4",IF(Y559=Tipologias!$S$6,"Ley_5",IF(Y559=Tipologias!$T$6,"Ley_6", IF(Y559=Tipologias!$U$6,"Ley_7", IF(Y559=Tipologias!$V$6,"Ley_8", IF(Y559=Tipologias!$W$6,"Ley_9", IF(Y559=Tipologias!$X$6,"Ley_10", IF(Y559=Tipologias!$Y$6,"Ley_11", IF(Y559=Tipologias!$Z$6,"Ley_12",IF(Y559="No Aplica","NoAplica",""))))))))))))),"")</f>
        <v/>
      </c>
      <c r="AA559" s="117"/>
      <c r="AB559" s="117"/>
      <c r="AC559" s="123" t="str">
        <f>IF(OR(AB559=Tipologias!$F$51,AB559=Tipologias!$F$52,AB559=Tipologias!$F$53),Tipologias!$G$51,IF(AB559=Tipologias!$F$54,Tipologias!$G$54,IF(OR(AB559=Tipologias!$F$55,AB559=Tipologias!$F$56),Tipologias!$G$55,"")))</f>
        <v/>
      </c>
      <c r="AD559" s="117"/>
      <c r="AE559" s="123" t="str">
        <f>IF(OR(AD559=Tipologias!$F$51,AD559=Tipologias!$F$52,AD559=Tipologias!$F$53),Tipologias!$G$51,IF(AD559=Tipologias!$F$54,Tipologias!$G$54,IF(OR(AD559=Tipologias!$F$55,AD559=Tipologias!$F$56),Tipologias!$G$55,"")))</f>
        <v/>
      </c>
      <c r="AF559" s="117"/>
      <c r="AG559" s="123" t="str">
        <f>IF(OR(AF559=Tipologias!$F$51,AF559=Tipologias!$F$52,AF559=Tipologias!$F$53),Tipologias!$G$51,IF(AF559=Tipologias!$F$54,Tipologias!$G$54,IF(OR(AF559=Tipologias!$F$55,AF559=Tipologias!$F$56),Tipologias!$G$55,"")))</f>
        <v/>
      </c>
      <c r="AH559" s="117"/>
      <c r="AI559" s="124" t="str">
        <f>IF(OR(AC559="",AE559="",AG559=""),"",IF(OR(AND(AC559=Tipologias!$G$55,AE559=Tipologias!$G$55),AND(AC559=Tipologias!$G$55,AG559=Tipologias!$G$55),AND(AE559=Tipologias!$G$55,AG559=Tipologias!$G$55)),Tipologias!$G$55, IF(AND(AC559=Tipologias!$G$51,AE559=Tipologias!$G$51,AG559=Tipologias!$G$51),Tipologias!$G$51,Tipologias!$G$54)))</f>
        <v/>
      </c>
      <c r="AJ559" s="117"/>
      <c r="AK559" s="118"/>
      <c r="AL559" s="134"/>
    </row>
    <row r="560" spans="1:38" s="119" customFormat="1" ht="35.15" customHeight="1" x14ac:dyDescent="0.35">
      <c r="A560" s="141"/>
      <c r="B560" s="142"/>
      <c r="C560" s="117"/>
      <c r="D560" s="117"/>
      <c r="E560" s="117"/>
      <c r="F560" s="117"/>
      <c r="G560" s="117"/>
      <c r="H560" s="117"/>
      <c r="I560" s="117"/>
      <c r="J560" s="142"/>
      <c r="K560" s="117"/>
      <c r="L560" s="117"/>
      <c r="M560" s="117"/>
      <c r="N560" s="117"/>
      <c r="O560" s="117"/>
      <c r="P560" s="118"/>
      <c r="Q560" s="117"/>
      <c r="R560" s="117"/>
      <c r="S560" s="117"/>
      <c r="T560" s="117"/>
      <c r="U560" s="142"/>
      <c r="V56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60" s="117"/>
      <c r="X560" s="142"/>
      <c r="Y560" s="142"/>
      <c r="Z560" s="140" t="str">
        <f>IFERROR(IF(Y560=Tipologias!$O$6,"Ley_1",IF(Y560=Tipologias!$P$6,"Ley_2",IF(Y560=Tipologias!$Q$6,"Ley_3",IF(Y560=Tipologias!$R$6,"Ley_4",IF(Y560=Tipologias!$S$6,"Ley_5",IF(Y560=Tipologias!$T$6,"Ley_6", IF(Y560=Tipologias!$U$6,"Ley_7", IF(Y560=Tipologias!$V$6,"Ley_8", IF(Y560=Tipologias!$W$6,"Ley_9", IF(Y560=Tipologias!$X$6,"Ley_10", IF(Y560=Tipologias!$Y$6,"Ley_11", IF(Y560=Tipologias!$Z$6,"Ley_12",IF(Y560="No Aplica","NoAplica",""))))))))))))),"")</f>
        <v/>
      </c>
      <c r="AA560" s="117"/>
      <c r="AB560" s="117"/>
      <c r="AC560" s="123" t="str">
        <f>IF(OR(AB560=Tipologias!$F$51,AB560=Tipologias!$F$52,AB560=Tipologias!$F$53),Tipologias!$G$51,IF(AB560=Tipologias!$F$54,Tipologias!$G$54,IF(OR(AB560=Tipologias!$F$55,AB560=Tipologias!$F$56),Tipologias!$G$55,"")))</f>
        <v/>
      </c>
      <c r="AD560" s="117"/>
      <c r="AE560" s="123" t="str">
        <f>IF(OR(AD560=Tipologias!$F$51,AD560=Tipologias!$F$52,AD560=Tipologias!$F$53),Tipologias!$G$51,IF(AD560=Tipologias!$F$54,Tipologias!$G$54,IF(OR(AD560=Tipologias!$F$55,AD560=Tipologias!$F$56),Tipologias!$G$55,"")))</f>
        <v/>
      </c>
      <c r="AF560" s="117"/>
      <c r="AG560" s="123" t="str">
        <f>IF(OR(AF560=Tipologias!$F$51,AF560=Tipologias!$F$52,AF560=Tipologias!$F$53),Tipologias!$G$51,IF(AF560=Tipologias!$F$54,Tipologias!$G$54,IF(OR(AF560=Tipologias!$F$55,AF560=Tipologias!$F$56),Tipologias!$G$55,"")))</f>
        <v/>
      </c>
      <c r="AH560" s="117"/>
      <c r="AI560" s="124" t="str">
        <f>IF(OR(AC560="",AE560="",AG560=""),"",IF(OR(AND(AC560=Tipologias!$G$55,AE560=Tipologias!$G$55),AND(AC560=Tipologias!$G$55,AG560=Tipologias!$G$55),AND(AE560=Tipologias!$G$55,AG560=Tipologias!$G$55)),Tipologias!$G$55, IF(AND(AC560=Tipologias!$G$51,AE560=Tipologias!$G$51,AG560=Tipologias!$G$51),Tipologias!$G$51,Tipologias!$G$54)))</f>
        <v/>
      </c>
      <c r="AJ560" s="117"/>
      <c r="AK560" s="118"/>
      <c r="AL560" s="134"/>
    </row>
    <row r="561" spans="1:38" s="119" customFormat="1" ht="35.15" customHeight="1" x14ac:dyDescent="0.35">
      <c r="A561" s="141"/>
      <c r="B561" s="142"/>
      <c r="C561" s="117"/>
      <c r="D561" s="117"/>
      <c r="E561" s="117"/>
      <c r="F561" s="117"/>
      <c r="G561" s="117"/>
      <c r="H561" s="117"/>
      <c r="I561" s="117"/>
      <c r="J561" s="142"/>
      <c r="K561" s="117"/>
      <c r="L561" s="117"/>
      <c r="M561" s="117"/>
      <c r="N561" s="117"/>
      <c r="O561" s="117"/>
      <c r="P561" s="118"/>
      <c r="Q561" s="117"/>
      <c r="R561" s="117"/>
      <c r="S561" s="117"/>
      <c r="T561" s="117"/>
      <c r="U561" s="142"/>
      <c r="V56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61" s="117"/>
      <c r="X561" s="142"/>
      <c r="Y561" s="142"/>
      <c r="Z561" s="140" t="str">
        <f>IFERROR(IF(Y561=Tipologias!$O$6,"Ley_1",IF(Y561=Tipologias!$P$6,"Ley_2",IF(Y561=Tipologias!$Q$6,"Ley_3",IF(Y561=Tipologias!$R$6,"Ley_4",IF(Y561=Tipologias!$S$6,"Ley_5",IF(Y561=Tipologias!$T$6,"Ley_6", IF(Y561=Tipologias!$U$6,"Ley_7", IF(Y561=Tipologias!$V$6,"Ley_8", IF(Y561=Tipologias!$W$6,"Ley_9", IF(Y561=Tipologias!$X$6,"Ley_10", IF(Y561=Tipologias!$Y$6,"Ley_11", IF(Y561=Tipologias!$Z$6,"Ley_12",IF(Y561="No Aplica","NoAplica",""))))))))))))),"")</f>
        <v/>
      </c>
      <c r="AA561" s="117"/>
      <c r="AB561" s="117"/>
      <c r="AC561" s="123" t="str">
        <f>IF(OR(AB561=Tipologias!$F$51,AB561=Tipologias!$F$52,AB561=Tipologias!$F$53),Tipologias!$G$51,IF(AB561=Tipologias!$F$54,Tipologias!$G$54,IF(OR(AB561=Tipologias!$F$55,AB561=Tipologias!$F$56),Tipologias!$G$55,"")))</f>
        <v/>
      </c>
      <c r="AD561" s="117"/>
      <c r="AE561" s="123" t="str">
        <f>IF(OR(AD561=Tipologias!$F$51,AD561=Tipologias!$F$52,AD561=Tipologias!$F$53),Tipologias!$G$51,IF(AD561=Tipologias!$F$54,Tipologias!$G$54,IF(OR(AD561=Tipologias!$F$55,AD561=Tipologias!$F$56),Tipologias!$G$55,"")))</f>
        <v/>
      </c>
      <c r="AF561" s="117"/>
      <c r="AG561" s="123" t="str">
        <f>IF(OR(AF561=Tipologias!$F$51,AF561=Tipologias!$F$52,AF561=Tipologias!$F$53),Tipologias!$G$51,IF(AF561=Tipologias!$F$54,Tipologias!$G$54,IF(OR(AF561=Tipologias!$F$55,AF561=Tipologias!$F$56),Tipologias!$G$55,"")))</f>
        <v/>
      </c>
      <c r="AH561" s="117"/>
      <c r="AI561" s="124" t="str">
        <f>IF(OR(AC561="",AE561="",AG561=""),"",IF(OR(AND(AC561=Tipologias!$G$55,AE561=Tipologias!$G$55),AND(AC561=Tipologias!$G$55,AG561=Tipologias!$G$55),AND(AE561=Tipologias!$G$55,AG561=Tipologias!$G$55)),Tipologias!$G$55, IF(AND(AC561=Tipologias!$G$51,AE561=Tipologias!$G$51,AG561=Tipologias!$G$51),Tipologias!$G$51,Tipologias!$G$54)))</f>
        <v/>
      </c>
      <c r="AJ561" s="117"/>
      <c r="AK561" s="118"/>
      <c r="AL561" s="134"/>
    </row>
    <row r="562" spans="1:38" s="119" customFormat="1" ht="35.15" customHeight="1" x14ac:dyDescent="0.35">
      <c r="A562" s="141"/>
      <c r="B562" s="142"/>
      <c r="C562" s="117"/>
      <c r="D562" s="117"/>
      <c r="E562" s="117"/>
      <c r="F562" s="117"/>
      <c r="G562" s="117"/>
      <c r="H562" s="117"/>
      <c r="I562" s="117"/>
      <c r="J562" s="142"/>
      <c r="K562" s="117"/>
      <c r="L562" s="117"/>
      <c r="M562" s="117"/>
      <c r="N562" s="117"/>
      <c r="O562" s="117"/>
      <c r="P562" s="118"/>
      <c r="Q562" s="117"/>
      <c r="R562" s="117"/>
      <c r="S562" s="117"/>
      <c r="T562" s="117"/>
      <c r="U562" s="142"/>
      <c r="V56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62" s="117"/>
      <c r="X562" s="142"/>
      <c r="Y562" s="142"/>
      <c r="Z562" s="140" t="str">
        <f>IFERROR(IF(Y562=Tipologias!$O$6,"Ley_1",IF(Y562=Tipologias!$P$6,"Ley_2",IF(Y562=Tipologias!$Q$6,"Ley_3",IF(Y562=Tipologias!$R$6,"Ley_4",IF(Y562=Tipologias!$S$6,"Ley_5",IF(Y562=Tipologias!$T$6,"Ley_6", IF(Y562=Tipologias!$U$6,"Ley_7", IF(Y562=Tipologias!$V$6,"Ley_8", IF(Y562=Tipologias!$W$6,"Ley_9", IF(Y562=Tipologias!$X$6,"Ley_10", IF(Y562=Tipologias!$Y$6,"Ley_11", IF(Y562=Tipologias!$Z$6,"Ley_12",IF(Y562="No Aplica","NoAplica",""))))))))))))),"")</f>
        <v/>
      </c>
      <c r="AA562" s="117"/>
      <c r="AB562" s="117"/>
      <c r="AC562" s="123" t="str">
        <f>IF(OR(AB562=Tipologias!$F$51,AB562=Tipologias!$F$52,AB562=Tipologias!$F$53),Tipologias!$G$51,IF(AB562=Tipologias!$F$54,Tipologias!$G$54,IF(OR(AB562=Tipologias!$F$55,AB562=Tipologias!$F$56),Tipologias!$G$55,"")))</f>
        <v/>
      </c>
      <c r="AD562" s="117"/>
      <c r="AE562" s="123" t="str">
        <f>IF(OR(AD562=Tipologias!$F$51,AD562=Tipologias!$F$52,AD562=Tipologias!$F$53),Tipologias!$G$51,IF(AD562=Tipologias!$F$54,Tipologias!$G$54,IF(OR(AD562=Tipologias!$F$55,AD562=Tipologias!$F$56),Tipologias!$G$55,"")))</f>
        <v/>
      </c>
      <c r="AF562" s="117"/>
      <c r="AG562" s="123" t="str">
        <f>IF(OR(AF562=Tipologias!$F$51,AF562=Tipologias!$F$52,AF562=Tipologias!$F$53),Tipologias!$G$51,IF(AF562=Tipologias!$F$54,Tipologias!$G$54,IF(OR(AF562=Tipologias!$F$55,AF562=Tipologias!$F$56),Tipologias!$G$55,"")))</f>
        <v/>
      </c>
      <c r="AH562" s="117"/>
      <c r="AI562" s="124" t="str">
        <f>IF(OR(AC562="",AE562="",AG562=""),"",IF(OR(AND(AC562=Tipologias!$G$55,AE562=Tipologias!$G$55),AND(AC562=Tipologias!$G$55,AG562=Tipologias!$G$55),AND(AE562=Tipologias!$G$55,AG562=Tipologias!$G$55)),Tipologias!$G$55, IF(AND(AC562=Tipologias!$G$51,AE562=Tipologias!$G$51,AG562=Tipologias!$G$51),Tipologias!$G$51,Tipologias!$G$54)))</f>
        <v/>
      </c>
      <c r="AJ562" s="117"/>
      <c r="AK562" s="118"/>
      <c r="AL562" s="134"/>
    </row>
    <row r="563" spans="1:38" s="119" customFormat="1" ht="35.15" customHeight="1" x14ac:dyDescent="0.35">
      <c r="A563" s="141"/>
      <c r="B563" s="142"/>
      <c r="C563" s="117"/>
      <c r="D563" s="117"/>
      <c r="E563" s="117"/>
      <c r="F563" s="117"/>
      <c r="G563" s="117"/>
      <c r="H563" s="117"/>
      <c r="I563" s="117"/>
      <c r="J563" s="142"/>
      <c r="K563" s="117"/>
      <c r="L563" s="117"/>
      <c r="M563" s="117"/>
      <c r="N563" s="117"/>
      <c r="O563" s="117"/>
      <c r="P563" s="118"/>
      <c r="Q563" s="117"/>
      <c r="R563" s="117"/>
      <c r="S563" s="117"/>
      <c r="T563" s="117"/>
      <c r="U563" s="142"/>
      <c r="V56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63" s="117"/>
      <c r="X563" s="142"/>
      <c r="Y563" s="142"/>
      <c r="Z563" s="140" t="str">
        <f>IFERROR(IF(Y563=Tipologias!$O$6,"Ley_1",IF(Y563=Tipologias!$P$6,"Ley_2",IF(Y563=Tipologias!$Q$6,"Ley_3",IF(Y563=Tipologias!$R$6,"Ley_4",IF(Y563=Tipologias!$S$6,"Ley_5",IF(Y563=Tipologias!$T$6,"Ley_6", IF(Y563=Tipologias!$U$6,"Ley_7", IF(Y563=Tipologias!$V$6,"Ley_8", IF(Y563=Tipologias!$W$6,"Ley_9", IF(Y563=Tipologias!$X$6,"Ley_10", IF(Y563=Tipologias!$Y$6,"Ley_11", IF(Y563=Tipologias!$Z$6,"Ley_12",IF(Y563="No Aplica","NoAplica",""))))))))))))),"")</f>
        <v/>
      </c>
      <c r="AA563" s="117"/>
      <c r="AB563" s="117"/>
      <c r="AC563" s="123" t="str">
        <f>IF(OR(AB563=Tipologias!$F$51,AB563=Tipologias!$F$52,AB563=Tipologias!$F$53),Tipologias!$G$51,IF(AB563=Tipologias!$F$54,Tipologias!$G$54,IF(OR(AB563=Tipologias!$F$55,AB563=Tipologias!$F$56),Tipologias!$G$55,"")))</f>
        <v/>
      </c>
      <c r="AD563" s="117"/>
      <c r="AE563" s="123" t="str">
        <f>IF(OR(AD563=Tipologias!$F$51,AD563=Tipologias!$F$52,AD563=Tipologias!$F$53),Tipologias!$G$51,IF(AD563=Tipologias!$F$54,Tipologias!$G$54,IF(OR(AD563=Tipologias!$F$55,AD563=Tipologias!$F$56),Tipologias!$G$55,"")))</f>
        <v/>
      </c>
      <c r="AF563" s="117"/>
      <c r="AG563" s="123" t="str">
        <f>IF(OR(AF563=Tipologias!$F$51,AF563=Tipologias!$F$52,AF563=Tipologias!$F$53),Tipologias!$G$51,IF(AF563=Tipologias!$F$54,Tipologias!$G$54,IF(OR(AF563=Tipologias!$F$55,AF563=Tipologias!$F$56),Tipologias!$G$55,"")))</f>
        <v/>
      </c>
      <c r="AH563" s="117"/>
      <c r="AI563" s="124" t="str">
        <f>IF(OR(AC563="",AE563="",AG563=""),"",IF(OR(AND(AC563=Tipologias!$G$55,AE563=Tipologias!$G$55),AND(AC563=Tipologias!$G$55,AG563=Tipologias!$G$55),AND(AE563=Tipologias!$G$55,AG563=Tipologias!$G$55)),Tipologias!$G$55, IF(AND(AC563=Tipologias!$G$51,AE563=Tipologias!$G$51,AG563=Tipologias!$G$51),Tipologias!$G$51,Tipologias!$G$54)))</f>
        <v/>
      </c>
      <c r="AJ563" s="117"/>
      <c r="AK563" s="118"/>
      <c r="AL563" s="134"/>
    </row>
    <row r="564" spans="1:38" s="119" customFormat="1" ht="35.15" customHeight="1" x14ac:dyDescent="0.35">
      <c r="A564" s="141"/>
      <c r="B564" s="142"/>
      <c r="C564" s="117"/>
      <c r="D564" s="117"/>
      <c r="E564" s="117"/>
      <c r="F564" s="117"/>
      <c r="G564" s="117"/>
      <c r="H564" s="117"/>
      <c r="I564" s="117"/>
      <c r="J564" s="142"/>
      <c r="K564" s="117"/>
      <c r="L564" s="117"/>
      <c r="M564" s="117"/>
      <c r="N564" s="117"/>
      <c r="O564" s="117"/>
      <c r="P564" s="118"/>
      <c r="Q564" s="117"/>
      <c r="R564" s="117"/>
      <c r="S564" s="117"/>
      <c r="T564" s="117"/>
      <c r="U564" s="142"/>
      <c r="V56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64" s="117"/>
      <c r="X564" s="142"/>
      <c r="Y564" s="142"/>
      <c r="Z564" s="140" t="str">
        <f>IFERROR(IF(Y564=Tipologias!$O$6,"Ley_1",IF(Y564=Tipologias!$P$6,"Ley_2",IF(Y564=Tipologias!$Q$6,"Ley_3",IF(Y564=Tipologias!$R$6,"Ley_4",IF(Y564=Tipologias!$S$6,"Ley_5",IF(Y564=Tipologias!$T$6,"Ley_6", IF(Y564=Tipologias!$U$6,"Ley_7", IF(Y564=Tipologias!$V$6,"Ley_8", IF(Y564=Tipologias!$W$6,"Ley_9", IF(Y564=Tipologias!$X$6,"Ley_10", IF(Y564=Tipologias!$Y$6,"Ley_11", IF(Y564=Tipologias!$Z$6,"Ley_12",IF(Y564="No Aplica","NoAplica",""))))))))))))),"")</f>
        <v/>
      </c>
      <c r="AA564" s="117"/>
      <c r="AB564" s="117"/>
      <c r="AC564" s="123" t="str">
        <f>IF(OR(AB564=Tipologias!$F$51,AB564=Tipologias!$F$52,AB564=Tipologias!$F$53),Tipologias!$G$51,IF(AB564=Tipologias!$F$54,Tipologias!$G$54,IF(OR(AB564=Tipologias!$F$55,AB564=Tipologias!$F$56),Tipologias!$G$55,"")))</f>
        <v/>
      </c>
      <c r="AD564" s="117"/>
      <c r="AE564" s="123" t="str">
        <f>IF(OR(AD564=Tipologias!$F$51,AD564=Tipologias!$F$52,AD564=Tipologias!$F$53),Tipologias!$G$51,IF(AD564=Tipologias!$F$54,Tipologias!$G$54,IF(OR(AD564=Tipologias!$F$55,AD564=Tipologias!$F$56),Tipologias!$G$55,"")))</f>
        <v/>
      </c>
      <c r="AF564" s="117"/>
      <c r="AG564" s="123" t="str">
        <f>IF(OR(AF564=Tipologias!$F$51,AF564=Tipologias!$F$52,AF564=Tipologias!$F$53),Tipologias!$G$51,IF(AF564=Tipologias!$F$54,Tipologias!$G$54,IF(OR(AF564=Tipologias!$F$55,AF564=Tipologias!$F$56),Tipologias!$G$55,"")))</f>
        <v/>
      </c>
      <c r="AH564" s="117"/>
      <c r="AI564" s="124" t="str">
        <f>IF(OR(AC564="",AE564="",AG564=""),"",IF(OR(AND(AC564=Tipologias!$G$55,AE564=Tipologias!$G$55),AND(AC564=Tipologias!$G$55,AG564=Tipologias!$G$55),AND(AE564=Tipologias!$G$55,AG564=Tipologias!$G$55)),Tipologias!$G$55, IF(AND(AC564=Tipologias!$G$51,AE564=Tipologias!$G$51,AG564=Tipologias!$G$51),Tipologias!$G$51,Tipologias!$G$54)))</f>
        <v/>
      </c>
      <c r="AJ564" s="117"/>
      <c r="AK564" s="118"/>
      <c r="AL564" s="134"/>
    </row>
    <row r="565" spans="1:38" s="119" customFormat="1" ht="35.15" customHeight="1" x14ac:dyDescent="0.35">
      <c r="A565" s="141"/>
      <c r="B565" s="142"/>
      <c r="C565" s="117"/>
      <c r="D565" s="117"/>
      <c r="E565" s="117"/>
      <c r="F565" s="117"/>
      <c r="G565" s="117"/>
      <c r="H565" s="117"/>
      <c r="I565" s="117"/>
      <c r="J565" s="142"/>
      <c r="K565" s="117"/>
      <c r="L565" s="117"/>
      <c r="M565" s="117"/>
      <c r="N565" s="117"/>
      <c r="O565" s="117"/>
      <c r="P565" s="118"/>
      <c r="Q565" s="117"/>
      <c r="R565" s="117"/>
      <c r="S565" s="117"/>
      <c r="T565" s="117"/>
      <c r="U565" s="142"/>
      <c r="V56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65" s="117"/>
      <c r="X565" s="142"/>
      <c r="Y565" s="142"/>
      <c r="Z565" s="140" t="str">
        <f>IFERROR(IF(Y565=Tipologias!$O$6,"Ley_1",IF(Y565=Tipologias!$P$6,"Ley_2",IF(Y565=Tipologias!$Q$6,"Ley_3",IF(Y565=Tipologias!$R$6,"Ley_4",IF(Y565=Tipologias!$S$6,"Ley_5",IF(Y565=Tipologias!$T$6,"Ley_6", IF(Y565=Tipologias!$U$6,"Ley_7", IF(Y565=Tipologias!$V$6,"Ley_8", IF(Y565=Tipologias!$W$6,"Ley_9", IF(Y565=Tipologias!$X$6,"Ley_10", IF(Y565=Tipologias!$Y$6,"Ley_11", IF(Y565=Tipologias!$Z$6,"Ley_12",IF(Y565="No Aplica","NoAplica",""))))))))))))),"")</f>
        <v/>
      </c>
      <c r="AA565" s="117"/>
      <c r="AB565" s="117"/>
      <c r="AC565" s="123" t="str">
        <f>IF(OR(AB565=Tipologias!$F$51,AB565=Tipologias!$F$52,AB565=Tipologias!$F$53),Tipologias!$G$51,IF(AB565=Tipologias!$F$54,Tipologias!$G$54,IF(OR(AB565=Tipologias!$F$55,AB565=Tipologias!$F$56),Tipologias!$G$55,"")))</f>
        <v/>
      </c>
      <c r="AD565" s="117"/>
      <c r="AE565" s="123" t="str">
        <f>IF(OR(AD565=Tipologias!$F$51,AD565=Tipologias!$F$52,AD565=Tipologias!$F$53),Tipologias!$G$51,IF(AD565=Tipologias!$F$54,Tipologias!$G$54,IF(OR(AD565=Tipologias!$F$55,AD565=Tipologias!$F$56),Tipologias!$G$55,"")))</f>
        <v/>
      </c>
      <c r="AF565" s="117"/>
      <c r="AG565" s="123" t="str">
        <f>IF(OR(AF565=Tipologias!$F$51,AF565=Tipologias!$F$52,AF565=Tipologias!$F$53),Tipologias!$G$51,IF(AF565=Tipologias!$F$54,Tipologias!$G$54,IF(OR(AF565=Tipologias!$F$55,AF565=Tipologias!$F$56),Tipologias!$G$55,"")))</f>
        <v/>
      </c>
      <c r="AH565" s="117"/>
      <c r="AI565" s="124" t="str">
        <f>IF(OR(AC565="",AE565="",AG565=""),"",IF(OR(AND(AC565=Tipologias!$G$55,AE565=Tipologias!$G$55),AND(AC565=Tipologias!$G$55,AG565=Tipologias!$G$55),AND(AE565=Tipologias!$G$55,AG565=Tipologias!$G$55)),Tipologias!$G$55, IF(AND(AC565=Tipologias!$G$51,AE565=Tipologias!$G$51,AG565=Tipologias!$G$51),Tipologias!$G$51,Tipologias!$G$54)))</f>
        <v/>
      </c>
      <c r="AJ565" s="117"/>
      <c r="AK565" s="118"/>
      <c r="AL565" s="134"/>
    </row>
    <row r="566" spans="1:38" s="119" customFormat="1" ht="35.15" customHeight="1" x14ac:dyDescent="0.35">
      <c r="A566" s="141"/>
      <c r="B566" s="142"/>
      <c r="C566" s="117"/>
      <c r="D566" s="117"/>
      <c r="E566" s="117"/>
      <c r="F566" s="117"/>
      <c r="G566" s="117"/>
      <c r="H566" s="117"/>
      <c r="I566" s="117"/>
      <c r="J566" s="142"/>
      <c r="K566" s="117"/>
      <c r="L566" s="117"/>
      <c r="M566" s="117"/>
      <c r="N566" s="117"/>
      <c r="O566" s="117"/>
      <c r="P566" s="118"/>
      <c r="Q566" s="117"/>
      <c r="R566" s="117"/>
      <c r="S566" s="117"/>
      <c r="T566" s="117"/>
      <c r="U566" s="142"/>
      <c r="V56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66" s="117"/>
      <c r="X566" s="142"/>
      <c r="Y566" s="142"/>
      <c r="Z566" s="140" t="str">
        <f>IFERROR(IF(Y566=Tipologias!$O$6,"Ley_1",IF(Y566=Tipologias!$P$6,"Ley_2",IF(Y566=Tipologias!$Q$6,"Ley_3",IF(Y566=Tipologias!$R$6,"Ley_4",IF(Y566=Tipologias!$S$6,"Ley_5",IF(Y566=Tipologias!$T$6,"Ley_6", IF(Y566=Tipologias!$U$6,"Ley_7", IF(Y566=Tipologias!$V$6,"Ley_8", IF(Y566=Tipologias!$W$6,"Ley_9", IF(Y566=Tipologias!$X$6,"Ley_10", IF(Y566=Tipologias!$Y$6,"Ley_11", IF(Y566=Tipologias!$Z$6,"Ley_12",IF(Y566="No Aplica","NoAplica",""))))))))))))),"")</f>
        <v/>
      </c>
      <c r="AA566" s="117"/>
      <c r="AB566" s="117"/>
      <c r="AC566" s="123" t="str">
        <f>IF(OR(AB566=Tipologias!$F$51,AB566=Tipologias!$F$52,AB566=Tipologias!$F$53),Tipologias!$G$51,IF(AB566=Tipologias!$F$54,Tipologias!$G$54,IF(OR(AB566=Tipologias!$F$55,AB566=Tipologias!$F$56),Tipologias!$G$55,"")))</f>
        <v/>
      </c>
      <c r="AD566" s="117"/>
      <c r="AE566" s="123" t="str">
        <f>IF(OR(AD566=Tipologias!$F$51,AD566=Tipologias!$F$52,AD566=Tipologias!$F$53),Tipologias!$G$51,IF(AD566=Tipologias!$F$54,Tipologias!$G$54,IF(OR(AD566=Tipologias!$F$55,AD566=Tipologias!$F$56),Tipologias!$G$55,"")))</f>
        <v/>
      </c>
      <c r="AF566" s="117"/>
      <c r="AG566" s="123" t="str">
        <f>IF(OR(AF566=Tipologias!$F$51,AF566=Tipologias!$F$52,AF566=Tipologias!$F$53),Tipologias!$G$51,IF(AF566=Tipologias!$F$54,Tipologias!$G$54,IF(OR(AF566=Tipologias!$F$55,AF566=Tipologias!$F$56),Tipologias!$G$55,"")))</f>
        <v/>
      </c>
      <c r="AH566" s="117"/>
      <c r="AI566" s="124" t="str">
        <f>IF(OR(AC566="",AE566="",AG566=""),"",IF(OR(AND(AC566=Tipologias!$G$55,AE566=Tipologias!$G$55),AND(AC566=Tipologias!$G$55,AG566=Tipologias!$G$55),AND(AE566=Tipologias!$G$55,AG566=Tipologias!$G$55)),Tipologias!$G$55, IF(AND(AC566=Tipologias!$G$51,AE566=Tipologias!$G$51,AG566=Tipologias!$G$51),Tipologias!$G$51,Tipologias!$G$54)))</f>
        <v/>
      </c>
      <c r="AJ566" s="117"/>
      <c r="AK566" s="118"/>
      <c r="AL566" s="134"/>
    </row>
    <row r="567" spans="1:38" s="119" customFormat="1" ht="35.15" customHeight="1" x14ac:dyDescent="0.35">
      <c r="A567" s="141"/>
      <c r="B567" s="142"/>
      <c r="C567" s="117"/>
      <c r="D567" s="117"/>
      <c r="E567" s="117"/>
      <c r="F567" s="117"/>
      <c r="G567" s="117"/>
      <c r="H567" s="117"/>
      <c r="I567" s="117"/>
      <c r="J567" s="142"/>
      <c r="K567" s="117"/>
      <c r="L567" s="117"/>
      <c r="M567" s="117"/>
      <c r="N567" s="117"/>
      <c r="O567" s="117"/>
      <c r="P567" s="118"/>
      <c r="Q567" s="117"/>
      <c r="R567" s="117"/>
      <c r="S567" s="117"/>
      <c r="T567" s="117"/>
      <c r="U567" s="142"/>
      <c r="V56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67" s="117"/>
      <c r="X567" s="142"/>
      <c r="Y567" s="142"/>
      <c r="Z567" s="140" t="str">
        <f>IFERROR(IF(Y567=Tipologias!$O$6,"Ley_1",IF(Y567=Tipologias!$P$6,"Ley_2",IF(Y567=Tipologias!$Q$6,"Ley_3",IF(Y567=Tipologias!$R$6,"Ley_4",IF(Y567=Tipologias!$S$6,"Ley_5",IF(Y567=Tipologias!$T$6,"Ley_6", IF(Y567=Tipologias!$U$6,"Ley_7", IF(Y567=Tipologias!$V$6,"Ley_8", IF(Y567=Tipologias!$W$6,"Ley_9", IF(Y567=Tipologias!$X$6,"Ley_10", IF(Y567=Tipologias!$Y$6,"Ley_11", IF(Y567=Tipologias!$Z$6,"Ley_12",IF(Y567="No Aplica","NoAplica",""))))))))))))),"")</f>
        <v/>
      </c>
      <c r="AA567" s="117"/>
      <c r="AB567" s="117"/>
      <c r="AC567" s="123" t="str">
        <f>IF(OR(AB567=Tipologias!$F$51,AB567=Tipologias!$F$52,AB567=Tipologias!$F$53),Tipologias!$G$51,IF(AB567=Tipologias!$F$54,Tipologias!$G$54,IF(OR(AB567=Tipologias!$F$55,AB567=Tipologias!$F$56),Tipologias!$G$55,"")))</f>
        <v/>
      </c>
      <c r="AD567" s="117"/>
      <c r="AE567" s="123" t="str">
        <f>IF(OR(AD567=Tipologias!$F$51,AD567=Tipologias!$F$52,AD567=Tipologias!$F$53),Tipologias!$G$51,IF(AD567=Tipologias!$F$54,Tipologias!$G$54,IF(OR(AD567=Tipologias!$F$55,AD567=Tipologias!$F$56),Tipologias!$G$55,"")))</f>
        <v/>
      </c>
      <c r="AF567" s="117"/>
      <c r="AG567" s="123" t="str">
        <f>IF(OR(AF567=Tipologias!$F$51,AF567=Tipologias!$F$52,AF567=Tipologias!$F$53),Tipologias!$G$51,IF(AF567=Tipologias!$F$54,Tipologias!$G$54,IF(OR(AF567=Tipologias!$F$55,AF567=Tipologias!$F$56),Tipologias!$G$55,"")))</f>
        <v/>
      </c>
      <c r="AH567" s="117"/>
      <c r="AI567" s="124" t="str">
        <f>IF(OR(AC567="",AE567="",AG567=""),"",IF(OR(AND(AC567=Tipologias!$G$55,AE567=Tipologias!$G$55),AND(AC567=Tipologias!$G$55,AG567=Tipologias!$G$55),AND(AE567=Tipologias!$G$55,AG567=Tipologias!$G$55)),Tipologias!$G$55, IF(AND(AC567=Tipologias!$G$51,AE567=Tipologias!$G$51,AG567=Tipologias!$G$51),Tipologias!$G$51,Tipologias!$G$54)))</f>
        <v/>
      </c>
      <c r="AJ567" s="117"/>
      <c r="AK567" s="118"/>
      <c r="AL567" s="134"/>
    </row>
    <row r="568" spans="1:38" s="119" customFormat="1" ht="35.15" customHeight="1" x14ac:dyDescent="0.35">
      <c r="A568" s="141"/>
      <c r="B568" s="142"/>
      <c r="C568" s="117"/>
      <c r="D568" s="117"/>
      <c r="E568" s="117"/>
      <c r="F568" s="117"/>
      <c r="G568" s="117"/>
      <c r="H568" s="117"/>
      <c r="I568" s="117"/>
      <c r="J568" s="142"/>
      <c r="K568" s="117"/>
      <c r="L568" s="117"/>
      <c r="M568" s="117"/>
      <c r="N568" s="117"/>
      <c r="O568" s="117"/>
      <c r="P568" s="118"/>
      <c r="Q568" s="117"/>
      <c r="R568" s="117"/>
      <c r="S568" s="117"/>
      <c r="T568" s="117"/>
      <c r="U568" s="142"/>
      <c r="V56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68" s="117"/>
      <c r="X568" s="142"/>
      <c r="Y568" s="142"/>
      <c r="Z568" s="140" t="str">
        <f>IFERROR(IF(Y568=Tipologias!$O$6,"Ley_1",IF(Y568=Tipologias!$P$6,"Ley_2",IF(Y568=Tipologias!$Q$6,"Ley_3",IF(Y568=Tipologias!$R$6,"Ley_4",IF(Y568=Tipologias!$S$6,"Ley_5",IF(Y568=Tipologias!$T$6,"Ley_6", IF(Y568=Tipologias!$U$6,"Ley_7", IF(Y568=Tipologias!$V$6,"Ley_8", IF(Y568=Tipologias!$W$6,"Ley_9", IF(Y568=Tipologias!$X$6,"Ley_10", IF(Y568=Tipologias!$Y$6,"Ley_11", IF(Y568=Tipologias!$Z$6,"Ley_12",IF(Y568="No Aplica","NoAplica",""))))))))))))),"")</f>
        <v/>
      </c>
      <c r="AA568" s="117"/>
      <c r="AB568" s="117"/>
      <c r="AC568" s="123" t="str">
        <f>IF(OR(AB568=Tipologias!$F$51,AB568=Tipologias!$F$52,AB568=Tipologias!$F$53),Tipologias!$G$51,IF(AB568=Tipologias!$F$54,Tipologias!$G$54,IF(OR(AB568=Tipologias!$F$55,AB568=Tipologias!$F$56),Tipologias!$G$55,"")))</f>
        <v/>
      </c>
      <c r="AD568" s="117"/>
      <c r="AE568" s="123" t="str">
        <f>IF(OR(AD568=Tipologias!$F$51,AD568=Tipologias!$F$52,AD568=Tipologias!$F$53),Tipologias!$G$51,IF(AD568=Tipologias!$F$54,Tipologias!$G$54,IF(OR(AD568=Tipologias!$F$55,AD568=Tipologias!$F$56),Tipologias!$G$55,"")))</f>
        <v/>
      </c>
      <c r="AF568" s="117"/>
      <c r="AG568" s="123" t="str">
        <f>IF(OR(AF568=Tipologias!$F$51,AF568=Tipologias!$F$52,AF568=Tipologias!$F$53),Tipologias!$G$51,IF(AF568=Tipologias!$F$54,Tipologias!$G$54,IF(OR(AF568=Tipologias!$F$55,AF568=Tipologias!$F$56),Tipologias!$G$55,"")))</f>
        <v/>
      </c>
      <c r="AH568" s="117"/>
      <c r="AI568" s="124" t="str">
        <f>IF(OR(AC568="",AE568="",AG568=""),"",IF(OR(AND(AC568=Tipologias!$G$55,AE568=Tipologias!$G$55),AND(AC568=Tipologias!$G$55,AG568=Tipologias!$G$55),AND(AE568=Tipologias!$G$55,AG568=Tipologias!$G$55)),Tipologias!$G$55, IF(AND(AC568=Tipologias!$G$51,AE568=Tipologias!$G$51,AG568=Tipologias!$G$51),Tipologias!$G$51,Tipologias!$G$54)))</f>
        <v/>
      </c>
      <c r="AJ568" s="117"/>
      <c r="AK568" s="118"/>
      <c r="AL568" s="134"/>
    </row>
    <row r="569" spans="1:38" s="119" customFormat="1" ht="35.15" customHeight="1" x14ac:dyDescent="0.35">
      <c r="A569" s="141"/>
      <c r="B569" s="142"/>
      <c r="C569" s="117"/>
      <c r="D569" s="117"/>
      <c r="E569" s="117"/>
      <c r="F569" s="117"/>
      <c r="G569" s="117"/>
      <c r="H569" s="117"/>
      <c r="I569" s="117"/>
      <c r="J569" s="142"/>
      <c r="K569" s="117"/>
      <c r="L569" s="117"/>
      <c r="M569" s="117"/>
      <c r="N569" s="117"/>
      <c r="O569" s="117"/>
      <c r="P569" s="118"/>
      <c r="Q569" s="117"/>
      <c r="R569" s="117"/>
      <c r="S569" s="117"/>
      <c r="T569" s="117"/>
      <c r="U569" s="142"/>
      <c r="V56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69" s="117"/>
      <c r="X569" s="142"/>
      <c r="Y569" s="142"/>
      <c r="Z569" s="140" t="str">
        <f>IFERROR(IF(Y569=Tipologias!$O$6,"Ley_1",IF(Y569=Tipologias!$P$6,"Ley_2",IF(Y569=Tipologias!$Q$6,"Ley_3",IF(Y569=Tipologias!$R$6,"Ley_4",IF(Y569=Tipologias!$S$6,"Ley_5",IF(Y569=Tipologias!$T$6,"Ley_6", IF(Y569=Tipologias!$U$6,"Ley_7", IF(Y569=Tipologias!$V$6,"Ley_8", IF(Y569=Tipologias!$W$6,"Ley_9", IF(Y569=Tipologias!$X$6,"Ley_10", IF(Y569=Tipologias!$Y$6,"Ley_11", IF(Y569=Tipologias!$Z$6,"Ley_12",IF(Y569="No Aplica","NoAplica",""))))))))))))),"")</f>
        <v/>
      </c>
      <c r="AA569" s="117"/>
      <c r="AB569" s="117"/>
      <c r="AC569" s="123" t="str">
        <f>IF(OR(AB569=Tipologias!$F$51,AB569=Tipologias!$F$52,AB569=Tipologias!$F$53),Tipologias!$G$51,IF(AB569=Tipologias!$F$54,Tipologias!$G$54,IF(OR(AB569=Tipologias!$F$55,AB569=Tipologias!$F$56),Tipologias!$G$55,"")))</f>
        <v/>
      </c>
      <c r="AD569" s="117"/>
      <c r="AE569" s="123" t="str">
        <f>IF(OR(AD569=Tipologias!$F$51,AD569=Tipologias!$F$52,AD569=Tipologias!$F$53),Tipologias!$G$51,IF(AD569=Tipologias!$F$54,Tipologias!$G$54,IF(OR(AD569=Tipologias!$F$55,AD569=Tipologias!$F$56),Tipologias!$G$55,"")))</f>
        <v/>
      </c>
      <c r="AF569" s="117"/>
      <c r="AG569" s="123" t="str">
        <f>IF(OR(AF569=Tipologias!$F$51,AF569=Tipologias!$F$52,AF569=Tipologias!$F$53),Tipologias!$G$51,IF(AF569=Tipologias!$F$54,Tipologias!$G$54,IF(OR(AF569=Tipologias!$F$55,AF569=Tipologias!$F$56),Tipologias!$G$55,"")))</f>
        <v/>
      </c>
      <c r="AH569" s="117"/>
      <c r="AI569" s="124" t="str">
        <f>IF(OR(AC569="",AE569="",AG569=""),"",IF(OR(AND(AC569=Tipologias!$G$55,AE569=Tipologias!$G$55),AND(AC569=Tipologias!$G$55,AG569=Tipologias!$G$55),AND(AE569=Tipologias!$G$55,AG569=Tipologias!$G$55)),Tipologias!$G$55, IF(AND(AC569=Tipologias!$G$51,AE569=Tipologias!$G$51,AG569=Tipologias!$G$51),Tipologias!$G$51,Tipologias!$G$54)))</f>
        <v/>
      </c>
      <c r="AJ569" s="117"/>
      <c r="AK569" s="118"/>
      <c r="AL569" s="134"/>
    </row>
    <row r="570" spans="1:38" s="119" customFormat="1" ht="35.15" customHeight="1" x14ac:dyDescent="0.35">
      <c r="A570" s="141"/>
      <c r="B570" s="142"/>
      <c r="C570" s="117"/>
      <c r="D570" s="117"/>
      <c r="E570" s="117"/>
      <c r="F570" s="117"/>
      <c r="G570" s="117"/>
      <c r="H570" s="117"/>
      <c r="I570" s="117"/>
      <c r="J570" s="142"/>
      <c r="K570" s="117"/>
      <c r="L570" s="117"/>
      <c r="M570" s="117"/>
      <c r="N570" s="117"/>
      <c r="O570" s="117"/>
      <c r="P570" s="118"/>
      <c r="Q570" s="117"/>
      <c r="R570" s="117"/>
      <c r="S570" s="117"/>
      <c r="T570" s="117"/>
      <c r="U570" s="142"/>
      <c r="V57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70" s="117"/>
      <c r="X570" s="142"/>
      <c r="Y570" s="142"/>
      <c r="Z570" s="140" t="str">
        <f>IFERROR(IF(Y570=Tipologias!$O$6,"Ley_1",IF(Y570=Tipologias!$P$6,"Ley_2",IF(Y570=Tipologias!$Q$6,"Ley_3",IF(Y570=Tipologias!$R$6,"Ley_4",IF(Y570=Tipologias!$S$6,"Ley_5",IF(Y570=Tipologias!$T$6,"Ley_6", IF(Y570=Tipologias!$U$6,"Ley_7", IF(Y570=Tipologias!$V$6,"Ley_8", IF(Y570=Tipologias!$W$6,"Ley_9", IF(Y570=Tipologias!$X$6,"Ley_10", IF(Y570=Tipologias!$Y$6,"Ley_11", IF(Y570=Tipologias!$Z$6,"Ley_12",IF(Y570="No Aplica","NoAplica",""))))))))))))),"")</f>
        <v/>
      </c>
      <c r="AA570" s="117"/>
      <c r="AB570" s="117"/>
      <c r="AC570" s="123" t="str">
        <f>IF(OR(AB570=Tipologias!$F$51,AB570=Tipologias!$F$52,AB570=Tipologias!$F$53),Tipologias!$G$51,IF(AB570=Tipologias!$F$54,Tipologias!$G$54,IF(OR(AB570=Tipologias!$F$55,AB570=Tipologias!$F$56),Tipologias!$G$55,"")))</f>
        <v/>
      </c>
      <c r="AD570" s="117"/>
      <c r="AE570" s="123" t="str">
        <f>IF(OR(AD570=Tipologias!$F$51,AD570=Tipologias!$F$52,AD570=Tipologias!$F$53),Tipologias!$G$51,IF(AD570=Tipologias!$F$54,Tipologias!$G$54,IF(OR(AD570=Tipologias!$F$55,AD570=Tipologias!$F$56),Tipologias!$G$55,"")))</f>
        <v/>
      </c>
      <c r="AF570" s="117"/>
      <c r="AG570" s="123" t="str">
        <f>IF(OR(AF570=Tipologias!$F$51,AF570=Tipologias!$F$52,AF570=Tipologias!$F$53),Tipologias!$G$51,IF(AF570=Tipologias!$F$54,Tipologias!$G$54,IF(OR(AF570=Tipologias!$F$55,AF570=Tipologias!$F$56),Tipologias!$G$55,"")))</f>
        <v/>
      </c>
      <c r="AH570" s="117"/>
      <c r="AI570" s="124" t="str">
        <f>IF(OR(AC570="",AE570="",AG570=""),"",IF(OR(AND(AC570=Tipologias!$G$55,AE570=Tipologias!$G$55),AND(AC570=Tipologias!$G$55,AG570=Tipologias!$G$55),AND(AE570=Tipologias!$G$55,AG570=Tipologias!$G$55)),Tipologias!$G$55, IF(AND(AC570=Tipologias!$G$51,AE570=Tipologias!$G$51,AG570=Tipologias!$G$51),Tipologias!$G$51,Tipologias!$G$54)))</f>
        <v/>
      </c>
      <c r="AJ570" s="117"/>
      <c r="AK570" s="118"/>
      <c r="AL570" s="134"/>
    </row>
    <row r="571" spans="1:38" s="119" customFormat="1" ht="35.15" customHeight="1" x14ac:dyDescent="0.35">
      <c r="A571" s="141"/>
      <c r="B571" s="142"/>
      <c r="C571" s="117"/>
      <c r="D571" s="117"/>
      <c r="E571" s="117"/>
      <c r="F571" s="117"/>
      <c r="G571" s="117"/>
      <c r="H571" s="117"/>
      <c r="I571" s="117"/>
      <c r="J571" s="142"/>
      <c r="K571" s="117"/>
      <c r="L571" s="117"/>
      <c r="M571" s="117"/>
      <c r="N571" s="117"/>
      <c r="O571" s="117"/>
      <c r="P571" s="118"/>
      <c r="Q571" s="117"/>
      <c r="R571" s="117"/>
      <c r="S571" s="117"/>
      <c r="T571" s="117"/>
      <c r="U571" s="142"/>
      <c r="V57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71" s="117"/>
      <c r="X571" s="142"/>
      <c r="Y571" s="142"/>
      <c r="Z571" s="140" t="str">
        <f>IFERROR(IF(Y571=Tipologias!$O$6,"Ley_1",IF(Y571=Tipologias!$P$6,"Ley_2",IF(Y571=Tipologias!$Q$6,"Ley_3",IF(Y571=Tipologias!$R$6,"Ley_4",IF(Y571=Tipologias!$S$6,"Ley_5",IF(Y571=Tipologias!$T$6,"Ley_6", IF(Y571=Tipologias!$U$6,"Ley_7", IF(Y571=Tipologias!$V$6,"Ley_8", IF(Y571=Tipologias!$W$6,"Ley_9", IF(Y571=Tipologias!$X$6,"Ley_10", IF(Y571=Tipologias!$Y$6,"Ley_11", IF(Y571=Tipologias!$Z$6,"Ley_12",IF(Y571="No Aplica","NoAplica",""))))))))))))),"")</f>
        <v/>
      </c>
      <c r="AA571" s="117"/>
      <c r="AB571" s="117"/>
      <c r="AC571" s="123" t="str">
        <f>IF(OR(AB571=Tipologias!$F$51,AB571=Tipologias!$F$52,AB571=Tipologias!$F$53),Tipologias!$G$51,IF(AB571=Tipologias!$F$54,Tipologias!$G$54,IF(OR(AB571=Tipologias!$F$55,AB571=Tipologias!$F$56),Tipologias!$G$55,"")))</f>
        <v/>
      </c>
      <c r="AD571" s="117"/>
      <c r="AE571" s="123" t="str">
        <f>IF(OR(AD571=Tipologias!$F$51,AD571=Tipologias!$F$52,AD571=Tipologias!$F$53),Tipologias!$G$51,IF(AD571=Tipologias!$F$54,Tipologias!$G$54,IF(OR(AD571=Tipologias!$F$55,AD571=Tipologias!$F$56),Tipologias!$G$55,"")))</f>
        <v/>
      </c>
      <c r="AF571" s="117"/>
      <c r="AG571" s="123" t="str">
        <f>IF(OR(AF571=Tipologias!$F$51,AF571=Tipologias!$F$52,AF571=Tipologias!$F$53),Tipologias!$G$51,IF(AF571=Tipologias!$F$54,Tipologias!$G$54,IF(OR(AF571=Tipologias!$F$55,AF571=Tipologias!$F$56),Tipologias!$G$55,"")))</f>
        <v/>
      </c>
      <c r="AH571" s="117"/>
      <c r="AI571" s="124" t="str">
        <f>IF(OR(AC571="",AE571="",AG571=""),"",IF(OR(AND(AC571=Tipologias!$G$55,AE571=Tipologias!$G$55),AND(AC571=Tipologias!$G$55,AG571=Tipologias!$G$55),AND(AE571=Tipologias!$G$55,AG571=Tipologias!$G$55)),Tipologias!$G$55, IF(AND(AC571=Tipologias!$G$51,AE571=Tipologias!$G$51,AG571=Tipologias!$G$51),Tipologias!$G$51,Tipologias!$G$54)))</f>
        <v/>
      </c>
      <c r="AJ571" s="117"/>
      <c r="AK571" s="118"/>
      <c r="AL571" s="134"/>
    </row>
    <row r="572" spans="1:38" s="119" customFormat="1" ht="35.15" customHeight="1" x14ac:dyDescent="0.35">
      <c r="A572" s="141"/>
      <c r="B572" s="142"/>
      <c r="C572" s="117"/>
      <c r="D572" s="117"/>
      <c r="E572" s="117"/>
      <c r="F572" s="117"/>
      <c r="G572" s="117"/>
      <c r="H572" s="117"/>
      <c r="I572" s="117"/>
      <c r="J572" s="142"/>
      <c r="K572" s="117"/>
      <c r="L572" s="117"/>
      <c r="M572" s="117"/>
      <c r="N572" s="117"/>
      <c r="O572" s="117"/>
      <c r="P572" s="118"/>
      <c r="Q572" s="117"/>
      <c r="R572" s="117"/>
      <c r="S572" s="117"/>
      <c r="T572" s="117"/>
      <c r="U572" s="142"/>
      <c r="V57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72" s="117"/>
      <c r="X572" s="142"/>
      <c r="Y572" s="142"/>
      <c r="Z572" s="140" t="str">
        <f>IFERROR(IF(Y572=Tipologias!$O$6,"Ley_1",IF(Y572=Tipologias!$P$6,"Ley_2",IF(Y572=Tipologias!$Q$6,"Ley_3",IF(Y572=Tipologias!$R$6,"Ley_4",IF(Y572=Tipologias!$S$6,"Ley_5",IF(Y572=Tipologias!$T$6,"Ley_6", IF(Y572=Tipologias!$U$6,"Ley_7", IF(Y572=Tipologias!$V$6,"Ley_8", IF(Y572=Tipologias!$W$6,"Ley_9", IF(Y572=Tipologias!$X$6,"Ley_10", IF(Y572=Tipologias!$Y$6,"Ley_11", IF(Y572=Tipologias!$Z$6,"Ley_12",IF(Y572="No Aplica","NoAplica",""))))))))))))),"")</f>
        <v/>
      </c>
      <c r="AA572" s="117"/>
      <c r="AB572" s="117"/>
      <c r="AC572" s="123" t="str">
        <f>IF(OR(AB572=Tipologias!$F$51,AB572=Tipologias!$F$52,AB572=Tipologias!$F$53),Tipologias!$G$51,IF(AB572=Tipologias!$F$54,Tipologias!$G$54,IF(OR(AB572=Tipologias!$F$55,AB572=Tipologias!$F$56),Tipologias!$G$55,"")))</f>
        <v/>
      </c>
      <c r="AD572" s="117"/>
      <c r="AE572" s="123" t="str">
        <f>IF(OR(AD572=Tipologias!$F$51,AD572=Tipologias!$F$52,AD572=Tipologias!$F$53),Tipologias!$G$51,IF(AD572=Tipologias!$F$54,Tipologias!$G$54,IF(OR(AD572=Tipologias!$F$55,AD572=Tipologias!$F$56),Tipologias!$G$55,"")))</f>
        <v/>
      </c>
      <c r="AF572" s="117"/>
      <c r="AG572" s="123" t="str">
        <f>IF(OR(AF572=Tipologias!$F$51,AF572=Tipologias!$F$52,AF572=Tipologias!$F$53),Tipologias!$G$51,IF(AF572=Tipologias!$F$54,Tipologias!$G$54,IF(OR(AF572=Tipologias!$F$55,AF572=Tipologias!$F$56),Tipologias!$G$55,"")))</f>
        <v/>
      </c>
      <c r="AH572" s="117"/>
      <c r="AI572" s="124" t="str">
        <f>IF(OR(AC572="",AE572="",AG572=""),"",IF(OR(AND(AC572=Tipologias!$G$55,AE572=Tipologias!$G$55),AND(AC572=Tipologias!$G$55,AG572=Tipologias!$G$55),AND(AE572=Tipologias!$G$55,AG572=Tipologias!$G$55)),Tipologias!$G$55, IF(AND(AC572=Tipologias!$G$51,AE572=Tipologias!$G$51,AG572=Tipologias!$G$51),Tipologias!$G$51,Tipologias!$G$54)))</f>
        <v/>
      </c>
      <c r="AJ572" s="117"/>
      <c r="AK572" s="118"/>
      <c r="AL572" s="134"/>
    </row>
    <row r="573" spans="1:38" s="119" customFormat="1" ht="35.15" customHeight="1" x14ac:dyDescent="0.35">
      <c r="A573" s="141"/>
      <c r="B573" s="142"/>
      <c r="C573" s="117"/>
      <c r="D573" s="117"/>
      <c r="E573" s="117"/>
      <c r="F573" s="117"/>
      <c r="G573" s="117"/>
      <c r="H573" s="117"/>
      <c r="I573" s="117"/>
      <c r="J573" s="142"/>
      <c r="K573" s="117"/>
      <c r="L573" s="117"/>
      <c r="M573" s="117"/>
      <c r="N573" s="117"/>
      <c r="O573" s="117"/>
      <c r="P573" s="118"/>
      <c r="Q573" s="117"/>
      <c r="R573" s="117"/>
      <c r="S573" s="117"/>
      <c r="T573" s="117"/>
      <c r="U573" s="142"/>
      <c r="V57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73" s="117"/>
      <c r="X573" s="142"/>
      <c r="Y573" s="142"/>
      <c r="Z573" s="140" t="str">
        <f>IFERROR(IF(Y573=Tipologias!$O$6,"Ley_1",IF(Y573=Tipologias!$P$6,"Ley_2",IF(Y573=Tipologias!$Q$6,"Ley_3",IF(Y573=Tipologias!$R$6,"Ley_4",IF(Y573=Tipologias!$S$6,"Ley_5",IF(Y573=Tipologias!$T$6,"Ley_6", IF(Y573=Tipologias!$U$6,"Ley_7", IF(Y573=Tipologias!$V$6,"Ley_8", IF(Y573=Tipologias!$W$6,"Ley_9", IF(Y573=Tipologias!$X$6,"Ley_10", IF(Y573=Tipologias!$Y$6,"Ley_11", IF(Y573=Tipologias!$Z$6,"Ley_12",IF(Y573="No Aplica","NoAplica",""))))))))))))),"")</f>
        <v/>
      </c>
      <c r="AA573" s="117"/>
      <c r="AB573" s="117"/>
      <c r="AC573" s="123" t="str">
        <f>IF(OR(AB573=Tipologias!$F$51,AB573=Tipologias!$F$52,AB573=Tipologias!$F$53),Tipologias!$G$51,IF(AB573=Tipologias!$F$54,Tipologias!$G$54,IF(OR(AB573=Tipologias!$F$55,AB573=Tipologias!$F$56),Tipologias!$G$55,"")))</f>
        <v/>
      </c>
      <c r="AD573" s="117"/>
      <c r="AE573" s="123" t="str">
        <f>IF(OR(AD573=Tipologias!$F$51,AD573=Tipologias!$F$52,AD573=Tipologias!$F$53),Tipologias!$G$51,IF(AD573=Tipologias!$F$54,Tipologias!$G$54,IF(OR(AD573=Tipologias!$F$55,AD573=Tipologias!$F$56),Tipologias!$G$55,"")))</f>
        <v/>
      </c>
      <c r="AF573" s="117"/>
      <c r="AG573" s="123" t="str">
        <f>IF(OR(AF573=Tipologias!$F$51,AF573=Tipologias!$F$52,AF573=Tipologias!$F$53),Tipologias!$G$51,IF(AF573=Tipologias!$F$54,Tipologias!$G$54,IF(OR(AF573=Tipologias!$F$55,AF573=Tipologias!$F$56),Tipologias!$G$55,"")))</f>
        <v/>
      </c>
      <c r="AH573" s="117"/>
      <c r="AI573" s="124" t="str">
        <f>IF(OR(AC573="",AE573="",AG573=""),"",IF(OR(AND(AC573=Tipologias!$G$55,AE573=Tipologias!$G$55),AND(AC573=Tipologias!$G$55,AG573=Tipologias!$G$55),AND(AE573=Tipologias!$G$55,AG573=Tipologias!$G$55)),Tipologias!$G$55, IF(AND(AC573=Tipologias!$G$51,AE573=Tipologias!$G$51,AG573=Tipologias!$G$51),Tipologias!$G$51,Tipologias!$G$54)))</f>
        <v/>
      </c>
      <c r="AJ573" s="117"/>
      <c r="AK573" s="118"/>
      <c r="AL573" s="134"/>
    </row>
    <row r="574" spans="1:38" s="119" customFormat="1" ht="35.15" customHeight="1" x14ac:dyDescent="0.35">
      <c r="A574" s="141"/>
      <c r="B574" s="142"/>
      <c r="C574" s="117"/>
      <c r="D574" s="117"/>
      <c r="E574" s="117"/>
      <c r="F574" s="117"/>
      <c r="G574" s="117"/>
      <c r="H574" s="117"/>
      <c r="I574" s="117"/>
      <c r="J574" s="142"/>
      <c r="K574" s="117"/>
      <c r="L574" s="117"/>
      <c r="M574" s="117"/>
      <c r="N574" s="117"/>
      <c r="O574" s="117"/>
      <c r="P574" s="118"/>
      <c r="Q574" s="117"/>
      <c r="R574" s="117"/>
      <c r="S574" s="117"/>
      <c r="T574" s="117"/>
      <c r="U574" s="142"/>
      <c r="V57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74" s="117"/>
      <c r="X574" s="142"/>
      <c r="Y574" s="142"/>
      <c r="Z574" s="140" t="str">
        <f>IFERROR(IF(Y574=Tipologias!$O$6,"Ley_1",IF(Y574=Tipologias!$P$6,"Ley_2",IF(Y574=Tipologias!$Q$6,"Ley_3",IF(Y574=Tipologias!$R$6,"Ley_4",IF(Y574=Tipologias!$S$6,"Ley_5",IF(Y574=Tipologias!$T$6,"Ley_6", IF(Y574=Tipologias!$U$6,"Ley_7", IF(Y574=Tipologias!$V$6,"Ley_8", IF(Y574=Tipologias!$W$6,"Ley_9", IF(Y574=Tipologias!$X$6,"Ley_10", IF(Y574=Tipologias!$Y$6,"Ley_11", IF(Y574=Tipologias!$Z$6,"Ley_12",IF(Y574="No Aplica","NoAplica",""))))))))))))),"")</f>
        <v/>
      </c>
      <c r="AA574" s="117"/>
      <c r="AB574" s="117"/>
      <c r="AC574" s="123" t="str">
        <f>IF(OR(AB574=Tipologias!$F$51,AB574=Tipologias!$F$52,AB574=Tipologias!$F$53),Tipologias!$G$51,IF(AB574=Tipologias!$F$54,Tipologias!$G$54,IF(OR(AB574=Tipologias!$F$55,AB574=Tipologias!$F$56),Tipologias!$G$55,"")))</f>
        <v/>
      </c>
      <c r="AD574" s="117"/>
      <c r="AE574" s="123" t="str">
        <f>IF(OR(AD574=Tipologias!$F$51,AD574=Tipologias!$F$52,AD574=Tipologias!$F$53),Tipologias!$G$51,IF(AD574=Tipologias!$F$54,Tipologias!$G$54,IF(OR(AD574=Tipologias!$F$55,AD574=Tipologias!$F$56),Tipologias!$G$55,"")))</f>
        <v/>
      </c>
      <c r="AF574" s="117"/>
      <c r="AG574" s="123" t="str">
        <f>IF(OR(AF574=Tipologias!$F$51,AF574=Tipologias!$F$52,AF574=Tipologias!$F$53),Tipologias!$G$51,IF(AF574=Tipologias!$F$54,Tipologias!$G$54,IF(OR(AF574=Tipologias!$F$55,AF574=Tipologias!$F$56),Tipologias!$G$55,"")))</f>
        <v/>
      </c>
      <c r="AH574" s="117"/>
      <c r="AI574" s="124" t="str">
        <f>IF(OR(AC574="",AE574="",AG574=""),"",IF(OR(AND(AC574=Tipologias!$G$55,AE574=Tipologias!$G$55),AND(AC574=Tipologias!$G$55,AG574=Tipologias!$G$55),AND(AE574=Tipologias!$G$55,AG574=Tipologias!$G$55)),Tipologias!$G$55, IF(AND(AC574=Tipologias!$G$51,AE574=Tipologias!$G$51,AG574=Tipologias!$G$51),Tipologias!$G$51,Tipologias!$G$54)))</f>
        <v/>
      </c>
      <c r="AJ574" s="117"/>
      <c r="AK574" s="118"/>
      <c r="AL574" s="134"/>
    </row>
    <row r="575" spans="1:38" s="119" customFormat="1" ht="35.15" customHeight="1" x14ac:dyDescent="0.35">
      <c r="A575" s="141"/>
      <c r="B575" s="142"/>
      <c r="C575" s="117"/>
      <c r="D575" s="117"/>
      <c r="E575" s="117"/>
      <c r="F575" s="117"/>
      <c r="G575" s="117"/>
      <c r="H575" s="117"/>
      <c r="I575" s="117"/>
      <c r="J575" s="142"/>
      <c r="K575" s="117"/>
      <c r="L575" s="117"/>
      <c r="M575" s="117"/>
      <c r="N575" s="117"/>
      <c r="O575" s="117"/>
      <c r="P575" s="118"/>
      <c r="Q575" s="117"/>
      <c r="R575" s="117"/>
      <c r="S575" s="117"/>
      <c r="T575" s="117"/>
      <c r="U575" s="142"/>
      <c r="V57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75" s="117"/>
      <c r="X575" s="142"/>
      <c r="Y575" s="142"/>
      <c r="Z575" s="140" t="str">
        <f>IFERROR(IF(Y575=Tipologias!$O$6,"Ley_1",IF(Y575=Tipologias!$P$6,"Ley_2",IF(Y575=Tipologias!$Q$6,"Ley_3",IF(Y575=Tipologias!$R$6,"Ley_4",IF(Y575=Tipologias!$S$6,"Ley_5",IF(Y575=Tipologias!$T$6,"Ley_6", IF(Y575=Tipologias!$U$6,"Ley_7", IF(Y575=Tipologias!$V$6,"Ley_8", IF(Y575=Tipologias!$W$6,"Ley_9", IF(Y575=Tipologias!$X$6,"Ley_10", IF(Y575=Tipologias!$Y$6,"Ley_11", IF(Y575=Tipologias!$Z$6,"Ley_12",IF(Y575="No Aplica","NoAplica",""))))))))))))),"")</f>
        <v/>
      </c>
      <c r="AA575" s="117"/>
      <c r="AB575" s="117"/>
      <c r="AC575" s="123" t="str">
        <f>IF(OR(AB575=Tipologias!$F$51,AB575=Tipologias!$F$52,AB575=Tipologias!$F$53),Tipologias!$G$51,IF(AB575=Tipologias!$F$54,Tipologias!$G$54,IF(OR(AB575=Tipologias!$F$55,AB575=Tipologias!$F$56),Tipologias!$G$55,"")))</f>
        <v/>
      </c>
      <c r="AD575" s="117"/>
      <c r="AE575" s="123" t="str">
        <f>IF(OR(AD575=Tipologias!$F$51,AD575=Tipologias!$F$52,AD575=Tipologias!$F$53),Tipologias!$G$51,IF(AD575=Tipologias!$F$54,Tipologias!$G$54,IF(OR(AD575=Tipologias!$F$55,AD575=Tipologias!$F$56),Tipologias!$G$55,"")))</f>
        <v/>
      </c>
      <c r="AF575" s="117"/>
      <c r="AG575" s="123" t="str">
        <f>IF(OR(AF575=Tipologias!$F$51,AF575=Tipologias!$F$52,AF575=Tipologias!$F$53),Tipologias!$G$51,IF(AF575=Tipologias!$F$54,Tipologias!$G$54,IF(OR(AF575=Tipologias!$F$55,AF575=Tipologias!$F$56),Tipologias!$G$55,"")))</f>
        <v/>
      </c>
      <c r="AH575" s="117"/>
      <c r="AI575" s="124" t="str">
        <f>IF(OR(AC575="",AE575="",AG575=""),"",IF(OR(AND(AC575=Tipologias!$G$55,AE575=Tipologias!$G$55),AND(AC575=Tipologias!$G$55,AG575=Tipologias!$G$55),AND(AE575=Tipologias!$G$55,AG575=Tipologias!$G$55)),Tipologias!$G$55, IF(AND(AC575=Tipologias!$G$51,AE575=Tipologias!$G$51,AG575=Tipologias!$G$51),Tipologias!$G$51,Tipologias!$G$54)))</f>
        <v/>
      </c>
      <c r="AJ575" s="117"/>
      <c r="AK575" s="118"/>
      <c r="AL575" s="134"/>
    </row>
    <row r="576" spans="1:38" s="119" customFormat="1" ht="35.15" customHeight="1" x14ac:dyDescent="0.35">
      <c r="A576" s="141"/>
      <c r="B576" s="142"/>
      <c r="C576" s="117"/>
      <c r="D576" s="117"/>
      <c r="E576" s="117"/>
      <c r="F576" s="117"/>
      <c r="G576" s="117"/>
      <c r="H576" s="117"/>
      <c r="I576" s="117"/>
      <c r="J576" s="142"/>
      <c r="K576" s="117"/>
      <c r="L576" s="117"/>
      <c r="M576" s="117"/>
      <c r="N576" s="117"/>
      <c r="O576" s="117"/>
      <c r="P576" s="118"/>
      <c r="Q576" s="117"/>
      <c r="R576" s="117"/>
      <c r="S576" s="117"/>
      <c r="T576" s="117"/>
      <c r="U576" s="142"/>
      <c r="V57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76" s="117"/>
      <c r="X576" s="142"/>
      <c r="Y576" s="142"/>
      <c r="Z576" s="140" t="str">
        <f>IFERROR(IF(Y576=Tipologias!$O$6,"Ley_1",IF(Y576=Tipologias!$P$6,"Ley_2",IF(Y576=Tipologias!$Q$6,"Ley_3",IF(Y576=Tipologias!$R$6,"Ley_4",IF(Y576=Tipologias!$S$6,"Ley_5",IF(Y576=Tipologias!$T$6,"Ley_6", IF(Y576=Tipologias!$U$6,"Ley_7", IF(Y576=Tipologias!$V$6,"Ley_8", IF(Y576=Tipologias!$W$6,"Ley_9", IF(Y576=Tipologias!$X$6,"Ley_10", IF(Y576=Tipologias!$Y$6,"Ley_11", IF(Y576=Tipologias!$Z$6,"Ley_12",IF(Y576="No Aplica","NoAplica",""))))))))))))),"")</f>
        <v/>
      </c>
      <c r="AA576" s="117"/>
      <c r="AB576" s="117"/>
      <c r="AC576" s="123" t="str">
        <f>IF(OR(AB576=Tipologias!$F$51,AB576=Tipologias!$F$52,AB576=Tipologias!$F$53),Tipologias!$G$51,IF(AB576=Tipologias!$F$54,Tipologias!$G$54,IF(OR(AB576=Tipologias!$F$55,AB576=Tipologias!$F$56),Tipologias!$G$55,"")))</f>
        <v/>
      </c>
      <c r="AD576" s="117"/>
      <c r="AE576" s="123" t="str">
        <f>IF(OR(AD576=Tipologias!$F$51,AD576=Tipologias!$F$52,AD576=Tipologias!$F$53),Tipologias!$G$51,IF(AD576=Tipologias!$F$54,Tipologias!$G$54,IF(OR(AD576=Tipologias!$F$55,AD576=Tipologias!$F$56),Tipologias!$G$55,"")))</f>
        <v/>
      </c>
      <c r="AF576" s="117"/>
      <c r="AG576" s="123" t="str">
        <f>IF(OR(AF576=Tipologias!$F$51,AF576=Tipologias!$F$52,AF576=Tipologias!$F$53),Tipologias!$G$51,IF(AF576=Tipologias!$F$54,Tipologias!$G$54,IF(OR(AF576=Tipologias!$F$55,AF576=Tipologias!$F$56),Tipologias!$G$55,"")))</f>
        <v/>
      </c>
      <c r="AH576" s="117"/>
      <c r="AI576" s="124" t="str">
        <f>IF(OR(AC576="",AE576="",AG576=""),"",IF(OR(AND(AC576=Tipologias!$G$55,AE576=Tipologias!$G$55),AND(AC576=Tipologias!$G$55,AG576=Tipologias!$G$55),AND(AE576=Tipologias!$G$55,AG576=Tipologias!$G$55)),Tipologias!$G$55, IF(AND(AC576=Tipologias!$G$51,AE576=Tipologias!$G$51,AG576=Tipologias!$G$51),Tipologias!$G$51,Tipologias!$G$54)))</f>
        <v/>
      </c>
      <c r="AJ576" s="117"/>
      <c r="AK576" s="118"/>
      <c r="AL576" s="134"/>
    </row>
    <row r="577" spans="1:38" s="119" customFormat="1" ht="35.15" customHeight="1" x14ac:dyDescent="0.35">
      <c r="A577" s="141"/>
      <c r="B577" s="142"/>
      <c r="C577" s="117"/>
      <c r="D577" s="117"/>
      <c r="E577" s="117"/>
      <c r="F577" s="117"/>
      <c r="G577" s="117"/>
      <c r="H577" s="117"/>
      <c r="I577" s="117"/>
      <c r="J577" s="142"/>
      <c r="K577" s="117"/>
      <c r="L577" s="117"/>
      <c r="M577" s="117"/>
      <c r="N577" s="117"/>
      <c r="O577" s="117"/>
      <c r="P577" s="118"/>
      <c r="Q577" s="117"/>
      <c r="R577" s="117"/>
      <c r="S577" s="117"/>
      <c r="T577" s="117"/>
      <c r="U577" s="142"/>
      <c r="V57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77" s="117"/>
      <c r="X577" s="142"/>
      <c r="Y577" s="142"/>
      <c r="Z577" s="140" t="str">
        <f>IFERROR(IF(Y577=Tipologias!$O$6,"Ley_1",IF(Y577=Tipologias!$P$6,"Ley_2",IF(Y577=Tipologias!$Q$6,"Ley_3",IF(Y577=Tipologias!$R$6,"Ley_4",IF(Y577=Tipologias!$S$6,"Ley_5",IF(Y577=Tipologias!$T$6,"Ley_6", IF(Y577=Tipologias!$U$6,"Ley_7", IF(Y577=Tipologias!$V$6,"Ley_8", IF(Y577=Tipologias!$W$6,"Ley_9", IF(Y577=Tipologias!$X$6,"Ley_10", IF(Y577=Tipologias!$Y$6,"Ley_11", IF(Y577=Tipologias!$Z$6,"Ley_12",IF(Y577="No Aplica","NoAplica",""))))))))))))),"")</f>
        <v/>
      </c>
      <c r="AA577" s="117"/>
      <c r="AB577" s="117"/>
      <c r="AC577" s="123" t="str">
        <f>IF(OR(AB577=Tipologias!$F$51,AB577=Tipologias!$F$52,AB577=Tipologias!$F$53),Tipologias!$G$51,IF(AB577=Tipologias!$F$54,Tipologias!$G$54,IF(OR(AB577=Tipologias!$F$55,AB577=Tipologias!$F$56),Tipologias!$G$55,"")))</f>
        <v/>
      </c>
      <c r="AD577" s="117"/>
      <c r="AE577" s="123" t="str">
        <f>IF(OR(AD577=Tipologias!$F$51,AD577=Tipologias!$F$52,AD577=Tipologias!$F$53),Tipologias!$G$51,IF(AD577=Tipologias!$F$54,Tipologias!$G$54,IF(OR(AD577=Tipologias!$F$55,AD577=Tipologias!$F$56),Tipologias!$G$55,"")))</f>
        <v/>
      </c>
      <c r="AF577" s="117"/>
      <c r="AG577" s="123" t="str">
        <f>IF(OR(AF577=Tipologias!$F$51,AF577=Tipologias!$F$52,AF577=Tipologias!$F$53),Tipologias!$G$51,IF(AF577=Tipologias!$F$54,Tipologias!$G$54,IF(OR(AF577=Tipologias!$F$55,AF577=Tipologias!$F$56),Tipologias!$G$55,"")))</f>
        <v/>
      </c>
      <c r="AH577" s="117"/>
      <c r="AI577" s="124" t="str">
        <f>IF(OR(AC577="",AE577="",AG577=""),"",IF(OR(AND(AC577=Tipologias!$G$55,AE577=Tipologias!$G$55),AND(AC577=Tipologias!$G$55,AG577=Tipologias!$G$55),AND(AE577=Tipologias!$G$55,AG577=Tipologias!$G$55)),Tipologias!$G$55, IF(AND(AC577=Tipologias!$G$51,AE577=Tipologias!$G$51,AG577=Tipologias!$G$51),Tipologias!$G$51,Tipologias!$G$54)))</f>
        <v/>
      </c>
      <c r="AJ577" s="117"/>
      <c r="AK577" s="118"/>
      <c r="AL577" s="134"/>
    </row>
    <row r="578" spans="1:38" s="119" customFormat="1" ht="35.15" customHeight="1" x14ac:dyDescent="0.35">
      <c r="A578" s="141"/>
      <c r="B578" s="142"/>
      <c r="C578" s="117"/>
      <c r="D578" s="117"/>
      <c r="E578" s="117"/>
      <c r="F578" s="117"/>
      <c r="G578" s="117"/>
      <c r="H578" s="117"/>
      <c r="I578" s="117"/>
      <c r="J578" s="142"/>
      <c r="K578" s="117"/>
      <c r="L578" s="117"/>
      <c r="M578" s="117"/>
      <c r="N578" s="117"/>
      <c r="O578" s="117"/>
      <c r="P578" s="118"/>
      <c r="Q578" s="117"/>
      <c r="R578" s="117"/>
      <c r="S578" s="117"/>
      <c r="T578" s="117"/>
      <c r="U578" s="142"/>
      <c r="V57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78" s="117"/>
      <c r="X578" s="142"/>
      <c r="Y578" s="142"/>
      <c r="Z578" s="140" t="str">
        <f>IFERROR(IF(Y578=Tipologias!$O$6,"Ley_1",IF(Y578=Tipologias!$P$6,"Ley_2",IF(Y578=Tipologias!$Q$6,"Ley_3",IF(Y578=Tipologias!$R$6,"Ley_4",IF(Y578=Tipologias!$S$6,"Ley_5",IF(Y578=Tipologias!$T$6,"Ley_6", IF(Y578=Tipologias!$U$6,"Ley_7", IF(Y578=Tipologias!$V$6,"Ley_8", IF(Y578=Tipologias!$W$6,"Ley_9", IF(Y578=Tipologias!$X$6,"Ley_10", IF(Y578=Tipologias!$Y$6,"Ley_11", IF(Y578=Tipologias!$Z$6,"Ley_12",IF(Y578="No Aplica","NoAplica",""))))))))))))),"")</f>
        <v/>
      </c>
      <c r="AA578" s="117"/>
      <c r="AB578" s="117"/>
      <c r="AC578" s="123" t="str">
        <f>IF(OR(AB578=Tipologias!$F$51,AB578=Tipologias!$F$52,AB578=Tipologias!$F$53),Tipologias!$G$51,IF(AB578=Tipologias!$F$54,Tipologias!$G$54,IF(OR(AB578=Tipologias!$F$55,AB578=Tipologias!$F$56),Tipologias!$G$55,"")))</f>
        <v/>
      </c>
      <c r="AD578" s="117"/>
      <c r="AE578" s="123" t="str">
        <f>IF(OR(AD578=Tipologias!$F$51,AD578=Tipologias!$F$52,AD578=Tipologias!$F$53),Tipologias!$G$51,IF(AD578=Tipologias!$F$54,Tipologias!$G$54,IF(OR(AD578=Tipologias!$F$55,AD578=Tipologias!$F$56),Tipologias!$G$55,"")))</f>
        <v/>
      </c>
      <c r="AF578" s="117"/>
      <c r="AG578" s="123" t="str">
        <f>IF(OR(AF578=Tipologias!$F$51,AF578=Tipologias!$F$52,AF578=Tipologias!$F$53),Tipologias!$G$51,IF(AF578=Tipologias!$F$54,Tipologias!$G$54,IF(OR(AF578=Tipologias!$F$55,AF578=Tipologias!$F$56),Tipologias!$G$55,"")))</f>
        <v/>
      </c>
      <c r="AH578" s="117"/>
      <c r="AI578" s="124" t="str">
        <f>IF(OR(AC578="",AE578="",AG578=""),"",IF(OR(AND(AC578=Tipologias!$G$55,AE578=Tipologias!$G$55),AND(AC578=Tipologias!$G$55,AG578=Tipologias!$G$55),AND(AE578=Tipologias!$G$55,AG578=Tipologias!$G$55)),Tipologias!$G$55, IF(AND(AC578=Tipologias!$G$51,AE578=Tipologias!$G$51,AG578=Tipologias!$G$51),Tipologias!$G$51,Tipologias!$G$54)))</f>
        <v/>
      </c>
      <c r="AJ578" s="117"/>
      <c r="AK578" s="118"/>
      <c r="AL578" s="134"/>
    </row>
    <row r="579" spans="1:38" s="119" customFormat="1" ht="35.15" customHeight="1" x14ac:dyDescent="0.35">
      <c r="A579" s="141"/>
      <c r="B579" s="142"/>
      <c r="C579" s="117"/>
      <c r="D579" s="117"/>
      <c r="E579" s="117"/>
      <c r="F579" s="117"/>
      <c r="G579" s="117"/>
      <c r="H579" s="117"/>
      <c r="I579" s="117"/>
      <c r="J579" s="142"/>
      <c r="K579" s="117"/>
      <c r="L579" s="117"/>
      <c r="M579" s="117"/>
      <c r="N579" s="117"/>
      <c r="O579" s="117"/>
      <c r="P579" s="118"/>
      <c r="Q579" s="117"/>
      <c r="R579" s="117"/>
      <c r="S579" s="117"/>
      <c r="T579" s="117"/>
      <c r="U579" s="142"/>
      <c r="V57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79" s="117"/>
      <c r="X579" s="142"/>
      <c r="Y579" s="142"/>
      <c r="Z579" s="140" t="str">
        <f>IFERROR(IF(Y579=Tipologias!$O$6,"Ley_1",IF(Y579=Tipologias!$P$6,"Ley_2",IF(Y579=Tipologias!$Q$6,"Ley_3",IF(Y579=Tipologias!$R$6,"Ley_4",IF(Y579=Tipologias!$S$6,"Ley_5",IF(Y579=Tipologias!$T$6,"Ley_6", IF(Y579=Tipologias!$U$6,"Ley_7", IF(Y579=Tipologias!$V$6,"Ley_8", IF(Y579=Tipologias!$W$6,"Ley_9", IF(Y579=Tipologias!$X$6,"Ley_10", IF(Y579=Tipologias!$Y$6,"Ley_11", IF(Y579=Tipologias!$Z$6,"Ley_12",IF(Y579="No Aplica","NoAplica",""))))))))))))),"")</f>
        <v/>
      </c>
      <c r="AA579" s="117"/>
      <c r="AB579" s="117"/>
      <c r="AC579" s="123" t="str">
        <f>IF(OR(AB579=Tipologias!$F$51,AB579=Tipologias!$F$52,AB579=Tipologias!$F$53),Tipologias!$G$51,IF(AB579=Tipologias!$F$54,Tipologias!$G$54,IF(OR(AB579=Tipologias!$F$55,AB579=Tipologias!$F$56),Tipologias!$G$55,"")))</f>
        <v/>
      </c>
      <c r="AD579" s="117"/>
      <c r="AE579" s="123" t="str">
        <f>IF(OR(AD579=Tipologias!$F$51,AD579=Tipologias!$F$52,AD579=Tipologias!$F$53),Tipologias!$G$51,IF(AD579=Tipologias!$F$54,Tipologias!$G$54,IF(OR(AD579=Tipologias!$F$55,AD579=Tipologias!$F$56),Tipologias!$G$55,"")))</f>
        <v/>
      </c>
      <c r="AF579" s="117"/>
      <c r="AG579" s="123" t="str">
        <f>IF(OR(AF579=Tipologias!$F$51,AF579=Tipologias!$F$52,AF579=Tipologias!$F$53),Tipologias!$G$51,IF(AF579=Tipologias!$F$54,Tipologias!$G$54,IF(OR(AF579=Tipologias!$F$55,AF579=Tipologias!$F$56),Tipologias!$G$55,"")))</f>
        <v/>
      </c>
      <c r="AH579" s="117"/>
      <c r="AI579" s="124" t="str">
        <f>IF(OR(AC579="",AE579="",AG579=""),"",IF(OR(AND(AC579=Tipologias!$G$55,AE579=Tipologias!$G$55),AND(AC579=Tipologias!$G$55,AG579=Tipologias!$G$55),AND(AE579=Tipologias!$G$55,AG579=Tipologias!$G$55)),Tipologias!$G$55, IF(AND(AC579=Tipologias!$G$51,AE579=Tipologias!$G$51,AG579=Tipologias!$G$51),Tipologias!$G$51,Tipologias!$G$54)))</f>
        <v/>
      </c>
      <c r="AJ579" s="117"/>
      <c r="AK579" s="118"/>
      <c r="AL579" s="134"/>
    </row>
    <row r="580" spans="1:38" s="119" customFormat="1" ht="35.15" customHeight="1" x14ac:dyDescent="0.35">
      <c r="A580" s="141"/>
      <c r="B580" s="142"/>
      <c r="C580" s="117"/>
      <c r="D580" s="117"/>
      <c r="E580" s="117"/>
      <c r="F580" s="117"/>
      <c r="G580" s="117"/>
      <c r="H580" s="117"/>
      <c r="I580" s="117"/>
      <c r="J580" s="142"/>
      <c r="K580" s="117"/>
      <c r="L580" s="117"/>
      <c r="M580" s="117"/>
      <c r="N580" s="117"/>
      <c r="O580" s="117"/>
      <c r="P580" s="118"/>
      <c r="Q580" s="117"/>
      <c r="R580" s="117"/>
      <c r="S580" s="117"/>
      <c r="T580" s="117"/>
      <c r="U580" s="142"/>
      <c r="V58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80" s="117"/>
      <c r="X580" s="142"/>
      <c r="Y580" s="142"/>
      <c r="Z580" s="140" t="str">
        <f>IFERROR(IF(Y580=Tipologias!$O$6,"Ley_1",IF(Y580=Tipologias!$P$6,"Ley_2",IF(Y580=Tipologias!$Q$6,"Ley_3",IF(Y580=Tipologias!$R$6,"Ley_4",IF(Y580=Tipologias!$S$6,"Ley_5",IF(Y580=Tipologias!$T$6,"Ley_6", IF(Y580=Tipologias!$U$6,"Ley_7", IF(Y580=Tipologias!$V$6,"Ley_8", IF(Y580=Tipologias!$W$6,"Ley_9", IF(Y580=Tipologias!$X$6,"Ley_10", IF(Y580=Tipologias!$Y$6,"Ley_11", IF(Y580=Tipologias!$Z$6,"Ley_12",IF(Y580="No Aplica","NoAplica",""))))))))))))),"")</f>
        <v/>
      </c>
      <c r="AA580" s="117"/>
      <c r="AB580" s="117"/>
      <c r="AC580" s="123" t="str">
        <f>IF(OR(AB580=Tipologias!$F$51,AB580=Tipologias!$F$52,AB580=Tipologias!$F$53),Tipologias!$G$51,IF(AB580=Tipologias!$F$54,Tipologias!$G$54,IF(OR(AB580=Tipologias!$F$55,AB580=Tipologias!$F$56),Tipologias!$G$55,"")))</f>
        <v/>
      </c>
      <c r="AD580" s="117"/>
      <c r="AE580" s="123" t="str">
        <f>IF(OR(AD580=Tipologias!$F$51,AD580=Tipologias!$F$52,AD580=Tipologias!$F$53),Tipologias!$G$51,IF(AD580=Tipologias!$F$54,Tipologias!$G$54,IF(OR(AD580=Tipologias!$F$55,AD580=Tipologias!$F$56),Tipologias!$G$55,"")))</f>
        <v/>
      </c>
      <c r="AF580" s="117"/>
      <c r="AG580" s="123" t="str">
        <f>IF(OR(AF580=Tipologias!$F$51,AF580=Tipologias!$F$52,AF580=Tipologias!$F$53),Tipologias!$G$51,IF(AF580=Tipologias!$F$54,Tipologias!$G$54,IF(OR(AF580=Tipologias!$F$55,AF580=Tipologias!$F$56),Tipologias!$G$55,"")))</f>
        <v/>
      </c>
      <c r="AH580" s="117"/>
      <c r="AI580" s="124" t="str">
        <f>IF(OR(AC580="",AE580="",AG580=""),"",IF(OR(AND(AC580=Tipologias!$G$55,AE580=Tipologias!$G$55),AND(AC580=Tipologias!$G$55,AG580=Tipologias!$G$55),AND(AE580=Tipologias!$G$55,AG580=Tipologias!$G$55)),Tipologias!$G$55, IF(AND(AC580=Tipologias!$G$51,AE580=Tipologias!$G$51,AG580=Tipologias!$G$51),Tipologias!$G$51,Tipologias!$G$54)))</f>
        <v/>
      </c>
      <c r="AJ580" s="117"/>
      <c r="AK580" s="118"/>
      <c r="AL580" s="134"/>
    </row>
    <row r="581" spans="1:38" s="119" customFormat="1" ht="35.15" customHeight="1" x14ac:dyDescent="0.35">
      <c r="A581" s="141"/>
      <c r="B581" s="142"/>
      <c r="C581" s="117"/>
      <c r="D581" s="117"/>
      <c r="E581" s="117"/>
      <c r="F581" s="117"/>
      <c r="G581" s="117"/>
      <c r="H581" s="117"/>
      <c r="I581" s="117"/>
      <c r="J581" s="142"/>
      <c r="K581" s="117"/>
      <c r="L581" s="117"/>
      <c r="M581" s="117"/>
      <c r="N581" s="117"/>
      <c r="O581" s="117"/>
      <c r="P581" s="118"/>
      <c r="Q581" s="117"/>
      <c r="R581" s="117"/>
      <c r="S581" s="117"/>
      <c r="T581" s="117"/>
      <c r="U581" s="142"/>
      <c r="V58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81" s="117"/>
      <c r="X581" s="142"/>
      <c r="Y581" s="142"/>
      <c r="Z581" s="140" t="str">
        <f>IFERROR(IF(Y581=Tipologias!$O$6,"Ley_1",IF(Y581=Tipologias!$P$6,"Ley_2",IF(Y581=Tipologias!$Q$6,"Ley_3",IF(Y581=Tipologias!$R$6,"Ley_4",IF(Y581=Tipologias!$S$6,"Ley_5",IF(Y581=Tipologias!$T$6,"Ley_6", IF(Y581=Tipologias!$U$6,"Ley_7", IF(Y581=Tipologias!$V$6,"Ley_8", IF(Y581=Tipologias!$W$6,"Ley_9", IF(Y581=Tipologias!$X$6,"Ley_10", IF(Y581=Tipologias!$Y$6,"Ley_11", IF(Y581=Tipologias!$Z$6,"Ley_12",IF(Y581="No Aplica","NoAplica",""))))))))))))),"")</f>
        <v/>
      </c>
      <c r="AA581" s="117"/>
      <c r="AB581" s="117"/>
      <c r="AC581" s="123" t="str">
        <f>IF(OR(AB581=Tipologias!$F$51,AB581=Tipologias!$F$52,AB581=Tipologias!$F$53),Tipologias!$G$51,IF(AB581=Tipologias!$F$54,Tipologias!$G$54,IF(OR(AB581=Tipologias!$F$55,AB581=Tipologias!$F$56),Tipologias!$G$55,"")))</f>
        <v/>
      </c>
      <c r="AD581" s="117"/>
      <c r="AE581" s="123" t="str">
        <f>IF(OR(AD581=Tipologias!$F$51,AD581=Tipologias!$F$52,AD581=Tipologias!$F$53),Tipologias!$G$51,IF(AD581=Tipologias!$F$54,Tipologias!$G$54,IF(OR(AD581=Tipologias!$F$55,AD581=Tipologias!$F$56),Tipologias!$G$55,"")))</f>
        <v/>
      </c>
      <c r="AF581" s="117"/>
      <c r="AG581" s="123" t="str">
        <f>IF(OR(AF581=Tipologias!$F$51,AF581=Tipologias!$F$52,AF581=Tipologias!$F$53),Tipologias!$G$51,IF(AF581=Tipologias!$F$54,Tipologias!$G$54,IF(OR(AF581=Tipologias!$F$55,AF581=Tipologias!$F$56),Tipologias!$G$55,"")))</f>
        <v/>
      </c>
      <c r="AH581" s="117"/>
      <c r="AI581" s="124" t="str">
        <f>IF(OR(AC581="",AE581="",AG581=""),"",IF(OR(AND(AC581=Tipologias!$G$55,AE581=Tipologias!$G$55),AND(AC581=Tipologias!$G$55,AG581=Tipologias!$G$55),AND(AE581=Tipologias!$G$55,AG581=Tipologias!$G$55)),Tipologias!$G$55, IF(AND(AC581=Tipologias!$G$51,AE581=Tipologias!$G$51,AG581=Tipologias!$G$51),Tipologias!$G$51,Tipologias!$G$54)))</f>
        <v/>
      </c>
      <c r="AJ581" s="117"/>
      <c r="AK581" s="118"/>
      <c r="AL581" s="134"/>
    </row>
    <row r="582" spans="1:38" s="119" customFormat="1" ht="35.15" customHeight="1" x14ac:dyDescent="0.35">
      <c r="A582" s="141"/>
      <c r="B582" s="142"/>
      <c r="C582" s="117"/>
      <c r="D582" s="117"/>
      <c r="E582" s="117"/>
      <c r="F582" s="117"/>
      <c r="G582" s="117"/>
      <c r="H582" s="117"/>
      <c r="I582" s="117"/>
      <c r="J582" s="142"/>
      <c r="K582" s="117"/>
      <c r="L582" s="117"/>
      <c r="M582" s="117"/>
      <c r="N582" s="117"/>
      <c r="O582" s="117"/>
      <c r="P582" s="118"/>
      <c r="Q582" s="117"/>
      <c r="R582" s="117"/>
      <c r="S582" s="117"/>
      <c r="T582" s="117"/>
      <c r="U582" s="142"/>
      <c r="V58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82" s="117"/>
      <c r="X582" s="142"/>
      <c r="Y582" s="142"/>
      <c r="Z582" s="140" t="str">
        <f>IFERROR(IF(Y582=Tipologias!$O$6,"Ley_1",IF(Y582=Tipologias!$P$6,"Ley_2",IF(Y582=Tipologias!$Q$6,"Ley_3",IF(Y582=Tipologias!$R$6,"Ley_4",IF(Y582=Tipologias!$S$6,"Ley_5",IF(Y582=Tipologias!$T$6,"Ley_6", IF(Y582=Tipologias!$U$6,"Ley_7", IF(Y582=Tipologias!$V$6,"Ley_8", IF(Y582=Tipologias!$W$6,"Ley_9", IF(Y582=Tipologias!$X$6,"Ley_10", IF(Y582=Tipologias!$Y$6,"Ley_11", IF(Y582=Tipologias!$Z$6,"Ley_12",IF(Y582="No Aplica","NoAplica",""))))))))))))),"")</f>
        <v/>
      </c>
      <c r="AA582" s="117"/>
      <c r="AB582" s="117"/>
      <c r="AC582" s="123" t="str">
        <f>IF(OR(AB582=Tipologias!$F$51,AB582=Tipologias!$F$52,AB582=Tipologias!$F$53),Tipologias!$G$51,IF(AB582=Tipologias!$F$54,Tipologias!$G$54,IF(OR(AB582=Tipologias!$F$55,AB582=Tipologias!$F$56),Tipologias!$G$55,"")))</f>
        <v/>
      </c>
      <c r="AD582" s="117"/>
      <c r="AE582" s="123" t="str">
        <f>IF(OR(AD582=Tipologias!$F$51,AD582=Tipologias!$F$52,AD582=Tipologias!$F$53),Tipologias!$G$51,IF(AD582=Tipologias!$F$54,Tipologias!$G$54,IF(OR(AD582=Tipologias!$F$55,AD582=Tipologias!$F$56),Tipologias!$G$55,"")))</f>
        <v/>
      </c>
      <c r="AF582" s="117"/>
      <c r="AG582" s="123" t="str">
        <f>IF(OR(AF582=Tipologias!$F$51,AF582=Tipologias!$F$52,AF582=Tipologias!$F$53),Tipologias!$G$51,IF(AF582=Tipologias!$F$54,Tipologias!$G$54,IF(OR(AF582=Tipologias!$F$55,AF582=Tipologias!$F$56),Tipologias!$G$55,"")))</f>
        <v/>
      </c>
      <c r="AH582" s="117"/>
      <c r="AI582" s="124" t="str">
        <f>IF(OR(AC582="",AE582="",AG582=""),"",IF(OR(AND(AC582=Tipologias!$G$55,AE582=Tipologias!$G$55),AND(AC582=Tipologias!$G$55,AG582=Tipologias!$G$55),AND(AE582=Tipologias!$G$55,AG582=Tipologias!$G$55)),Tipologias!$G$55, IF(AND(AC582=Tipologias!$G$51,AE582=Tipologias!$G$51,AG582=Tipologias!$G$51),Tipologias!$G$51,Tipologias!$G$54)))</f>
        <v/>
      </c>
      <c r="AJ582" s="117"/>
      <c r="AK582" s="118"/>
      <c r="AL582" s="134"/>
    </row>
    <row r="583" spans="1:38" s="119" customFormat="1" ht="35.15" customHeight="1" x14ac:dyDescent="0.35">
      <c r="A583" s="141"/>
      <c r="B583" s="142"/>
      <c r="C583" s="117"/>
      <c r="D583" s="117"/>
      <c r="E583" s="117"/>
      <c r="F583" s="117"/>
      <c r="G583" s="117"/>
      <c r="H583" s="117"/>
      <c r="I583" s="117"/>
      <c r="J583" s="142"/>
      <c r="K583" s="117"/>
      <c r="L583" s="117"/>
      <c r="M583" s="117"/>
      <c r="N583" s="117"/>
      <c r="O583" s="117"/>
      <c r="P583" s="118"/>
      <c r="Q583" s="117"/>
      <c r="R583" s="117"/>
      <c r="S583" s="117"/>
      <c r="T583" s="117"/>
      <c r="U583" s="142"/>
      <c r="V58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83" s="117"/>
      <c r="X583" s="142"/>
      <c r="Y583" s="142"/>
      <c r="Z583" s="140" t="str">
        <f>IFERROR(IF(Y583=Tipologias!$O$6,"Ley_1",IF(Y583=Tipologias!$P$6,"Ley_2",IF(Y583=Tipologias!$Q$6,"Ley_3",IF(Y583=Tipologias!$R$6,"Ley_4",IF(Y583=Tipologias!$S$6,"Ley_5",IF(Y583=Tipologias!$T$6,"Ley_6", IF(Y583=Tipologias!$U$6,"Ley_7", IF(Y583=Tipologias!$V$6,"Ley_8", IF(Y583=Tipologias!$W$6,"Ley_9", IF(Y583=Tipologias!$X$6,"Ley_10", IF(Y583=Tipologias!$Y$6,"Ley_11", IF(Y583=Tipologias!$Z$6,"Ley_12",IF(Y583="No Aplica","NoAplica",""))))))))))))),"")</f>
        <v/>
      </c>
      <c r="AA583" s="117"/>
      <c r="AB583" s="117"/>
      <c r="AC583" s="123" t="str">
        <f>IF(OR(AB583=Tipologias!$F$51,AB583=Tipologias!$F$52,AB583=Tipologias!$F$53),Tipologias!$G$51,IF(AB583=Tipologias!$F$54,Tipologias!$G$54,IF(OR(AB583=Tipologias!$F$55,AB583=Tipologias!$F$56),Tipologias!$G$55,"")))</f>
        <v/>
      </c>
      <c r="AD583" s="117"/>
      <c r="AE583" s="123" t="str">
        <f>IF(OR(AD583=Tipologias!$F$51,AD583=Tipologias!$F$52,AD583=Tipologias!$F$53),Tipologias!$G$51,IF(AD583=Tipologias!$F$54,Tipologias!$G$54,IF(OR(AD583=Tipologias!$F$55,AD583=Tipologias!$F$56),Tipologias!$G$55,"")))</f>
        <v/>
      </c>
      <c r="AF583" s="117"/>
      <c r="AG583" s="123" t="str">
        <f>IF(OR(AF583=Tipologias!$F$51,AF583=Tipologias!$F$52,AF583=Tipologias!$F$53),Tipologias!$G$51,IF(AF583=Tipologias!$F$54,Tipologias!$G$54,IF(OR(AF583=Tipologias!$F$55,AF583=Tipologias!$F$56),Tipologias!$G$55,"")))</f>
        <v/>
      </c>
      <c r="AH583" s="117"/>
      <c r="AI583" s="124" t="str">
        <f>IF(OR(AC583="",AE583="",AG583=""),"",IF(OR(AND(AC583=Tipologias!$G$55,AE583=Tipologias!$G$55),AND(AC583=Tipologias!$G$55,AG583=Tipologias!$G$55),AND(AE583=Tipologias!$G$55,AG583=Tipologias!$G$55)),Tipologias!$G$55, IF(AND(AC583=Tipologias!$G$51,AE583=Tipologias!$G$51,AG583=Tipologias!$G$51),Tipologias!$G$51,Tipologias!$G$54)))</f>
        <v/>
      </c>
      <c r="AJ583" s="117"/>
      <c r="AK583" s="118"/>
      <c r="AL583" s="134"/>
    </row>
    <row r="584" spans="1:38" s="119" customFormat="1" ht="35.15" customHeight="1" x14ac:dyDescent="0.35">
      <c r="A584" s="141"/>
      <c r="B584" s="142"/>
      <c r="C584" s="117"/>
      <c r="D584" s="117"/>
      <c r="E584" s="117"/>
      <c r="F584" s="117"/>
      <c r="G584" s="117"/>
      <c r="H584" s="117"/>
      <c r="I584" s="117"/>
      <c r="J584" s="142"/>
      <c r="K584" s="117"/>
      <c r="L584" s="117"/>
      <c r="M584" s="117"/>
      <c r="N584" s="117"/>
      <c r="O584" s="117"/>
      <c r="P584" s="118"/>
      <c r="Q584" s="117"/>
      <c r="R584" s="117"/>
      <c r="S584" s="117"/>
      <c r="T584" s="117"/>
      <c r="U584" s="142"/>
      <c r="V58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84" s="117"/>
      <c r="X584" s="142"/>
      <c r="Y584" s="142"/>
      <c r="Z584" s="140" t="str">
        <f>IFERROR(IF(Y584=Tipologias!$O$6,"Ley_1",IF(Y584=Tipologias!$P$6,"Ley_2",IF(Y584=Tipologias!$Q$6,"Ley_3",IF(Y584=Tipologias!$R$6,"Ley_4",IF(Y584=Tipologias!$S$6,"Ley_5",IF(Y584=Tipologias!$T$6,"Ley_6", IF(Y584=Tipologias!$U$6,"Ley_7", IF(Y584=Tipologias!$V$6,"Ley_8", IF(Y584=Tipologias!$W$6,"Ley_9", IF(Y584=Tipologias!$X$6,"Ley_10", IF(Y584=Tipologias!$Y$6,"Ley_11", IF(Y584=Tipologias!$Z$6,"Ley_12",IF(Y584="No Aplica","NoAplica",""))))))))))))),"")</f>
        <v/>
      </c>
      <c r="AA584" s="117"/>
      <c r="AB584" s="117"/>
      <c r="AC584" s="123" t="str">
        <f>IF(OR(AB584=Tipologias!$F$51,AB584=Tipologias!$F$52,AB584=Tipologias!$F$53),Tipologias!$G$51,IF(AB584=Tipologias!$F$54,Tipologias!$G$54,IF(OR(AB584=Tipologias!$F$55,AB584=Tipologias!$F$56),Tipologias!$G$55,"")))</f>
        <v/>
      </c>
      <c r="AD584" s="117"/>
      <c r="AE584" s="123" t="str">
        <f>IF(OR(AD584=Tipologias!$F$51,AD584=Tipologias!$F$52,AD584=Tipologias!$F$53),Tipologias!$G$51,IF(AD584=Tipologias!$F$54,Tipologias!$G$54,IF(OR(AD584=Tipologias!$F$55,AD584=Tipologias!$F$56),Tipologias!$G$55,"")))</f>
        <v/>
      </c>
      <c r="AF584" s="117"/>
      <c r="AG584" s="123" t="str">
        <f>IF(OR(AF584=Tipologias!$F$51,AF584=Tipologias!$F$52,AF584=Tipologias!$F$53),Tipologias!$G$51,IF(AF584=Tipologias!$F$54,Tipologias!$G$54,IF(OR(AF584=Tipologias!$F$55,AF584=Tipologias!$F$56),Tipologias!$G$55,"")))</f>
        <v/>
      </c>
      <c r="AH584" s="117"/>
      <c r="AI584" s="124" t="str">
        <f>IF(OR(AC584="",AE584="",AG584=""),"",IF(OR(AND(AC584=Tipologias!$G$55,AE584=Tipologias!$G$55),AND(AC584=Tipologias!$G$55,AG584=Tipologias!$G$55),AND(AE584=Tipologias!$G$55,AG584=Tipologias!$G$55)),Tipologias!$G$55, IF(AND(AC584=Tipologias!$G$51,AE584=Tipologias!$G$51,AG584=Tipologias!$G$51),Tipologias!$G$51,Tipologias!$G$54)))</f>
        <v/>
      </c>
      <c r="AJ584" s="117"/>
      <c r="AK584" s="118"/>
      <c r="AL584" s="134"/>
    </row>
    <row r="585" spans="1:38" s="119" customFormat="1" ht="35.15" customHeight="1" x14ac:dyDescent="0.35">
      <c r="A585" s="141"/>
      <c r="B585" s="142"/>
      <c r="C585" s="117"/>
      <c r="D585" s="117"/>
      <c r="E585" s="117"/>
      <c r="F585" s="117"/>
      <c r="G585" s="117"/>
      <c r="H585" s="117"/>
      <c r="I585" s="117"/>
      <c r="J585" s="142"/>
      <c r="K585" s="117"/>
      <c r="L585" s="117"/>
      <c r="M585" s="117"/>
      <c r="N585" s="117"/>
      <c r="O585" s="117"/>
      <c r="P585" s="118"/>
      <c r="Q585" s="117"/>
      <c r="R585" s="117"/>
      <c r="S585" s="117"/>
      <c r="T585" s="117"/>
      <c r="U585" s="142"/>
      <c r="V58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85" s="117"/>
      <c r="X585" s="142"/>
      <c r="Y585" s="142"/>
      <c r="Z585" s="140" t="str">
        <f>IFERROR(IF(Y585=Tipologias!$O$6,"Ley_1",IF(Y585=Tipologias!$P$6,"Ley_2",IF(Y585=Tipologias!$Q$6,"Ley_3",IF(Y585=Tipologias!$R$6,"Ley_4",IF(Y585=Tipologias!$S$6,"Ley_5",IF(Y585=Tipologias!$T$6,"Ley_6", IF(Y585=Tipologias!$U$6,"Ley_7", IF(Y585=Tipologias!$V$6,"Ley_8", IF(Y585=Tipologias!$W$6,"Ley_9", IF(Y585=Tipologias!$X$6,"Ley_10", IF(Y585=Tipologias!$Y$6,"Ley_11", IF(Y585=Tipologias!$Z$6,"Ley_12",IF(Y585="No Aplica","NoAplica",""))))))))))))),"")</f>
        <v/>
      </c>
      <c r="AA585" s="117"/>
      <c r="AB585" s="117"/>
      <c r="AC585" s="123" t="str">
        <f>IF(OR(AB585=Tipologias!$F$51,AB585=Tipologias!$F$52,AB585=Tipologias!$F$53),Tipologias!$G$51,IF(AB585=Tipologias!$F$54,Tipologias!$G$54,IF(OR(AB585=Tipologias!$F$55,AB585=Tipologias!$F$56),Tipologias!$G$55,"")))</f>
        <v/>
      </c>
      <c r="AD585" s="117"/>
      <c r="AE585" s="123" t="str">
        <f>IF(OR(AD585=Tipologias!$F$51,AD585=Tipologias!$F$52,AD585=Tipologias!$F$53),Tipologias!$G$51,IF(AD585=Tipologias!$F$54,Tipologias!$G$54,IF(OR(AD585=Tipologias!$F$55,AD585=Tipologias!$F$56),Tipologias!$G$55,"")))</f>
        <v/>
      </c>
      <c r="AF585" s="117"/>
      <c r="AG585" s="123" t="str">
        <f>IF(OR(AF585=Tipologias!$F$51,AF585=Tipologias!$F$52,AF585=Tipologias!$F$53),Tipologias!$G$51,IF(AF585=Tipologias!$F$54,Tipologias!$G$54,IF(OR(AF585=Tipologias!$F$55,AF585=Tipologias!$F$56),Tipologias!$G$55,"")))</f>
        <v/>
      </c>
      <c r="AH585" s="117"/>
      <c r="AI585" s="124" t="str">
        <f>IF(OR(AC585="",AE585="",AG585=""),"",IF(OR(AND(AC585=Tipologias!$G$55,AE585=Tipologias!$G$55),AND(AC585=Tipologias!$G$55,AG585=Tipologias!$G$55),AND(AE585=Tipologias!$G$55,AG585=Tipologias!$G$55)),Tipologias!$G$55, IF(AND(AC585=Tipologias!$G$51,AE585=Tipologias!$G$51,AG585=Tipologias!$G$51),Tipologias!$G$51,Tipologias!$G$54)))</f>
        <v/>
      </c>
      <c r="AJ585" s="117"/>
      <c r="AK585" s="118"/>
      <c r="AL585" s="134"/>
    </row>
    <row r="586" spans="1:38" s="119" customFormat="1" ht="35.15" customHeight="1" x14ac:dyDescent="0.35">
      <c r="A586" s="141"/>
      <c r="B586" s="142"/>
      <c r="C586" s="117"/>
      <c r="D586" s="117"/>
      <c r="E586" s="117"/>
      <c r="F586" s="117"/>
      <c r="G586" s="117"/>
      <c r="H586" s="117"/>
      <c r="I586" s="117"/>
      <c r="J586" s="142"/>
      <c r="K586" s="117"/>
      <c r="L586" s="117"/>
      <c r="M586" s="117"/>
      <c r="N586" s="117"/>
      <c r="O586" s="117"/>
      <c r="P586" s="118"/>
      <c r="Q586" s="117"/>
      <c r="R586" s="117"/>
      <c r="S586" s="117"/>
      <c r="T586" s="117"/>
      <c r="U586" s="142"/>
      <c r="V58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86" s="117"/>
      <c r="X586" s="142"/>
      <c r="Y586" s="142"/>
      <c r="Z586" s="140" t="str">
        <f>IFERROR(IF(Y586=Tipologias!$O$6,"Ley_1",IF(Y586=Tipologias!$P$6,"Ley_2",IF(Y586=Tipologias!$Q$6,"Ley_3",IF(Y586=Tipologias!$R$6,"Ley_4",IF(Y586=Tipologias!$S$6,"Ley_5",IF(Y586=Tipologias!$T$6,"Ley_6", IF(Y586=Tipologias!$U$6,"Ley_7", IF(Y586=Tipologias!$V$6,"Ley_8", IF(Y586=Tipologias!$W$6,"Ley_9", IF(Y586=Tipologias!$X$6,"Ley_10", IF(Y586=Tipologias!$Y$6,"Ley_11", IF(Y586=Tipologias!$Z$6,"Ley_12",IF(Y586="No Aplica","NoAplica",""))))))))))))),"")</f>
        <v/>
      </c>
      <c r="AA586" s="117"/>
      <c r="AB586" s="117"/>
      <c r="AC586" s="123" t="str">
        <f>IF(OR(AB586=Tipologias!$F$51,AB586=Tipologias!$F$52,AB586=Tipologias!$F$53),Tipologias!$G$51,IF(AB586=Tipologias!$F$54,Tipologias!$G$54,IF(OR(AB586=Tipologias!$F$55,AB586=Tipologias!$F$56),Tipologias!$G$55,"")))</f>
        <v/>
      </c>
      <c r="AD586" s="117"/>
      <c r="AE586" s="123" t="str">
        <f>IF(OR(AD586=Tipologias!$F$51,AD586=Tipologias!$F$52,AD586=Tipologias!$F$53),Tipologias!$G$51,IF(AD586=Tipologias!$F$54,Tipologias!$G$54,IF(OR(AD586=Tipologias!$F$55,AD586=Tipologias!$F$56),Tipologias!$G$55,"")))</f>
        <v/>
      </c>
      <c r="AF586" s="117"/>
      <c r="AG586" s="123" t="str">
        <f>IF(OR(AF586=Tipologias!$F$51,AF586=Tipologias!$F$52,AF586=Tipologias!$F$53),Tipologias!$G$51,IF(AF586=Tipologias!$F$54,Tipologias!$G$54,IF(OR(AF586=Tipologias!$F$55,AF586=Tipologias!$F$56),Tipologias!$G$55,"")))</f>
        <v/>
      </c>
      <c r="AH586" s="117"/>
      <c r="AI586" s="124" t="str">
        <f>IF(OR(AC586="",AE586="",AG586=""),"",IF(OR(AND(AC586=Tipologias!$G$55,AE586=Tipologias!$G$55),AND(AC586=Tipologias!$G$55,AG586=Tipologias!$G$55),AND(AE586=Tipologias!$G$55,AG586=Tipologias!$G$55)),Tipologias!$G$55, IF(AND(AC586=Tipologias!$G$51,AE586=Tipologias!$G$51,AG586=Tipologias!$G$51),Tipologias!$G$51,Tipologias!$G$54)))</f>
        <v/>
      </c>
      <c r="AJ586" s="117"/>
      <c r="AK586" s="118"/>
      <c r="AL586" s="134"/>
    </row>
    <row r="587" spans="1:38" s="119" customFormat="1" ht="35.15" customHeight="1" x14ac:dyDescent="0.35">
      <c r="A587" s="141"/>
      <c r="B587" s="142"/>
      <c r="C587" s="117"/>
      <c r="D587" s="117"/>
      <c r="E587" s="117"/>
      <c r="F587" s="117"/>
      <c r="G587" s="117"/>
      <c r="H587" s="117"/>
      <c r="I587" s="117"/>
      <c r="J587" s="142"/>
      <c r="K587" s="117"/>
      <c r="L587" s="117"/>
      <c r="M587" s="117"/>
      <c r="N587" s="117"/>
      <c r="O587" s="117"/>
      <c r="P587" s="118"/>
      <c r="Q587" s="117"/>
      <c r="R587" s="117"/>
      <c r="S587" s="117"/>
      <c r="T587" s="117"/>
      <c r="U587" s="142"/>
      <c r="V58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87" s="117"/>
      <c r="X587" s="142"/>
      <c r="Y587" s="142"/>
      <c r="Z587" s="140" t="str">
        <f>IFERROR(IF(Y587=Tipologias!$O$6,"Ley_1",IF(Y587=Tipologias!$P$6,"Ley_2",IF(Y587=Tipologias!$Q$6,"Ley_3",IF(Y587=Tipologias!$R$6,"Ley_4",IF(Y587=Tipologias!$S$6,"Ley_5",IF(Y587=Tipologias!$T$6,"Ley_6", IF(Y587=Tipologias!$U$6,"Ley_7", IF(Y587=Tipologias!$V$6,"Ley_8", IF(Y587=Tipologias!$W$6,"Ley_9", IF(Y587=Tipologias!$X$6,"Ley_10", IF(Y587=Tipologias!$Y$6,"Ley_11", IF(Y587=Tipologias!$Z$6,"Ley_12",IF(Y587="No Aplica","NoAplica",""))))))))))))),"")</f>
        <v/>
      </c>
      <c r="AA587" s="117"/>
      <c r="AB587" s="117"/>
      <c r="AC587" s="123" t="str">
        <f>IF(OR(AB587=Tipologias!$F$51,AB587=Tipologias!$F$52,AB587=Tipologias!$F$53),Tipologias!$G$51,IF(AB587=Tipologias!$F$54,Tipologias!$G$54,IF(OR(AB587=Tipologias!$F$55,AB587=Tipologias!$F$56),Tipologias!$G$55,"")))</f>
        <v/>
      </c>
      <c r="AD587" s="117"/>
      <c r="AE587" s="123" t="str">
        <f>IF(OR(AD587=Tipologias!$F$51,AD587=Tipologias!$F$52,AD587=Tipologias!$F$53),Tipologias!$G$51,IF(AD587=Tipologias!$F$54,Tipologias!$G$54,IF(OR(AD587=Tipologias!$F$55,AD587=Tipologias!$F$56),Tipologias!$G$55,"")))</f>
        <v/>
      </c>
      <c r="AF587" s="117"/>
      <c r="AG587" s="123" t="str">
        <f>IF(OR(AF587=Tipologias!$F$51,AF587=Tipologias!$F$52,AF587=Tipologias!$F$53),Tipologias!$G$51,IF(AF587=Tipologias!$F$54,Tipologias!$G$54,IF(OR(AF587=Tipologias!$F$55,AF587=Tipologias!$F$56),Tipologias!$G$55,"")))</f>
        <v/>
      </c>
      <c r="AH587" s="117"/>
      <c r="AI587" s="124" t="str">
        <f>IF(OR(AC587="",AE587="",AG587=""),"",IF(OR(AND(AC587=Tipologias!$G$55,AE587=Tipologias!$G$55),AND(AC587=Tipologias!$G$55,AG587=Tipologias!$G$55),AND(AE587=Tipologias!$G$55,AG587=Tipologias!$G$55)),Tipologias!$G$55, IF(AND(AC587=Tipologias!$G$51,AE587=Tipologias!$G$51,AG587=Tipologias!$G$51),Tipologias!$G$51,Tipologias!$G$54)))</f>
        <v/>
      </c>
      <c r="AJ587" s="117"/>
      <c r="AK587" s="118"/>
      <c r="AL587" s="134"/>
    </row>
    <row r="588" spans="1:38" s="119" customFormat="1" ht="35.15" customHeight="1" x14ac:dyDescent="0.35">
      <c r="A588" s="141"/>
      <c r="B588" s="142"/>
      <c r="C588" s="117"/>
      <c r="D588" s="117"/>
      <c r="E588" s="117"/>
      <c r="F588" s="117"/>
      <c r="G588" s="117"/>
      <c r="H588" s="117"/>
      <c r="I588" s="117"/>
      <c r="J588" s="142"/>
      <c r="K588" s="117"/>
      <c r="L588" s="117"/>
      <c r="M588" s="117"/>
      <c r="N588" s="117"/>
      <c r="O588" s="117"/>
      <c r="P588" s="118"/>
      <c r="Q588" s="117"/>
      <c r="R588" s="117"/>
      <c r="S588" s="117"/>
      <c r="T588" s="117"/>
      <c r="U588" s="142"/>
      <c r="V58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88" s="117"/>
      <c r="X588" s="142"/>
      <c r="Y588" s="142"/>
      <c r="Z588" s="140" t="str">
        <f>IFERROR(IF(Y588=Tipologias!$O$6,"Ley_1",IF(Y588=Tipologias!$P$6,"Ley_2",IF(Y588=Tipologias!$Q$6,"Ley_3",IF(Y588=Tipologias!$R$6,"Ley_4",IF(Y588=Tipologias!$S$6,"Ley_5",IF(Y588=Tipologias!$T$6,"Ley_6", IF(Y588=Tipologias!$U$6,"Ley_7", IF(Y588=Tipologias!$V$6,"Ley_8", IF(Y588=Tipologias!$W$6,"Ley_9", IF(Y588=Tipologias!$X$6,"Ley_10", IF(Y588=Tipologias!$Y$6,"Ley_11", IF(Y588=Tipologias!$Z$6,"Ley_12",IF(Y588="No Aplica","NoAplica",""))))))))))))),"")</f>
        <v/>
      </c>
      <c r="AA588" s="117"/>
      <c r="AB588" s="117"/>
      <c r="AC588" s="123" t="str">
        <f>IF(OR(AB588=Tipologias!$F$51,AB588=Tipologias!$F$52,AB588=Tipologias!$F$53),Tipologias!$G$51,IF(AB588=Tipologias!$F$54,Tipologias!$G$54,IF(OR(AB588=Tipologias!$F$55,AB588=Tipologias!$F$56),Tipologias!$G$55,"")))</f>
        <v/>
      </c>
      <c r="AD588" s="117"/>
      <c r="AE588" s="123" t="str">
        <f>IF(OR(AD588=Tipologias!$F$51,AD588=Tipologias!$F$52,AD588=Tipologias!$F$53),Tipologias!$G$51,IF(AD588=Tipologias!$F$54,Tipologias!$G$54,IF(OR(AD588=Tipologias!$F$55,AD588=Tipologias!$F$56),Tipologias!$G$55,"")))</f>
        <v/>
      </c>
      <c r="AF588" s="117"/>
      <c r="AG588" s="123" t="str">
        <f>IF(OR(AF588=Tipologias!$F$51,AF588=Tipologias!$F$52,AF588=Tipologias!$F$53),Tipologias!$G$51,IF(AF588=Tipologias!$F$54,Tipologias!$G$54,IF(OR(AF588=Tipologias!$F$55,AF588=Tipologias!$F$56),Tipologias!$G$55,"")))</f>
        <v/>
      </c>
      <c r="AH588" s="117"/>
      <c r="AI588" s="124" t="str">
        <f>IF(OR(AC588="",AE588="",AG588=""),"",IF(OR(AND(AC588=Tipologias!$G$55,AE588=Tipologias!$G$55),AND(AC588=Tipologias!$G$55,AG588=Tipologias!$G$55),AND(AE588=Tipologias!$G$55,AG588=Tipologias!$G$55)),Tipologias!$G$55, IF(AND(AC588=Tipologias!$G$51,AE588=Tipologias!$G$51,AG588=Tipologias!$G$51),Tipologias!$G$51,Tipologias!$G$54)))</f>
        <v/>
      </c>
      <c r="AJ588" s="117"/>
      <c r="AK588" s="118"/>
      <c r="AL588" s="134"/>
    </row>
    <row r="589" spans="1:38" s="119" customFormat="1" ht="35.15" customHeight="1" x14ac:dyDescent="0.35">
      <c r="A589" s="141"/>
      <c r="B589" s="142"/>
      <c r="C589" s="117"/>
      <c r="D589" s="117"/>
      <c r="E589" s="117"/>
      <c r="F589" s="117"/>
      <c r="G589" s="117"/>
      <c r="H589" s="117"/>
      <c r="I589" s="117"/>
      <c r="J589" s="142"/>
      <c r="K589" s="117"/>
      <c r="L589" s="117"/>
      <c r="M589" s="117"/>
      <c r="N589" s="117"/>
      <c r="O589" s="117"/>
      <c r="P589" s="118"/>
      <c r="Q589" s="117"/>
      <c r="R589" s="117"/>
      <c r="S589" s="117"/>
      <c r="T589" s="117"/>
      <c r="U589" s="142"/>
      <c r="V58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89" s="117"/>
      <c r="X589" s="142"/>
      <c r="Y589" s="142"/>
      <c r="Z589" s="140" t="str">
        <f>IFERROR(IF(Y589=Tipologias!$O$6,"Ley_1",IF(Y589=Tipologias!$P$6,"Ley_2",IF(Y589=Tipologias!$Q$6,"Ley_3",IF(Y589=Tipologias!$R$6,"Ley_4",IF(Y589=Tipologias!$S$6,"Ley_5",IF(Y589=Tipologias!$T$6,"Ley_6", IF(Y589=Tipologias!$U$6,"Ley_7", IF(Y589=Tipologias!$V$6,"Ley_8", IF(Y589=Tipologias!$W$6,"Ley_9", IF(Y589=Tipologias!$X$6,"Ley_10", IF(Y589=Tipologias!$Y$6,"Ley_11", IF(Y589=Tipologias!$Z$6,"Ley_12",IF(Y589="No Aplica","NoAplica",""))))))))))))),"")</f>
        <v/>
      </c>
      <c r="AA589" s="117"/>
      <c r="AB589" s="117"/>
      <c r="AC589" s="123" t="str">
        <f>IF(OR(AB589=Tipologias!$F$51,AB589=Tipologias!$F$52,AB589=Tipologias!$F$53),Tipologias!$G$51,IF(AB589=Tipologias!$F$54,Tipologias!$G$54,IF(OR(AB589=Tipologias!$F$55,AB589=Tipologias!$F$56),Tipologias!$G$55,"")))</f>
        <v/>
      </c>
      <c r="AD589" s="117"/>
      <c r="AE589" s="123" t="str">
        <f>IF(OR(AD589=Tipologias!$F$51,AD589=Tipologias!$F$52,AD589=Tipologias!$F$53),Tipologias!$G$51,IF(AD589=Tipologias!$F$54,Tipologias!$G$54,IF(OR(AD589=Tipologias!$F$55,AD589=Tipologias!$F$56),Tipologias!$G$55,"")))</f>
        <v/>
      </c>
      <c r="AF589" s="117"/>
      <c r="AG589" s="123" t="str">
        <f>IF(OR(AF589=Tipologias!$F$51,AF589=Tipologias!$F$52,AF589=Tipologias!$F$53),Tipologias!$G$51,IF(AF589=Tipologias!$F$54,Tipologias!$G$54,IF(OR(AF589=Tipologias!$F$55,AF589=Tipologias!$F$56),Tipologias!$G$55,"")))</f>
        <v/>
      </c>
      <c r="AH589" s="117"/>
      <c r="AI589" s="124" t="str">
        <f>IF(OR(AC589="",AE589="",AG589=""),"",IF(OR(AND(AC589=Tipologias!$G$55,AE589=Tipologias!$G$55),AND(AC589=Tipologias!$G$55,AG589=Tipologias!$G$55),AND(AE589=Tipologias!$G$55,AG589=Tipologias!$G$55)),Tipologias!$G$55, IF(AND(AC589=Tipologias!$G$51,AE589=Tipologias!$G$51,AG589=Tipologias!$G$51),Tipologias!$G$51,Tipologias!$G$54)))</f>
        <v/>
      </c>
      <c r="AJ589" s="117"/>
      <c r="AK589" s="118"/>
      <c r="AL589" s="134"/>
    </row>
    <row r="590" spans="1:38" s="119" customFormat="1" ht="35.15" customHeight="1" x14ac:dyDescent="0.35">
      <c r="A590" s="141"/>
      <c r="B590" s="142"/>
      <c r="C590" s="117"/>
      <c r="D590" s="117"/>
      <c r="E590" s="117"/>
      <c r="F590" s="117"/>
      <c r="G590" s="117"/>
      <c r="H590" s="117"/>
      <c r="I590" s="117"/>
      <c r="J590" s="142"/>
      <c r="K590" s="117"/>
      <c r="L590" s="117"/>
      <c r="M590" s="117"/>
      <c r="N590" s="117"/>
      <c r="O590" s="117"/>
      <c r="P590" s="118"/>
      <c r="Q590" s="117"/>
      <c r="R590" s="117"/>
      <c r="S590" s="117"/>
      <c r="T590" s="117"/>
      <c r="U590" s="142"/>
      <c r="V59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90" s="117"/>
      <c r="X590" s="142"/>
      <c r="Y590" s="142"/>
      <c r="Z590" s="140" t="str">
        <f>IFERROR(IF(Y590=Tipologias!$O$6,"Ley_1",IF(Y590=Tipologias!$P$6,"Ley_2",IF(Y590=Tipologias!$Q$6,"Ley_3",IF(Y590=Tipologias!$R$6,"Ley_4",IF(Y590=Tipologias!$S$6,"Ley_5",IF(Y590=Tipologias!$T$6,"Ley_6", IF(Y590=Tipologias!$U$6,"Ley_7", IF(Y590=Tipologias!$V$6,"Ley_8", IF(Y590=Tipologias!$W$6,"Ley_9", IF(Y590=Tipologias!$X$6,"Ley_10", IF(Y590=Tipologias!$Y$6,"Ley_11", IF(Y590=Tipologias!$Z$6,"Ley_12",IF(Y590="No Aplica","NoAplica",""))))))))))))),"")</f>
        <v/>
      </c>
      <c r="AA590" s="117"/>
      <c r="AB590" s="117"/>
      <c r="AC590" s="123" t="str">
        <f>IF(OR(AB590=Tipologias!$F$51,AB590=Tipologias!$F$52,AB590=Tipologias!$F$53),Tipologias!$G$51,IF(AB590=Tipologias!$F$54,Tipologias!$G$54,IF(OR(AB590=Tipologias!$F$55,AB590=Tipologias!$F$56),Tipologias!$G$55,"")))</f>
        <v/>
      </c>
      <c r="AD590" s="117"/>
      <c r="AE590" s="123" t="str">
        <f>IF(OR(AD590=Tipologias!$F$51,AD590=Tipologias!$F$52,AD590=Tipologias!$F$53),Tipologias!$G$51,IF(AD590=Tipologias!$F$54,Tipologias!$G$54,IF(OR(AD590=Tipologias!$F$55,AD590=Tipologias!$F$56),Tipologias!$G$55,"")))</f>
        <v/>
      </c>
      <c r="AF590" s="117"/>
      <c r="AG590" s="123" t="str">
        <f>IF(OR(AF590=Tipologias!$F$51,AF590=Tipologias!$F$52,AF590=Tipologias!$F$53),Tipologias!$G$51,IF(AF590=Tipologias!$F$54,Tipologias!$G$54,IF(OR(AF590=Tipologias!$F$55,AF590=Tipologias!$F$56),Tipologias!$G$55,"")))</f>
        <v/>
      </c>
      <c r="AH590" s="117"/>
      <c r="AI590" s="124" t="str">
        <f>IF(OR(AC590="",AE590="",AG590=""),"",IF(OR(AND(AC590=Tipologias!$G$55,AE590=Tipologias!$G$55),AND(AC590=Tipologias!$G$55,AG590=Tipologias!$G$55),AND(AE590=Tipologias!$G$55,AG590=Tipologias!$G$55)),Tipologias!$G$55, IF(AND(AC590=Tipologias!$G$51,AE590=Tipologias!$G$51,AG590=Tipologias!$G$51),Tipologias!$G$51,Tipologias!$G$54)))</f>
        <v/>
      </c>
      <c r="AJ590" s="117"/>
      <c r="AK590" s="118"/>
      <c r="AL590" s="134"/>
    </row>
    <row r="591" spans="1:38" s="119" customFormat="1" ht="35.15" customHeight="1" x14ac:dyDescent="0.35">
      <c r="A591" s="141"/>
      <c r="B591" s="142"/>
      <c r="C591" s="117"/>
      <c r="D591" s="117"/>
      <c r="E591" s="117"/>
      <c r="F591" s="117"/>
      <c r="G591" s="117"/>
      <c r="H591" s="117"/>
      <c r="I591" s="117"/>
      <c r="J591" s="142"/>
      <c r="K591" s="117"/>
      <c r="L591" s="117"/>
      <c r="M591" s="117"/>
      <c r="N591" s="117"/>
      <c r="O591" s="117"/>
      <c r="P591" s="118"/>
      <c r="Q591" s="117"/>
      <c r="R591" s="117"/>
      <c r="S591" s="117"/>
      <c r="T591" s="117"/>
      <c r="U591" s="142"/>
      <c r="V59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91" s="117"/>
      <c r="X591" s="142"/>
      <c r="Y591" s="142"/>
      <c r="Z591" s="140" t="str">
        <f>IFERROR(IF(Y591=Tipologias!$O$6,"Ley_1",IF(Y591=Tipologias!$P$6,"Ley_2",IF(Y591=Tipologias!$Q$6,"Ley_3",IF(Y591=Tipologias!$R$6,"Ley_4",IF(Y591=Tipologias!$S$6,"Ley_5",IF(Y591=Tipologias!$T$6,"Ley_6", IF(Y591=Tipologias!$U$6,"Ley_7", IF(Y591=Tipologias!$V$6,"Ley_8", IF(Y591=Tipologias!$W$6,"Ley_9", IF(Y591=Tipologias!$X$6,"Ley_10", IF(Y591=Tipologias!$Y$6,"Ley_11", IF(Y591=Tipologias!$Z$6,"Ley_12",IF(Y591="No Aplica","NoAplica",""))))))))))))),"")</f>
        <v/>
      </c>
      <c r="AA591" s="117"/>
      <c r="AB591" s="117"/>
      <c r="AC591" s="123" t="str">
        <f>IF(OR(AB591=Tipologias!$F$51,AB591=Tipologias!$F$52,AB591=Tipologias!$F$53),Tipologias!$G$51,IF(AB591=Tipologias!$F$54,Tipologias!$G$54,IF(OR(AB591=Tipologias!$F$55,AB591=Tipologias!$F$56),Tipologias!$G$55,"")))</f>
        <v/>
      </c>
      <c r="AD591" s="117"/>
      <c r="AE591" s="123" t="str">
        <f>IF(OR(AD591=Tipologias!$F$51,AD591=Tipologias!$F$52,AD591=Tipologias!$F$53),Tipologias!$G$51,IF(AD591=Tipologias!$F$54,Tipologias!$G$54,IF(OR(AD591=Tipologias!$F$55,AD591=Tipologias!$F$56),Tipologias!$G$55,"")))</f>
        <v/>
      </c>
      <c r="AF591" s="117"/>
      <c r="AG591" s="123" t="str">
        <f>IF(OR(AF591=Tipologias!$F$51,AF591=Tipologias!$F$52,AF591=Tipologias!$F$53),Tipologias!$G$51,IF(AF591=Tipologias!$F$54,Tipologias!$G$54,IF(OR(AF591=Tipologias!$F$55,AF591=Tipologias!$F$56),Tipologias!$G$55,"")))</f>
        <v/>
      </c>
      <c r="AH591" s="117"/>
      <c r="AI591" s="124" t="str">
        <f>IF(OR(AC591="",AE591="",AG591=""),"",IF(OR(AND(AC591=Tipologias!$G$55,AE591=Tipologias!$G$55),AND(AC591=Tipologias!$G$55,AG591=Tipologias!$G$55),AND(AE591=Tipologias!$G$55,AG591=Tipologias!$G$55)),Tipologias!$G$55, IF(AND(AC591=Tipologias!$G$51,AE591=Tipologias!$G$51,AG591=Tipologias!$G$51),Tipologias!$G$51,Tipologias!$G$54)))</f>
        <v/>
      </c>
      <c r="AJ591" s="117"/>
      <c r="AK591" s="118"/>
      <c r="AL591" s="134"/>
    </row>
    <row r="592" spans="1:38" s="119" customFormat="1" ht="35.15" customHeight="1" x14ac:dyDescent="0.35">
      <c r="A592" s="141"/>
      <c r="B592" s="142"/>
      <c r="C592" s="117"/>
      <c r="D592" s="117"/>
      <c r="E592" s="117"/>
      <c r="F592" s="117"/>
      <c r="G592" s="117"/>
      <c r="H592" s="117"/>
      <c r="I592" s="117"/>
      <c r="J592" s="142"/>
      <c r="K592" s="117"/>
      <c r="L592" s="117"/>
      <c r="M592" s="117"/>
      <c r="N592" s="117"/>
      <c r="O592" s="117"/>
      <c r="P592" s="118"/>
      <c r="Q592" s="117"/>
      <c r="R592" s="117"/>
      <c r="S592" s="117"/>
      <c r="T592" s="117"/>
      <c r="U592" s="142"/>
      <c r="V59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92" s="117"/>
      <c r="X592" s="142"/>
      <c r="Y592" s="142"/>
      <c r="Z592" s="140" t="str">
        <f>IFERROR(IF(Y592=Tipologias!$O$6,"Ley_1",IF(Y592=Tipologias!$P$6,"Ley_2",IF(Y592=Tipologias!$Q$6,"Ley_3",IF(Y592=Tipologias!$R$6,"Ley_4",IF(Y592=Tipologias!$S$6,"Ley_5",IF(Y592=Tipologias!$T$6,"Ley_6", IF(Y592=Tipologias!$U$6,"Ley_7", IF(Y592=Tipologias!$V$6,"Ley_8", IF(Y592=Tipologias!$W$6,"Ley_9", IF(Y592=Tipologias!$X$6,"Ley_10", IF(Y592=Tipologias!$Y$6,"Ley_11", IF(Y592=Tipologias!$Z$6,"Ley_12",IF(Y592="No Aplica","NoAplica",""))))))))))))),"")</f>
        <v/>
      </c>
      <c r="AA592" s="117"/>
      <c r="AB592" s="117"/>
      <c r="AC592" s="123" t="str">
        <f>IF(OR(AB592=Tipologias!$F$51,AB592=Tipologias!$F$52,AB592=Tipologias!$F$53),Tipologias!$G$51,IF(AB592=Tipologias!$F$54,Tipologias!$G$54,IF(OR(AB592=Tipologias!$F$55,AB592=Tipologias!$F$56),Tipologias!$G$55,"")))</f>
        <v/>
      </c>
      <c r="AD592" s="117"/>
      <c r="AE592" s="123" t="str">
        <f>IF(OR(AD592=Tipologias!$F$51,AD592=Tipologias!$F$52,AD592=Tipologias!$F$53),Tipologias!$G$51,IF(AD592=Tipologias!$F$54,Tipologias!$G$54,IF(OR(AD592=Tipologias!$F$55,AD592=Tipologias!$F$56),Tipologias!$G$55,"")))</f>
        <v/>
      </c>
      <c r="AF592" s="117"/>
      <c r="AG592" s="123" t="str">
        <f>IF(OR(AF592=Tipologias!$F$51,AF592=Tipologias!$F$52,AF592=Tipologias!$F$53),Tipologias!$G$51,IF(AF592=Tipologias!$F$54,Tipologias!$G$54,IF(OR(AF592=Tipologias!$F$55,AF592=Tipologias!$F$56),Tipologias!$G$55,"")))</f>
        <v/>
      </c>
      <c r="AH592" s="117"/>
      <c r="AI592" s="124" t="str">
        <f>IF(OR(AC592="",AE592="",AG592=""),"",IF(OR(AND(AC592=Tipologias!$G$55,AE592=Tipologias!$G$55),AND(AC592=Tipologias!$G$55,AG592=Tipologias!$G$55),AND(AE592=Tipologias!$G$55,AG592=Tipologias!$G$55)),Tipologias!$G$55, IF(AND(AC592=Tipologias!$G$51,AE592=Tipologias!$G$51,AG592=Tipologias!$G$51),Tipologias!$G$51,Tipologias!$G$54)))</f>
        <v/>
      </c>
      <c r="AJ592" s="117"/>
      <c r="AK592" s="118"/>
      <c r="AL592" s="134"/>
    </row>
    <row r="593" spans="1:38" s="119" customFormat="1" ht="35.15" customHeight="1" x14ac:dyDescent="0.35">
      <c r="A593" s="141"/>
      <c r="B593" s="142"/>
      <c r="C593" s="117"/>
      <c r="D593" s="117"/>
      <c r="E593" s="117"/>
      <c r="F593" s="117"/>
      <c r="G593" s="117"/>
      <c r="H593" s="117"/>
      <c r="I593" s="117"/>
      <c r="J593" s="142"/>
      <c r="K593" s="117"/>
      <c r="L593" s="117"/>
      <c r="M593" s="117"/>
      <c r="N593" s="117"/>
      <c r="O593" s="117"/>
      <c r="P593" s="118"/>
      <c r="Q593" s="117"/>
      <c r="R593" s="117"/>
      <c r="S593" s="117"/>
      <c r="T593" s="117"/>
      <c r="U593" s="142"/>
      <c r="V59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93" s="117"/>
      <c r="X593" s="142"/>
      <c r="Y593" s="142"/>
      <c r="Z593" s="140" t="str">
        <f>IFERROR(IF(Y593=Tipologias!$O$6,"Ley_1",IF(Y593=Tipologias!$P$6,"Ley_2",IF(Y593=Tipologias!$Q$6,"Ley_3",IF(Y593=Tipologias!$R$6,"Ley_4",IF(Y593=Tipologias!$S$6,"Ley_5",IF(Y593=Tipologias!$T$6,"Ley_6", IF(Y593=Tipologias!$U$6,"Ley_7", IF(Y593=Tipologias!$V$6,"Ley_8", IF(Y593=Tipologias!$W$6,"Ley_9", IF(Y593=Tipologias!$X$6,"Ley_10", IF(Y593=Tipologias!$Y$6,"Ley_11", IF(Y593=Tipologias!$Z$6,"Ley_12",IF(Y593="No Aplica","NoAplica",""))))))))))))),"")</f>
        <v/>
      </c>
      <c r="AA593" s="117"/>
      <c r="AB593" s="117"/>
      <c r="AC593" s="123" t="str">
        <f>IF(OR(AB593=Tipologias!$F$51,AB593=Tipologias!$F$52,AB593=Tipologias!$F$53),Tipologias!$G$51,IF(AB593=Tipologias!$F$54,Tipologias!$G$54,IF(OR(AB593=Tipologias!$F$55,AB593=Tipologias!$F$56),Tipologias!$G$55,"")))</f>
        <v/>
      </c>
      <c r="AD593" s="117"/>
      <c r="AE593" s="123" t="str">
        <f>IF(OR(AD593=Tipologias!$F$51,AD593=Tipologias!$F$52,AD593=Tipologias!$F$53),Tipologias!$G$51,IF(AD593=Tipologias!$F$54,Tipologias!$G$54,IF(OR(AD593=Tipologias!$F$55,AD593=Tipologias!$F$56),Tipologias!$G$55,"")))</f>
        <v/>
      </c>
      <c r="AF593" s="117"/>
      <c r="AG593" s="123" t="str">
        <f>IF(OR(AF593=Tipologias!$F$51,AF593=Tipologias!$F$52,AF593=Tipologias!$F$53),Tipologias!$G$51,IF(AF593=Tipologias!$F$54,Tipologias!$G$54,IF(OR(AF593=Tipologias!$F$55,AF593=Tipologias!$F$56),Tipologias!$G$55,"")))</f>
        <v/>
      </c>
      <c r="AH593" s="117"/>
      <c r="AI593" s="124" t="str">
        <f>IF(OR(AC593="",AE593="",AG593=""),"",IF(OR(AND(AC593=Tipologias!$G$55,AE593=Tipologias!$G$55),AND(AC593=Tipologias!$G$55,AG593=Tipologias!$G$55),AND(AE593=Tipologias!$G$55,AG593=Tipologias!$G$55)),Tipologias!$G$55, IF(AND(AC593=Tipologias!$G$51,AE593=Tipologias!$G$51,AG593=Tipologias!$G$51),Tipologias!$G$51,Tipologias!$G$54)))</f>
        <v/>
      </c>
      <c r="AJ593" s="117"/>
      <c r="AK593" s="118"/>
      <c r="AL593" s="134"/>
    </row>
    <row r="594" spans="1:38" s="119" customFormat="1" ht="35.15" customHeight="1" x14ac:dyDescent="0.35">
      <c r="A594" s="141"/>
      <c r="B594" s="142"/>
      <c r="C594" s="117"/>
      <c r="D594" s="117"/>
      <c r="E594" s="117"/>
      <c r="F594" s="117"/>
      <c r="G594" s="117"/>
      <c r="H594" s="117"/>
      <c r="I594" s="117"/>
      <c r="J594" s="142"/>
      <c r="K594" s="117"/>
      <c r="L594" s="117"/>
      <c r="M594" s="117"/>
      <c r="N594" s="117"/>
      <c r="O594" s="117"/>
      <c r="P594" s="118"/>
      <c r="Q594" s="117"/>
      <c r="R594" s="117"/>
      <c r="S594" s="117"/>
      <c r="T594" s="117"/>
      <c r="U594" s="142"/>
      <c r="V59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94" s="117"/>
      <c r="X594" s="142"/>
      <c r="Y594" s="142"/>
      <c r="Z594" s="140" t="str">
        <f>IFERROR(IF(Y594=Tipologias!$O$6,"Ley_1",IF(Y594=Tipologias!$P$6,"Ley_2",IF(Y594=Tipologias!$Q$6,"Ley_3",IF(Y594=Tipologias!$R$6,"Ley_4",IF(Y594=Tipologias!$S$6,"Ley_5",IF(Y594=Tipologias!$T$6,"Ley_6", IF(Y594=Tipologias!$U$6,"Ley_7", IF(Y594=Tipologias!$V$6,"Ley_8", IF(Y594=Tipologias!$W$6,"Ley_9", IF(Y594=Tipologias!$X$6,"Ley_10", IF(Y594=Tipologias!$Y$6,"Ley_11", IF(Y594=Tipologias!$Z$6,"Ley_12",IF(Y594="No Aplica","NoAplica",""))))))))))))),"")</f>
        <v/>
      </c>
      <c r="AA594" s="117"/>
      <c r="AB594" s="117"/>
      <c r="AC594" s="123" t="str">
        <f>IF(OR(AB594=Tipologias!$F$51,AB594=Tipologias!$F$52,AB594=Tipologias!$F$53),Tipologias!$G$51,IF(AB594=Tipologias!$F$54,Tipologias!$G$54,IF(OR(AB594=Tipologias!$F$55,AB594=Tipologias!$F$56),Tipologias!$G$55,"")))</f>
        <v/>
      </c>
      <c r="AD594" s="117"/>
      <c r="AE594" s="123" t="str">
        <f>IF(OR(AD594=Tipologias!$F$51,AD594=Tipologias!$F$52,AD594=Tipologias!$F$53),Tipologias!$G$51,IF(AD594=Tipologias!$F$54,Tipologias!$G$54,IF(OR(AD594=Tipologias!$F$55,AD594=Tipologias!$F$56),Tipologias!$G$55,"")))</f>
        <v/>
      </c>
      <c r="AF594" s="117"/>
      <c r="AG594" s="123" t="str">
        <f>IF(OR(AF594=Tipologias!$F$51,AF594=Tipologias!$F$52,AF594=Tipologias!$F$53),Tipologias!$G$51,IF(AF594=Tipologias!$F$54,Tipologias!$G$54,IF(OR(AF594=Tipologias!$F$55,AF594=Tipologias!$F$56),Tipologias!$G$55,"")))</f>
        <v/>
      </c>
      <c r="AH594" s="117"/>
      <c r="AI594" s="124" t="str">
        <f>IF(OR(AC594="",AE594="",AG594=""),"",IF(OR(AND(AC594=Tipologias!$G$55,AE594=Tipologias!$G$55),AND(AC594=Tipologias!$G$55,AG594=Tipologias!$G$55),AND(AE594=Tipologias!$G$55,AG594=Tipologias!$G$55)),Tipologias!$G$55, IF(AND(AC594=Tipologias!$G$51,AE594=Tipologias!$G$51,AG594=Tipologias!$G$51),Tipologias!$G$51,Tipologias!$G$54)))</f>
        <v/>
      </c>
      <c r="AJ594" s="117"/>
      <c r="AK594" s="118"/>
      <c r="AL594" s="134"/>
    </row>
    <row r="595" spans="1:38" s="119" customFormat="1" ht="35.15" customHeight="1" x14ac:dyDescent="0.35">
      <c r="A595" s="141"/>
      <c r="B595" s="142"/>
      <c r="C595" s="117"/>
      <c r="D595" s="117"/>
      <c r="E595" s="117"/>
      <c r="F595" s="117"/>
      <c r="G595" s="117"/>
      <c r="H595" s="117"/>
      <c r="I595" s="117"/>
      <c r="J595" s="142"/>
      <c r="K595" s="117"/>
      <c r="L595" s="117"/>
      <c r="M595" s="117"/>
      <c r="N595" s="117"/>
      <c r="O595" s="117"/>
      <c r="P595" s="118"/>
      <c r="Q595" s="117"/>
      <c r="R595" s="117"/>
      <c r="S595" s="117"/>
      <c r="T595" s="117"/>
      <c r="U595" s="142"/>
      <c r="V59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95" s="117"/>
      <c r="X595" s="142"/>
      <c r="Y595" s="142"/>
      <c r="Z595" s="140" t="str">
        <f>IFERROR(IF(Y595=Tipologias!$O$6,"Ley_1",IF(Y595=Tipologias!$P$6,"Ley_2",IF(Y595=Tipologias!$Q$6,"Ley_3",IF(Y595=Tipologias!$R$6,"Ley_4",IF(Y595=Tipologias!$S$6,"Ley_5",IF(Y595=Tipologias!$T$6,"Ley_6", IF(Y595=Tipologias!$U$6,"Ley_7", IF(Y595=Tipologias!$V$6,"Ley_8", IF(Y595=Tipologias!$W$6,"Ley_9", IF(Y595=Tipologias!$X$6,"Ley_10", IF(Y595=Tipologias!$Y$6,"Ley_11", IF(Y595=Tipologias!$Z$6,"Ley_12",IF(Y595="No Aplica","NoAplica",""))))))))))))),"")</f>
        <v/>
      </c>
      <c r="AA595" s="117"/>
      <c r="AB595" s="117"/>
      <c r="AC595" s="123" t="str">
        <f>IF(OR(AB595=Tipologias!$F$51,AB595=Tipologias!$F$52,AB595=Tipologias!$F$53),Tipologias!$G$51,IF(AB595=Tipologias!$F$54,Tipologias!$G$54,IF(OR(AB595=Tipologias!$F$55,AB595=Tipologias!$F$56),Tipologias!$G$55,"")))</f>
        <v/>
      </c>
      <c r="AD595" s="117"/>
      <c r="AE595" s="123" t="str">
        <f>IF(OR(AD595=Tipologias!$F$51,AD595=Tipologias!$F$52,AD595=Tipologias!$F$53),Tipologias!$G$51,IF(AD595=Tipologias!$F$54,Tipologias!$G$54,IF(OR(AD595=Tipologias!$F$55,AD595=Tipologias!$F$56),Tipologias!$G$55,"")))</f>
        <v/>
      </c>
      <c r="AF595" s="117"/>
      <c r="AG595" s="123" t="str">
        <f>IF(OR(AF595=Tipologias!$F$51,AF595=Tipologias!$F$52,AF595=Tipologias!$F$53),Tipologias!$G$51,IF(AF595=Tipologias!$F$54,Tipologias!$G$54,IF(OR(AF595=Tipologias!$F$55,AF595=Tipologias!$F$56),Tipologias!$G$55,"")))</f>
        <v/>
      </c>
      <c r="AH595" s="117"/>
      <c r="AI595" s="124" t="str">
        <f>IF(OR(AC595="",AE595="",AG595=""),"",IF(OR(AND(AC595=Tipologias!$G$55,AE595=Tipologias!$G$55),AND(AC595=Tipologias!$G$55,AG595=Tipologias!$G$55),AND(AE595=Tipologias!$G$55,AG595=Tipologias!$G$55)),Tipologias!$G$55, IF(AND(AC595=Tipologias!$G$51,AE595=Tipologias!$G$51,AG595=Tipologias!$G$51),Tipologias!$G$51,Tipologias!$G$54)))</f>
        <v/>
      </c>
      <c r="AJ595" s="117"/>
      <c r="AK595" s="118"/>
      <c r="AL595" s="134"/>
    </row>
    <row r="596" spans="1:38" s="119" customFormat="1" ht="35.15" customHeight="1" x14ac:dyDescent="0.35">
      <c r="A596" s="141"/>
      <c r="B596" s="142"/>
      <c r="C596" s="117"/>
      <c r="D596" s="117"/>
      <c r="E596" s="117"/>
      <c r="F596" s="117"/>
      <c r="G596" s="117"/>
      <c r="H596" s="117"/>
      <c r="I596" s="117"/>
      <c r="J596" s="142"/>
      <c r="K596" s="117"/>
      <c r="L596" s="117"/>
      <c r="M596" s="117"/>
      <c r="N596" s="117"/>
      <c r="O596" s="117"/>
      <c r="P596" s="118"/>
      <c r="Q596" s="117"/>
      <c r="R596" s="117"/>
      <c r="S596" s="117"/>
      <c r="T596" s="117"/>
      <c r="U596" s="142"/>
      <c r="V59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96" s="117"/>
      <c r="X596" s="142"/>
      <c r="Y596" s="142"/>
      <c r="Z596" s="140" t="str">
        <f>IFERROR(IF(Y596=Tipologias!$O$6,"Ley_1",IF(Y596=Tipologias!$P$6,"Ley_2",IF(Y596=Tipologias!$Q$6,"Ley_3",IF(Y596=Tipologias!$R$6,"Ley_4",IF(Y596=Tipologias!$S$6,"Ley_5",IF(Y596=Tipologias!$T$6,"Ley_6", IF(Y596=Tipologias!$U$6,"Ley_7", IF(Y596=Tipologias!$V$6,"Ley_8", IF(Y596=Tipologias!$W$6,"Ley_9", IF(Y596=Tipologias!$X$6,"Ley_10", IF(Y596=Tipologias!$Y$6,"Ley_11", IF(Y596=Tipologias!$Z$6,"Ley_12",IF(Y596="No Aplica","NoAplica",""))))))))))))),"")</f>
        <v/>
      </c>
      <c r="AA596" s="117"/>
      <c r="AB596" s="117"/>
      <c r="AC596" s="123" t="str">
        <f>IF(OR(AB596=Tipologias!$F$51,AB596=Tipologias!$F$52,AB596=Tipologias!$F$53),Tipologias!$G$51,IF(AB596=Tipologias!$F$54,Tipologias!$G$54,IF(OR(AB596=Tipologias!$F$55,AB596=Tipologias!$F$56),Tipologias!$G$55,"")))</f>
        <v/>
      </c>
      <c r="AD596" s="117"/>
      <c r="AE596" s="123" t="str">
        <f>IF(OR(AD596=Tipologias!$F$51,AD596=Tipologias!$F$52,AD596=Tipologias!$F$53),Tipologias!$G$51,IF(AD596=Tipologias!$F$54,Tipologias!$G$54,IF(OR(AD596=Tipologias!$F$55,AD596=Tipologias!$F$56),Tipologias!$G$55,"")))</f>
        <v/>
      </c>
      <c r="AF596" s="117"/>
      <c r="AG596" s="123" t="str">
        <f>IF(OR(AF596=Tipologias!$F$51,AF596=Tipologias!$F$52,AF596=Tipologias!$F$53),Tipologias!$G$51,IF(AF596=Tipologias!$F$54,Tipologias!$G$54,IF(OR(AF596=Tipologias!$F$55,AF596=Tipologias!$F$56),Tipologias!$G$55,"")))</f>
        <v/>
      </c>
      <c r="AH596" s="117"/>
      <c r="AI596" s="124" t="str">
        <f>IF(OR(AC596="",AE596="",AG596=""),"",IF(OR(AND(AC596=Tipologias!$G$55,AE596=Tipologias!$G$55),AND(AC596=Tipologias!$G$55,AG596=Tipologias!$G$55),AND(AE596=Tipologias!$G$55,AG596=Tipologias!$G$55)),Tipologias!$G$55, IF(AND(AC596=Tipologias!$G$51,AE596=Tipologias!$G$51,AG596=Tipologias!$G$51),Tipologias!$G$51,Tipologias!$G$54)))</f>
        <v/>
      </c>
      <c r="AJ596" s="117"/>
      <c r="AK596" s="118"/>
      <c r="AL596" s="134"/>
    </row>
    <row r="597" spans="1:38" s="119" customFormat="1" ht="35.15" customHeight="1" x14ac:dyDescent="0.35">
      <c r="A597" s="141"/>
      <c r="B597" s="142"/>
      <c r="C597" s="117"/>
      <c r="D597" s="117"/>
      <c r="E597" s="117"/>
      <c r="F597" s="117"/>
      <c r="G597" s="117"/>
      <c r="H597" s="117"/>
      <c r="I597" s="117"/>
      <c r="J597" s="142"/>
      <c r="K597" s="117"/>
      <c r="L597" s="117"/>
      <c r="M597" s="117"/>
      <c r="N597" s="117"/>
      <c r="O597" s="117"/>
      <c r="P597" s="118"/>
      <c r="Q597" s="117"/>
      <c r="R597" s="117"/>
      <c r="S597" s="117"/>
      <c r="T597" s="117"/>
      <c r="U597" s="142"/>
      <c r="V59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97" s="117"/>
      <c r="X597" s="142"/>
      <c r="Y597" s="142"/>
      <c r="Z597" s="140" t="str">
        <f>IFERROR(IF(Y597=Tipologias!$O$6,"Ley_1",IF(Y597=Tipologias!$P$6,"Ley_2",IF(Y597=Tipologias!$Q$6,"Ley_3",IF(Y597=Tipologias!$R$6,"Ley_4",IF(Y597=Tipologias!$S$6,"Ley_5",IF(Y597=Tipologias!$T$6,"Ley_6", IF(Y597=Tipologias!$U$6,"Ley_7", IF(Y597=Tipologias!$V$6,"Ley_8", IF(Y597=Tipologias!$W$6,"Ley_9", IF(Y597=Tipologias!$X$6,"Ley_10", IF(Y597=Tipologias!$Y$6,"Ley_11", IF(Y597=Tipologias!$Z$6,"Ley_12",IF(Y597="No Aplica","NoAplica",""))))))))))))),"")</f>
        <v/>
      </c>
      <c r="AA597" s="117"/>
      <c r="AB597" s="117"/>
      <c r="AC597" s="123" t="str">
        <f>IF(OR(AB597=Tipologias!$F$51,AB597=Tipologias!$F$52,AB597=Tipologias!$F$53),Tipologias!$G$51,IF(AB597=Tipologias!$F$54,Tipologias!$G$54,IF(OR(AB597=Tipologias!$F$55,AB597=Tipologias!$F$56),Tipologias!$G$55,"")))</f>
        <v/>
      </c>
      <c r="AD597" s="117"/>
      <c r="AE597" s="123" t="str">
        <f>IF(OR(AD597=Tipologias!$F$51,AD597=Tipologias!$F$52,AD597=Tipologias!$F$53),Tipologias!$G$51,IF(AD597=Tipologias!$F$54,Tipologias!$G$54,IF(OR(AD597=Tipologias!$F$55,AD597=Tipologias!$F$56),Tipologias!$G$55,"")))</f>
        <v/>
      </c>
      <c r="AF597" s="117"/>
      <c r="AG597" s="123" t="str">
        <f>IF(OR(AF597=Tipologias!$F$51,AF597=Tipologias!$F$52,AF597=Tipologias!$F$53),Tipologias!$G$51,IF(AF597=Tipologias!$F$54,Tipologias!$G$54,IF(OR(AF597=Tipologias!$F$55,AF597=Tipologias!$F$56),Tipologias!$G$55,"")))</f>
        <v/>
      </c>
      <c r="AH597" s="117"/>
      <c r="AI597" s="124" t="str">
        <f>IF(OR(AC597="",AE597="",AG597=""),"",IF(OR(AND(AC597=Tipologias!$G$55,AE597=Tipologias!$G$55),AND(AC597=Tipologias!$G$55,AG597=Tipologias!$G$55),AND(AE597=Tipologias!$G$55,AG597=Tipologias!$G$55)),Tipologias!$G$55, IF(AND(AC597=Tipologias!$G$51,AE597=Tipologias!$G$51,AG597=Tipologias!$G$51),Tipologias!$G$51,Tipologias!$G$54)))</f>
        <v/>
      </c>
      <c r="AJ597" s="117"/>
      <c r="AK597" s="118"/>
      <c r="AL597" s="134"/>
    </row>
    <row r="598" spans="1:38" s="119" customFormat="1" ht="35.15" customHeight="1" x14ac:dyDescent="0.35">
      <c r="A598" s="141"/>
      <c r="B598" s="142"/>
      <c r="C598" s="117"/>
      <c r="D598" s="117"/>
      <c r="E598" s="117"/>
      <c r="F598" s="117"/>
      <c r="G598" s="117"/>
      <c r="H598" s="117"/>
      <c r="I598" s="117"/>
      <c r="J598" s="142"/>
      <c r="K598" s="117"/>
      <c r="L598" s="117"/>
      <c r="M598" s="117"/>
      <c r="N598" s="117"/>
      <c r="O598" s="117"/>
      <c r="P598" s="118"/>
      <c r="Q598" s="117"/>
      <c r="R598" s="117"/>
      <c r="S598" s="117"/>
      <c r="T598" s="117"/>
      <c r="U598" s="142"/>
      <c r="V59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98" s="117"/>
      <c r="X598" s="142"/>
      <c r="Y598" s="142"/>
      <c r="Z598" s="140" t="str">
        <f>IFERROR(IF(Y598=Tipologias!$O$6,"Ley_1",IF(Y598=Tipologias!$P$6,"Ley_2",IF(Y598=Tipologias!$Q$6,"Ley_3",IF(Y598=Tipologias!$R$6,"Ley_4",IF(Y598=Tipologias!$S$6,"Ley_5",IF(Y598=Tipologias!$T$6,"Ley_6", IF(Y598=Tipologias!$U$6,"Ley_7", IF(Y598=Tipologias!$V$6,"Ley_8", IF(Y598=Tipologias!$W$6,"Ley_9", IF(Y598=Tipologias!$X$6,"Ley_10", IF(Y598=Tipologias!$Y$6,"Ley_11", IF(Y598=Tipologias!$Z$6,"Ley_12",IF(Y598="No Aplica","NoAplica",""))))))))))))),"")</f>
        <v/>
      </c>
      <c r="AA598" s="117"/>
      <c r="AB598" s="117"/>
      <c r="AC598" s="123" t="str">
        <f>IF(OR(AB598=Tipologias!$F$51,AB598=Tipologias!$F$52,AB598=Tipologias!$F$53),Tipologias!$G$51,IF(AB598=Tipologias!$F$54,Tipologias!$G$54,IF(OR(AB598=Tipologias!$F$55,AB598=Tipologias!$F$56),Tipologias!$G$55,"")))</f>
        <v/>
      </c>
      <c r="AD598" s="117"/>
      <c r="AE598" s="123" t="str">
        <f>IF(OR(AD598=Tipologias!$F$51,AD598=Tipologias!$F$52,AD598=Tipologias!$F$53),Tipologias!$G$51,IF(AD598=Tipologias!$F$54,Tipologias!$G$54,IF(OR(AD598=Tipologias!$F$55,AD598=Tipologias!$F$56),Tipologias!$G$55,"")))</f>
        <v/>
      </c>
      <c r="AF598" s="117"/>
      <c r="AG598" s="123" t="str">
        <f>IF(OR(AF598=Tipologias!$F$51,AF598=Tipologias!$F$52,AF598=Tipologias!$F$53),Tipologias!$G$51,IF(AF598=Tipologias!$F$54,Tipologias!$G$54,IF(OR(AF598=Tipologias!$F$55,AF598=Tipologias!$F$56),Tipologias!$G$55,"")))</f>
        <v/>
      </c>
      <c r="AH598" s="117"/>
      <c r="AI598" s="124" t="str">
        <f>IF(OR(AC598="",AE598="",AG598=""),"",IF(OR(AND(AC598=Tipologias!$G$55,AE598=Tipologias!$G$55),AND(AC598=Tipologias!$G$55,AG598=Tipologias!$G$55),AND(AE598=Tipologias!$G$55,AG598=Tipologias!$G$55)),Tipologias!$G$55, IF(AND(AC598=Tipologias!$G$51,AE598=Tipologias!$G$51,AG598=Tipologias!$G$51),Tipologias!$G$51,Tipologias!$G$54)))</f>
        <v/>
      </c>
      <c r="AJ598" s="117"/>
      <c r="AK598" s="118"/>
      <c r="AL598" s="134"/>
    </row>
    <row r="599" spans="1:38" s="119" customFormat="1" ht="35.15" customHeight="1" x14ac:dyDescent="0.35">
      <c r="A599" s="141"/>
      <c r="B599" s="142"/>
      <c r="C599" s="117"/>
      <c r="D599" s="117"/>
      <c r="E599" s="117"/>
      <c r="F599" s="117"/>
      <c r="G599" s="117"/>
      <c r="H599" s="117"/>
      <c r="I599" s="117"/>
      <c r="J599" s="142"/>
      <c r="K599" s="117"/>
      <c r="L599" s="117"/>
      <c r="M599" s="117"/>
      <c r="N599" s="117"/>
      <c r="O599" s="117"/>
      <c r="P599" s="118"/>
      <c r="Q599" s="117"/>
      <c r="R599" s="117"/>
      <c r="S599" s="117"/>
      <c r="T599" s="117"/>
      <c r="U599" s="142"/>
      <c r="V59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599" s="117"/>
      <c r="X599" s="142"/>
      <c r="Y599" s="142"/>
      <c r="Z599" s="140" t="str">
        <f>IFERROR(IF(Y599=Tipologias!$O$6,"Ley_1",IF(Y599=Tipologias!$P$6,"Ley_2",IF(Y599=Tipologias!$Q$6,"Ley_3",IF(Y599=Tipologias!$R$6,"Ley_4",IF(Y599=Tipologias!$S$6,"Ley_5",IF(Y599=Tipologias!$T$6,"Ley_6", IF(Y599=Tipologias!$U$6,"Ley_7", IF(Y599=Tipologias!$V$6,"Ley_8", IF(Y599=Tipologias!$W$6,"Ley_9", IF(Y599=Tipologias!$X$6,"Ley_10", IF(Y599=Tipologias!$Y$6,"Ley_11", IF(Y599=Tipologias!$Z$6,"Ley_12",IF(Y599="No Aplica","NoAplica",""))))))))))))),"")</f>
        <v/>
      </c>
      <c r="AA599" s="117"/>
      <c r="AB599" s="117"/>
      <c r="AC599" s="123" t="str">
        <f>IF(OR(AB599=Tipologias!$F$51,AB599=Tipologias!$F$52,AB599=Tipologias!$F$53),Tipologias!$G$51,IF(AB599=Tipologias!$F$54,Tipologias!$G$54,IF(OR(AB599=Tipologias!$F$55,AB599=Tipologias!$F$56),Tipologias!$G$55,"")))</f>
        <v/>
      </c>
      <c r="AD599" s="117"/>
      <c r="AE599" s="123" t="str">
        <f>IF(OR(AD599=Tipologias!$F$51,AD599=Tipologias!$F$52,AD599=Tipologias!$F$53),Tipologias!$G$51,IF(AD599=Tipologias!$F$54,Tipologias!$G$54,IF(OR(AD599=Tipologias!$F$55,AD599=Tipologias!$F$56),Tipologias!$G$55,"")))</f>
        <v/>
      </c>
      <c r="AF599" s="117"/>
      <c r="AG599" s="123" t="str">
        <f>IF(OR(AF599=Tipologias!$F$51,AF599=Tipologias!$F$52,AF599=Tipologias!$F$53),Tipologias!$G$51,IF(AF599=Tipologias!$F$54,Tipologias!$G$54,IF(OR(AF599=Tipologias!$F$55,AF599=Tipologias!$F$56),Tipologias!$G$55,"")))</f>
        <v/>
      </c>
      <c r="AH599" s="117"/>
      <c r="AI599" s="124" t="str">
        <f>IF(OR(AC599="",AE599="",AG599=""),"",IF(OR(AND(AC599=Tipologias!$G$55,AE599=Tipologias!$G$55),AND(AC599=Tipologias!$G$55,AG599=Tipologias!$G$55),AND(AE599=Tipologias!$G$55,AG599=Tipologias!$G$55)),Tipologias!$G$55, IF(AND(AC599=Tipologias!$G$51,AE599=Tipologias!$G$51,AG599=Tipologias!$G$51),Tipologias!$G$51,Tipologias!$G$54)))</f>
        <v/>
      </c>
      <c r="AJ599" s="117"/>
      <c r="AK599" s="118"/>
      <c r="AL599" s="134"/>
    </row>
    <row r="600" spans="1:38" s="119" customFormat="1" ht="35.15" customHeight="1" x14ac:dyDescent="0.35">
      <c r="A600" s="141"/>
      <c r="B600" s="142"/>
      <c r="C600" s="117"/>
      <c r="D600" s="117"/>
      <c r="E600" s="117"/>
      <c r="F600" s="117"/>
      <c r="G600" s="117"/>
      <c r="H600" s="117"/>
      <c r="I600" s="117"/>
      <c r="J600" s="142"/>
      <c r="K600" s="117"/>
      <c r="L600" s="117"/>
      <c r="M600" s="117"/>
      <c r="N600" s="117"/>
      <c r="O600" s="117"/>
      <c r="P600" s="118"/>
      <c r="Q600" s="117"/>
      <c r="R600" s="117"/>
      <c r="S600" s="117"/>
      <c r="T600" s="117"/>
      <c r="U600" s="142"/>
      <c r="V60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00" s="117"/>
      <c r="X600" s="142"/>
      <c r="Y600" s="142"/>
      <c r="Z600" s="140" t="str">
        <f>IFERROR(IF(Y600=Tipologias!$O$6,"Ley_1",IF(Y600=Tipologias!$P$6,"Ley_2",IF(Y600=Tipologias!$Q$6,"Ley_3",IF(Y600=Tipologias!$R$6,"Ley_4",IF(Y600=Tipologias!$S$6,"Ley_5",IF(Y600=Tipologias!$T$6,"Ley_6", IF(Y600=Tipologias!$U$6,"Ley_7", IF(Y600=Tipologias!$V$6,"Ley_8", IF(Y600=Tipologias!$W$6,"Ley_9", IF(Y600=Tipologias!$X$6,"Ley_10", IF(Y600=Tipologias!$Y$6,"Ley_11", IF(Y600=Tipologias!$Z$6,"Ley_12",IF(Y600="No Aplica","NoAplica",""))))))))))))),"")</f>
        <v/>
      </c>
      <c r="AA600" s="117"/>
      <c r="AB600" s="117"/>
      <c r="AC600" s="123" t="str">
        <f>IF(OR(AB600=Tipologias!$F$51,AB600=Tipologias!$F$52,AB600=Tipologias!$F$53),Tipologias!$G$51,IF(AB600=Tipologias!$F$54,Tipologias!$G$54,IF(OR(AB600=Tipologias!$F$55,AB600=Tipologias!$F$56),Tipologias!$G$55,"")))</f>
        <v/>
      </c>
      <c r="AD600" s="117"/>
      <c r="AE600" s="123" t="str">
        <f>IF(OR(AD600=Tipologias!$F$51,AD600=Tipologias!$F$52,AD600=Tipologias!$F$53),Tipologias!$G$51,IF(AD600=Tipologias!$F$54,Tipologias!$G$54,IF(OR(AD600=Tipologias!$F$55,AD600=Tipologias!$F$56),Tipologias!$G$55,"")))</f>
        <v/>
      </c>
      <c r="AF600" s="117"/>
      <c r="AG600" s="123" t="str">
        <f>IF(OR(AF600=Tipologias!$F$51,AF600=Tipologias!$F$52,AF600=Tipologias!$F$53),Tipologias!$G$51,IF(AF600=Tipologias!$F$54,Tipologias!$G$54,IF(OR(AF600=Tipologias!$F$55,AF600=Tipologias!$F$56),Tipologias!$G$55,"")))</f>
        <v/>
      </c>
      <c r="AH600" s="117"/>
      <c r="AI600" s="124" t="str">
        <f>IF(OR(AC600="",AE600="",AG600=""),"",IF(OR(AND(AC600=Tipologias!$G$55,AE600=Tipologias!$G$55),AND(AC600=Tipologias!$G$55,AG600=Tipologias!$G$55),AND(AE600=Tipologias!$G$55,AG600=Tipologias!$G$55)),Tipologias!$G$55, IF(AND(AC600=Tipologias!$G$51,AE600=Tipologias!$G$51,AG600=Tipologias!$G$51),Tipologias!$G$51,Tipologias!$G$54)))</f>
        <v/>
      </c>
      <c r="AJ600" s="117"/>
      <c r="AK600" s="118"/>
      <c r="AL600" s="134"/>
    </row>
    <row r="601" spans="1:38" s="119" customFormat="1" ht="35.15" customHeight="1" x14ac:dyDescent="0.35">
      <c r="A601" s="141"/>
      <c r="B601" s="142"/>
      <c r="C601" s="117"/>
      <c r="D601" s="117"/>
      <c r="E601" s="117"/>
      <c r="F601" s="117"/>
      <c r="G601" s="117"/>
      <c r="H601" s="117"/>
      <c r="I601" s="117"/>
      <c r="J601" s="142"/>
      <c r="K601" s="117"/>
      <c r="L601" s="117"/>
      <c r="M601" s="117"/>
      <c r="N601" s="117"/>
      <c r="O601" s="117"/>
      <c r="P601" s="118"/>
      <c r="Q601" s="117"/>
      <c r="R601" s="117"/>
      <c r="S601" s="117"/>
      <c r="T601" s="117"/>
      <c r="U601" s="142"/>
      <c r="V60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01" s="117"/>
      <c r="X601" s="142"/>
      <c r="Y601" s="142"/>
      <c r="Z601" s="140" t="str">
        <f>IFERROR(IF(Y601=Tipologias!$O$6,"Ley_1",IF(Y601=Tipologias!$P$6,"Ley_2",IF(Y601=Tipologias!$Q$6,"Ley_3",IF(Y601=Tipologias!$R$6,"Ley_4",IF(Y601=Tipologias!$S$6,"Ley_5",IF(Y601=Tipologias!$T$6,"Ley_6", IF(Y601=Tipologias!$U$6,"Ley_7", IF(Y601=Tipologias!$V$6,"Ley_8", IF(Y601=Tipologias!$W$6,"Ley_9", IF(Y601=Tipologias!$X$6,"Ley_10", IF(Y601=Tipologias!$Y$6,"Ley_11", IF(Y601=Tipologias!$Z$6,"Ley_12",IF(Y601="No Aplica","NoAplica",""))))))))))))),"")</f>
        <v/>
      </c>
      <c r="AA601" s="117"/>
      <c r="AB601" s="117"/>
      <c r="AC601" s="123" t="str">
        <f>IF(OR(AB601=Tipologias!$F$51,AB601=Tipologias!$F$52,AB601=Tipologias!$F$53),Tipologias!$G$51,IF(AB601=Tipologias!$F$54,Tipologias!$G$54,IF(OR(AB601=Tipologias!$F$55,AB601=Tipologias!$F$56),Tipologias!$G$55,"")))</f>
        <v/>
      </c>
      <c r="AD601" s="117"/>
      <c r="AE601" s="123" t="str">
        <f>IF(OR(AD601=Tipologias!$F$51,AD601=Tipologias!$F$52,AD601=Tipologias!$F$53),Tipologias!$G$51,IF(AD601=Tipologias!$F$54,Tipologias!$G$54,IF(OR(AD601=Tipologias!$F$55,AD601=Tipologias!$F$56),Tipologias!$G$55,"")))</f>
        <v/>
      </c>
      <c r="AF601" s="117"/>
      <c r="AG601" s="123" t="str">
        <f>IF(OR(AF601=Tipologias!$F$51,AF601=Tipologias!$F$52,AF601=Tipologias!$F$53),Tipologias!$G$51,IF(AF601=Tipologias!$F$54,Tipologias!$G$54,IF(OR(AF601=Tipologias!$F$55,AF601=Tipologias!$F$56),Tipologias!$G$55,"")))</f>
        <v/>
      </c>
      <c r="AH601" s="117"/>
      <c r="AI601" s="124" t="str">
        <f>IF(OR(AC601="",AE601="",AG601=""),"",IF(OR(AND(AC601=Tipologias!$G$55,AE601=Tipologias!$G$55),AND(AC601=Tipologias!$G$55,AG601=Tipologias!$G$55),AND(AE601=Tipologias!$G$55,AG601=Tipologias!$G$55)),Tipologias!$G$55, IF(AND(AC601=Tipologias!$G$51,AE601=Tipologias!$G$51,AG601=Tipologias!$G$51),Tipologias!$G$51,Tipologias!$G$54)))</f>
        <v/>
      </c>
      <c r="AJ601" s="117"/>
      <c r="AK601" s="118"/>
      <c r="AL601" s="134"/>
    </row>
    <row r="602" spans="1:38" s="119" customFormat="1" ht="35.15" customHeight="1" x14ac:dyDescent="0.35">
      <c r="A602" s="141"/>
      <c r="B602" s="142"/>
      <c r="C602" s="117"/>
      <c r="D602" s="117"/>
      <c r="E602" s="117"/>
      <c r="F602" s="117"/>
      <c r="G602" s="117"/>
      <c r="H602" s="117"/>
      <c r="I602" s="117"/>
      <c r="J602" s="142"/>
      <c r="K602" s="117"/>
      <c r="L602" s="117"/>
      <c r="M602" s="117"/>
      <c r="N602" s="117"/>
      <c r="O602" s="117"/>
      <c r="P602" s="118"/>
      <c r="Q602" s="117"/>
      <c r="R602" s="117"/>
      <c r="S602" s="117"/>
      <c r="T602" s="117"/>
      <c r="U602" s="142"/>
      <c r="V60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02" s="117"/>
      <c r="X602" s="142"/>
      <c r="Y602" s="142"/>
      <c r="Z602" s="140" t="str">
        <f>IFERROR(IF(Y602=Tipologias!$O$6,"Ley_1",IF(Y602=Tipologias!$P$6,"Ley_2",IF(Y602=Tipologias!$Q$6,"Ley_3",IF(Y602=Tipologias!$R$6,"Ley_4",IF(Y602=Tipologias!$S$6,"Ley_5",IF(Y602=Tipologias!$T$6,"Ley_6", IF(Y602=Tipologias!$U$6,"Ley_7", IF(Y602=Tipologias!$V$6,"Ley_8", IF(Y602=Tipologias!$W$6,"Ley_9", IF(Y602=Tipologias!$X$6,"Ley_10", IF(Y602=Tipologias!$Y$6,"Ley_11", IF(Y602=Tipologias!$Z$6,"Ley_12",IF(Y602="No Aplica","NoAplica",""))))))))))))),"")</f>
        <v/>
      </c>
      <c r="AA602" s="117"/>
      <c r="AB602" s="117"/>
      <c r="AC602" s="123" t="str">
        <f>IF(OR(AB602=Tipologias!$F$51,AB602=Tipologias!$F$52,AB602=Tipologias!$F$53),Tipologias!$G$51,IF(AB602=Tipologias!$F$54,Tipologias!$G$54,IF(OR(AB602=Tipologias!$F$55,AB602=Tipologias!$F$56),Tipologias!$G$55,"")))</f>
        <v/>
      </c>
      <c r="AD602" s="117"/>
      <c r="AE602" s="123" t="str">
        <f>IF(OR(AD602=Tipologias!$F$51,AD602=Tipologias!$F$52,AD602=Tipologias!$F$53),Tipologias!$G$51,IF(AD602=Tipologias!$F$54,Tipologias!$G$54,IF(OR(AD602=Tipologias!$F$55,AD602=Tipologias!$F$56),Tipologias!$G$55,"")))</f>
        <v/>
      </c>
      <c r="AF602" s="117"/>
      <c r="AG602" s="123" t="str">
        <f>IF(OR(AF602=Tipologias!$F$51,AF602=Tipologias!$F$52,AF602=Tipologias!$F$53),Tipologias!$G$51,IF(AF602=Tipologias!$F$54,Tipologias!$G$54,IF(OR(AF602=Tipologias!$F$55,AF602=Tipologias!$F$56),Tipologias!$G$55,"")))</f>
        <v/>
      </c>
      <c r="AH602" s="117"/>
      <c r="AI602" s="124" t="str">
        <f>IF(OR(AC602="",AE602="",AG602=""),"",IF(OR(AND(AC602=Tipologias!$G$55,AE602=Tipologias!$G$55),AND(AC602=Tipologias!$G$55,AG602=Tipologias!$G$55),AND(AE602=Tipologias!$G$55,AG602=Tipologias!$G$55)),Tipologias!$G$55, IF(AND(AC602=Tipologias!$G$51,AE602=Tipologias!$G$51,AG602=Tipologias!$G$51),Tipologias!$G$51,Tipologias!$G$54)))</f>
        <v/>
      </c>
      <c r="AJ602" s="117"/>
      <c r="AK602" s="118"/>
      <c r="AL602" s="134"/>
    </row>
    <row r="603" spans="1:38" s="119" customFormat="1" ht="35.15" customHeight="1" x14ac:dyDescent="0.35">
      <c r="A603" s="141"/>
      <c r="B603" s="142"/>
      <c r="C603" s="117"/>
      <c r="D603" s="117"/>
      <c r="E603" s="117"/>
      <c r="F603" s="117"/>
      <c r="G603" s="117"/>
      <c r="H603" s="117"/>
      <c r="I603" s="117"/>
      <c r="J603" s="142"/>
      <c r="K603" s="117"/>
      <c r="L603" s="117"/>
      <c r="M603" s="117"/>
      <c r="N603" s="117"/>
      <c r="O603" s="117"/>
      <c r="P603" s="118"/>
      <c r="Q603" s="117"/>
      <c r="R603" s="117"/>
      <c r="S603" s="117"/>
      <c r="T603" s="117"/>
      <c r="U603" s="142"/>
      <c r="V60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03" s="117"/>
      <c r="X603" s="142"/>
      <c r="Y603" s="142"/>
      <c r="Z603" s="140" t="str">
        <f>IFERROR(IF(Y603=Tipologias!$O$6,"Ley_1",IF(Y603=Tipologias!$P$6,"Ley_2",IF(Y603=Tipologias!$Q$6,"Ley_3",IF(Y603=Tipologias!$R$6,"Ley_4",IF(Y603=Tipologias!$S$6,"Ley_5",IF(Y603=Tipologias!$T$6,"Ley_6", IF(Y603=Tipologias!$U$6,"Ley_7", IF(Y603=Tipologias!$V$6,"Ley_8", IF(Y603=Tipologias!$W$6,"Ley_9", IF(Y603=Tipologias!$X$6,"Ley_10", IF(Y603=Tipologias!$Y$6,"Ley_11", IF(Y603=Tipologias!$Z$6,"Ley_12",IF(Y603="No Aplica","NoAplica",""))))))))))))),"")</f>
        <v/>
      </c>
      <c r="AA603" s="117"/>
      <c r="AB603" s="117"/>
      <c r="AC603" s="123" t="str">
        <f>IF(OR(AB603=Tipologias!$F$51,AB603=Tipologias!$F$52,AB603=Tipologias!$F$53),Tipologias!$G$51,IF(AB603=Tipologias!$F$54,Tipologias!$G$54,IF(OR(AB603=Tipologias!$F$55,AB603=Tipologias!$F$56),Tipologias!$G$55,"")))</f>
        <v/>
      </c>
      <c r="AD603" s="117"/>
      <c r="AE603" s="123" t="str">
        <f>IF(OR(AD603=Tipologias!$F$51,AD603=Tipologias!$F$52,AD603=Tipologias!$F$53),Tipologias!$G$51,IF(AD603=Tipologias!$F$54,Tipologias!$G$54,IF(OR(AD603=Tipologias!$F$55,AD603=Tipologias!$F$56),Tipologias!$G$55,"")))</f>
        <v/>
      </c>
      <c r="AF603" s="117"/>
      <c r="AG603" s="123" t="str">
        <f>IF(OR(AF603=Tipologias!$F$51,AF603=Tipologias!$F$52,AF603=Tipologias!$F$53),Tipologias!$G$51,IF(AF603=Tipologias!$F$54,Tipologias!$G$54,IF(OR(AF603=Tipologias!$F$55,AF603=Tipologias!$F$56),Tipologias!$G$55,"")))</f>
        <v/>
      </c>
      <c r="AH603" s="117"/>
      <c r="AI603" s="124" t="str">
        <f>IF(OR(AC603="",AE603="",AG603=""),"",IF(OR(AND(AC603=Tipologias!$G$55,AE603=Tipologias!$G$55),AND(AC603=Tipologias!$G$55,AG603=Tipologias!$G$55),AND(AE603=Tipologias!$G$55,AG603=Tipologias!$G$55)),Tipologias!$G$55, IF(AND(AC603=Tipologias!$G$51,AE603=Tipologias!$G$51,AG603=Tipologias!$G$51),Tipologias!$G$51,Tipologias!$G$54)))</f>
        <v/>
      </c>
      <c r="AJ603" s="117"/>
      <c r="AK603" s="118"/>
      <c r="AL603" s="134"/>
    </row>
    <row r="604" spans="1:38" s="119" customFormat="1" ht="35.15" customHeight="1" x14ac:dyDescent="0.35">
      <c r="A604" s="141"/>
      <c r="B604" s="142"/>
      <c r="C604" s="117"/>
      <c r="D604" s="117"/>
      <c r="E604" s="117"/>
      <c r="F604" s="117"/>
      <c r="G604" s="117"/>
      <c r="H604" s="117"/>
      <c r="I604" s="117"/>
      <c r="J604" s="142"/>
      <c r="K604" s="117"/>
      <c r="L604" s="117"/>
      <c r="M604" s="117"/>
      <c r="N604" s="117"/>
      <c r="O604" s="117"/>
      <c r="P604" s="118"/>
      <c r="Q604" s="117"/>
      <c r="R604" s="117"/>
      <c r="S604" s="117"/>
      <c r="T604" s="117"/>
      <c r="U604" s="142"/>
      <c r="V60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04" s="117"/>
      <c r="X604" s="142"/>
      <c r="Y604" s="142"/>
      <c r="Z604" s="140" t="str">
        <f>IFERROR(IF(Y604=Tipologias!$O$6,"Ley_1",IF(Y604=Tipologias!$P$6,"Ley_2",IF(Y604=Tipologias!$Q$6,"Ley_3",IF(Y604=Tipologias!$R$6,"Ley_4",IF(Y604=Tipologias!$S$6,"Ley_5",IF(Y604=Tipologias!$T$6,"Ley_6", IF(Y604=Tipologias!$U$6,"Ley_7", IF(Y604=Tipologias!$V$6,"Ley_8", IF(Y604=Tipologias!$W$6,"Ley_9", IF(Y604=Tipologias!$X$6,"Ley_10", IF(Y604=Tipologias!$Y$6,"Ley_11", IF(Y604=Tipologias!$Z$6,"Ley_12",IF(Y604="No Aplica","NoAplica",""))))))))))))),"")</f>
        <v/>
      </c>
      <c r="AA604" s="117"/>
      <c r="AB604" s="117"/>
      <c r="AC604" s="123" t="str">
        <f>IF(OR(AB604=Tipologias!$F$51,AB604=Tipologias!$F$52,AB604=Tipologias!$F$53),Tipologias!$G$51,IF(AB604=Tipologias!$F$54,Tipologias!$G$54,IF(OR(AB604=Tipologias!$F$55,AB604=Tipologias!$F$56),Tipologias!$G$55,"")))</f>
        <v/>
      </c>
      <c r="AD604" s="117"/>
      <c r="AE604" s="123" t="str">
        <f>IF(OR(AD604=Tipologias!$F$51,AD604=Tipologias!$F$52,AD604=Tipologias!$F$53),Tipologias!$G$51,IF(AD604=Tipologias!$F$54,Tipologias!$G$54,IF(OR(AD604=Tipologias!$F$55,AD604=Tipologias!$F$56),Tipologias!$G$55,"")))</f>
        <v/>
      </c>
      <c r="AF604" s="117"/>
      <c r="AG604" s="123" t="str">
        <f>IF(OR(AF604=Tipologias!$F$51,AF604=Tipologias!$F$52,AF604=Tipologias!$F$53),Tipologias!$G$51,IF(AF604=Tipologias!$F$54,Tipologias!$G$54,IF(OR(AF604=Tipologias!$F$55,AF604=Tipologias!$F$56),Tipologias!$G$55,"")))</f>
        <v/>
      </c>
      <c r="AH604" s="117"/>
      <c r="AI604" s="124" t="str">
        <f>IF(OR(AC604="",AE604="",AG604=""),"",IF(OR(AND(AC604=Tipologias!$G$55,AE604=Tipologias!$G$55),AND(AC604=Tipologias!$G$55,AG604=Tipologias!$G$55),AND(AE604=Tipologias!$G$55,AG604=Tipologias!$G$55)),Tipologias!$G$55, IF(AND(AC604=Tipologias!$G$51,AE604=Tipologias!$G$51,AG604=Tipologias!$G$51),Tipologias!$G$51,Tipologias!$G$54)))</f>
        <v/>
      </c>
      <c r="AJ604" s="117"/>
      <c r="AK604" s="118"/>
      <c r="AL604" s="134"/>
    </row>
    <row r="605" spans="1:38" s="119" customFormat="1" ht="35.15" customHeight="1" x14ac:dyDescent="0.35">
      <c r="A605" s="141"/>
      <c r="B605" s="142"/>
      <c r="C605" s="117"/>
      <c r="D605" s="117"/>
      <c r="E605" s="117"/>
      <c r="F605" s="117"/>
      <c r="G605" s="117"/>
      <c r="H605" s="117"/>
      <c r="I605" s="117"/>
      <c r="J605" s="142"/>
      <c r="K605" s="117"/>
      <c r="L605" s="117"/>
      <c r="M605" s="117"/>
      <c r="N605" s="117"/>
      <c r="O605" s="117"/>
      <c r="P605" s="118"/>
      <c r="Q605" s="117"/>
      <c r="R605" s="117"/>
      <c r="S605" s="117"/>
      <c r="T605" s="117"/>
      <c r="U605" s="142"/>
      <c r="V60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05" s="117"/>
      <c r="X605" s="142"/>
      <c r="Y605" s="142"/>
      <c r="Z605" s="140" t="str">
        <f>IFERROR(IF(Y605=Tipologias!$O$6,"Ley_1",IF(Y605=Tipologias!$P$6,"Ley_2",IF(Y605=Tipologias!$Q$6,"Ley_3",IF(Y605=Tipologias!$R$6,"Ley_4",IF(Y605=Tipologias!$S$6,"Ley_5",IF(Y605=Tipologias!$T$6,"Ley_6", IF(Y605=Tipologias!$U$6,"Ley_7", IF(Y605=Tipologias!$V$6,"Ley_8", IF(Y605=Tipologias!$W$6,"Ley_9", IF(Y605=Tipologias!$X$6,"Ley_10", IF(Y605=Tipologias!$Y$6,"Ley_11", IF(Y605=Tipologias!$Z$6,"Ley_12",IF(Y605="No Aplica","NoAplica",""))))))))))))),"")</f>
        <v/>
      </c>
      <c r="AA605" s="117"/>
      <c r="AB605" s="117"/>
      <c r="AC605" s="123" t="str">
        <f>IF(OR(AB605=Tipologias!$F$51,AB605=Tipologias!$F$52,AB605=Tipologias!$F$53),Tipologias!$G$51,IF(AB605=Tipologias!$F$54,Tipologias!$G$54,IF(OR(AB605=Tipologias!$F$55,AB605=Tipologias!$F$56),Tipologias!$G$55,"")))</f>
        <v/>
      </c>
      <c r="AD605" s="117"/>
      <c r="AE605" s="123" t="str">
        <f>IF(OR(AD605=Tipologias!$F$51,AD605=Tipologias!$F$52,AD605=Tipologias!$F$53),Tipologias!$G$51,IF(AD605=Tipologias!$F$54,Tipologias!$G$54,IF(OR(AD605=Tipologias!$F$55,AD605=Tipologias!$F$56),Tipologias!$G$55,"")))</f>
        <v/>
      </c>
      <c r="AF605" s="117"/>
      <c r="AG605" s="123" t="str">
        <f>IF(OR(AF605=Tipologias!$F$51,AF605=Tipologias!$F$52,AF605=Tipologias!$F$53),Tipologias!$G$51,IF(AF605=Tipologias!$F$54,Tipologias!$G$54,IF(OR(AF605=Tipologias!$F$55,AF605=Tipologias!$F$56),Tipologias!$G$55,"")))</f>
        <v/>
      </c>
      <c r="AH605" s="117"/>
      <c r="AI605" s="124" t="str">
        <f>IF(OR(AC605="",AE605="",AG605=""),"",IF(OR(AND(AC605=Tipologias!$G$55,AE605=Tipologias!$G$55),AND(AC605=Tipologias!$G$55,AG605=Tipologias!$G$55),AND(AE605=Tipologias!$G$55,AG605=Tipologias!$G$55)),Tipologias!$G$55, IF(AND(AC605=Tipologias!$G$51,AE605=Tipologias!$G$51,AG605=Tipologias!$G$51),Tipologias!$G$51,Tipologias!$G$54)))</f>
        <v/>
      </c>
      <c r="AJ605" s="117"/>
      <c r="AK605" s="118"/>
      <c r="AL605" s="134"/>
    </row>
    <row r="606" spans="1:38" s="119" customFormat="1" ht="35.15" customHeight="1" x14ac:dyDescent="0.35">
      <c r="A606" s="141"/>
      <c r="B606" s="142"/>
      <c r="C606" s="117"/>
      <c r="D606" s="117"/>
      <c r="E606" s="117"/>
      <c r="F606" s="117"/>
      <c r="G606" s="117"/>
      <c r="H606" s="117"/>
      <c r="I606" s="117"/>
      <c r="J606" s="142"/>
      <c r="K606" s="117"/>
      <c r="L606" s="117"/>
      <c r="M606" s="117"/>
      <c r="N606" s="117"/>
      <c r="O606" s="117"/>
      <c r="P606" s="118"/>
      <c r="Q606" s="117"/>
      <c r="R606" s="117"/>
      <c r="S606" s="117"/>
      <c r="T606" s="117"/>
      <c r="U606" s="142"/>
      <c r="V60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06" s="117"/>
      <c r="X606" s="142"/>
      <c r="Y606" s="142"/>
      <c r="Z606" s="140" t="str">
        <f>IFERROR(IF(Y606=Tipologias!$O$6,"Ley_1",IF(Y606=Tipologias!$P$6,"Ley_2",IF(Y606=Tipologias!$Q$6,"Ley_3",IF(Y606=Tipologias!$R$6,"Ley_4",IF(Y606=Tipologias!$S$6,"Ley_5",IF(Y606=Tipologias!$T$6,"Ley_6", IF(Y606=Tipologias!$U$6,"Ley_7", IF(Y606=Tipologias!$V$6,"Ley_8", IF(Y606=Tipologias!$W$6,"Ley_9", IF(Y606=Tipologias!$X$6,"Ley_10", IF(Y606=Tipologias!$Y$6,"Ley_11", IF(Y606=Tipologias!$Z$6,"Ley_12",IF(Y606="No Aplica","NoAplica",""))))))))))))),"")</f>
        <v/>
      </c>
      <c r="AA606" s="117"/>
      <c r="AB606" s="117"/>
      <c r="AC606" s="123" t="str">
        <f>IF(OR(AB606=Tipologias!$F$51,AB606=Tipologias!$F$52,AB606=Tipologias!$F$53),Tipologias!$G$51,IF(AB606=Tipologias!$F$54,Tipologias!$G$54,IF(OR(AB606=Tipologias!$F$55,AB606=Tipologias!$F$56),Tipologias!$G$55,"")))</f>
        <v/>
      </c>
      <c r="AD606" s="117"/>
      <c r="AE606" s="123" t="str">
        <f>IF(OR(AD606=Tipologias!$F$51,AD606=Tipologias!$F$52,AD606=Tipologias!$F$53),Tipologias!$G$51,IF(AD606=Tipologias!$F$54,Tipologias!$G$54,IF(OR(AD606=Tipologias!$F$55,AD606=Tipologias!$F$56),Tipologias!$G$55,"")))</f>
        <v/>
      </c>
      <c r="AF606" s="117"/>
      <c r="AG606" s="123" t="str">
        <f>IF(OR(AF606=Tipologias!$F$51,AF606=Tipologias!$F$52,AF606=Tipologias!$F$53),Tipologias!$G$51,IF(AF606=Tipologias!$F$54,Tipologias!$G$54,IF(OR(AF606=Tipologias!$F$55,AF606=Tipologias!$F$56),Tipologias!$G$55,"")))</f>
        <v/>
      </c>
      <c r="AH606" s="117"/>
      <c r="AI606" s="124" t="str">
        <f>IF(OR(AC606="",AE606="",AG606=""),"",IF(OR(AND(AC606=Tipologias!$G$55,AE606=Tipologias!$G$55),AND(AC606=Tipologias!$G$55,AG606=Tipologias!$G$55),AND(AE606=Tipologias!$G$55,AG606=Tipologias!$G$55)),Tipologias!$G$55, IF(AND(AC606=Tipologias!$G$51,AE606=Tipologias!$G$51,AG606=Tipologias!$G$51),Tipologias!$G$51,Tipologias!$G$54)))</f>
        <v/>
      </c>
      <c r="AJ606" s="117"/>
      <c r="AK606" s="118"/>
      <c r="AL606" s="134"/>
    </row>
    <row r="607" spans="1:38" s="119" customFormat="1" ht="35.15" customHeight="1" x14ac:dyDescent="0.35">
      <c r="A607" s="141"/>
      <c r="B607" s="142"/>
      <c r="C607" s="117"/>
      <c r="D607" s="117"/>
      <c r="E607" s="117"/>
      <c r="F607" s="117"/>
      <c r="G607" s="117"/>
      <c r="H607" s="117"/>
      <c r="I607" s="117"/>
      <c r="J607" s="142"/>
      <c r="K607" s="117"/>
      <c r="L607" s="117"/>
      <c r="M607" s="117"/>
      <c r="N607" s="117"/>
      <c r="O607" s="117"/>
      <c r="P607" s="118"/>
      <c r="Q607" s="117"/>
      <c r="R607" s="117"/>
      <c r="S607" s="117"/>
      <c r="T607" s="117"/>
      <c r="U607" s="142"/>
      <c r="V60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07" s="117"/>
      <c r="X607" s="142"/>
      <c r="Y607" s="142"/>
      <c r="Z607" s="140" t="str">
        <f>IFERROR(IF(Y607=Tipologias!$O$6,"Ley_1",IF(Y607=Tipologias!$P$6,"Ley_2",IF(Y607=Tipologias!$Q$6,"Ley_3",IF(Y607=Tipologias!$R$6,"Ley_4",IF(Y607=Tipologias!$S$6,"Ley_5",IF(Y607=Tipologias!$T$6,"Ley_6", IF(Y607=Tipologias!$U$6,"Ley_7", IF(Y607=Tipologias!$V$6,"Ley_8", IF(Y607=Tipologias!$W$6,"Ley_9", IF(Y607=Tipologias!$X$6,"Ley_10", IF(Y607=Tipologias!$Y$6,"Ley_11", IF(Y607=Tipologias!$Z$6,"Ley_12",IF(Y607="No Aplica","NoAplica",""))))))))))))),"")</f>
        <v/>
      </c>
      <c r="AA607" s="117"/>
      <c r="AB607" s="117"/>
      <c r="AC607" s="123" t="str">
        <f>IF(OR(AB607=Tipologias!$F$51,AB607=Tipologias!$F$52,AB607=Tipologias!$F$53),Tipologias!$G$51,IF(AB607=Tipologias!$F$54,Tipologias!$G$54,IF(OR(AB607=Tipologias!$F$55,AB607=Tipologias!$F$56),Tipologias!$G$55,"")))</f>
        <v/>
      </c>
      <c r="AD607" s="117"/>
      <c r="AE607" s="123" t="str">
        <f>IF(OR(AD607=Tipologias!$F$51,AD607=Tipologias!$F$52,AD607=Tipologias!$F$53),Tipologias!$G$51,IF(AD607=Tipologias!$F$54,Tipologias!$G$54,IF(OR(AD607=Tipologias!$F$55,AD607=Tipologias!$F$56),Tipologias!$G$55,"")))</f>
        <v/>
      </c>
      <c r="AF607" s="117"/>
      <c r="AG607" s="123" t="str">
        <f>IF(OR(AF607=Tipologias!$F$51,AF607=Tipologias!$F$52,AF607=Tipologias!$F$53),Tipologias!$G$51,IF(AF607=Tipologias!$F$54,Tipologias!$G$54,IF(OR(AF607=Tipologias!$F$55,AF607=Tipologias!$F$56),Tipologias!$G$55,"")))</f>
        <v/>
      </c>
      <c r="AH607" s="117"/>
      <c r="AI607" s="124" t="str">
        <f>IF(OR(AC607="",AE607="",AG607=""),"",IF(OR(AND(AC607=Tipologias!$G$55,AE607=Tipologias!$G$55),AND(AC607=Tipologias!$G$55,AG607=Tipologias!$G$55),AND(AE607=Tipologias!$G$55,AG607=Tipologias!$G$55)),Tipologias!$G$55, IF(AND(AC607=Tipologias!$G$51,AE607=Tipologias!$G$51,AG607=Tipologias!$G$51),Tipologias!$G$51,Tipologias!$G$54)))</f>
        <v/>
      </c>
      <c r="AJ607" s="117"/>
      <c r="AK607" s="118"/>
      <c r="AL607" s="134"/>
    </row>
    <row r="608" spans="1:38" s="119" customFormat="1" ht="35.15" customHeight="1" x14ac:dyDescent="0.35">
      <c r="A608" s="141"/>
      <c r="B608" s="142"/>
      <c r="C608" s="117"/>
      <c r="D608" s="117"/>
      <c r="E608" s="117"/>
      <c r="F608" s="117"/>
      <c r="G608" s="117"/>
      <c r="H608" s="117"/>
      <c r="I608" s="117"/>
      <c r="J608" s="142"/>
      <c r="K608" s="117"/>
      <c r="L608" s="117"/>
      <c r="M608" s="117"/>
      <c r="N608" s="117"/>
      <c r="O608" s="117"/>
      <c r="P608" s="118"/>
      <c r="Q608" s="117"/>
      <c r="R608" s="117"/>
      <c r="S608" s="117"/>
      <c r="T608" s="117"/>
      <c r="U608" s="142"/>
      <c r="V60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08" s="117"/>
      <c r="X608" s="142"/>
      <c r="Y608" s="142"/>
      <c r="Z608" s="140" t="str">
        <f>IFERROR(IF(Y608=Tipologias!$O$6,"Ley_1",IF(Y608=Tipologias!$P$6,"Ley_2",IF(Y608=Tipologias!$Q$6,"Ley_3",IF(Y608=Tipologias!$R$6,"Ley_4",IF(Y608=Tipologias!$S$6,"Ley_5",IF(Y608=Tipologias!$T$6,"Ley_6", IF(Y608=Tipologias!$U$6,"Ley_7", IF(Y608=Tipologias!$V$6,"Ley_8", IF(Y608=Tipologias!$W$6,"Ley_9", IF(Y608=Tipologias!$X$6,"Ley_10", IF(Y608=Tipologias!$Y$6,"Ley_11", IF(Y608=Tipologias!$Z$6,"Ley_12",IF(Y608="No Aplica","NoAplica",""))))))))))))),"")</f>
        <v/>
      </c>
      <c r="AA608" s="117"/>
      <c r="AB608" s="117"/>
      <c r="AC608" s="123" t="str">
        <f>IF(OR(AB608=Tipologias!$F$51,AB608=Tipologias!$F$52,AB608=Tipologias!$F$53),Tipologias!$G$51,IF(AB608=Tipologias!$F$54,Tipologias!$G$54,IF(OR(AB608=Tipologias!$F$55,AB608=Tipologias!$F$56),Tipologias!$G$55,"")))</f>
        <v/>
      </c>
      <c r="AD608" s="117"/>
      <c r="AE608" s="123" t="str">
        <f>IF(OR(AD608=Tipologias!$F$51,AD608=Tipologias!$F$52,AD608=Tipologias!$F$53),Tipologias!$G$51,IF(AD608=Tipologias!$F$54,Tipologias!$G$54,IF(OR(AD608=Tipologias!$F$55,AD608=Tipologias!$F$56),Tipologias!$G$55,"")))</f>
        <v/>
      </c>
      <c r="AF608" s="117"/>
      <c r="AG608" s="123" t="str">
        <f>IF(OR(AF608=Tipologias!$F$51,AF608=Tipologias!$F$52,AF608=Tipologias!$F$53),Tipologias!$G$51,IF(AF608=Tipologias!$F$54,Tipologias!$G$54,IF(OR(AF608=Tipologias!$F$55,AF608=Tipologias!$F$56),Tipologias!$G$55,"")))</f>
        <v/>
      </c>
      <c r="AH608" s="117"/>
      <c r="AI608" s="124" t="str">
        <f>IF(OR(AC608="",AE608="",AG608=""),"",IF(OR(AND(AC608=Tipologias!$G$55,AE608=Tipologias!$G$55),AND(AC608=Tipologias!$G$55,AG608=Tipologias!$G$55),AND(AE608=Tipologias!$G$55,AG608=Tipologias!$G$55)),Tipologias!$G$55, IF(AND(AC608=Tipologias!$G$51,AE608=Tipologias!$G$51,AG608=Tipologias!$G$51),Tipologias!$G$51,Tipologias!$G$54)))</f>
        <v/>
      </c>
      <c r="AJ608" s="117"/>
      <c r="AK608" s="118"/>
      <c r="AL608" s="134"/>
    </row>
    <row r="609" spans="1:38" s="119" customFormat="1" ht="35.15" customHeight="1" x14ac:dyDescent="0.35">
      <c r="A609" s="141"/>
      <c r="B609" s="142"/>
      <c r="C609" s="117"/>
      <c r="D609" s="117"/>
      <c r="E609" s="117"/>
      <c r="F609" s="117"/>
      <c r="G609" s="117"/>
      <c r="H609" s="117"/>
      <c r="I609" s="117"/>
      <c r="J609" s="142"/>
      <c r="K609" s="117"/>
      <c r="L609" s="117"/>
      <c r="M609" s="117"/>
      <c r="N609" s="117"/>
      <c r="O609" s="117"/>
      <c r="P609" s="118"/>
      <c r="Q609" s="117"/>
      <c r="R609" s="117"/>
      <c r="S609" s="117"/>
      <c r="T609" s="117"/>
      <c r="U609" s="142"/>
      <c r="V60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09" s="117"/>
      <c r="X609" s="142"/>
      <c r="Y609" s="142"/>
      <c r="Z609" s="140" t="str">
        <f>IFERROR(IF(Y609=Tipologias!$O$6,"Ley_1",IF(Y609=Tipologias!$P$6,"Ley_2",IF(Y609=Tipologias!$Q$6,"Ley_3",IF(Y609=Tipologias!$R$6,"Ley_4",IF(Y609=Tipologias!$S$6,"Ley_5",IF(Y609=Tipologias!$T$6,"Ley_6", IF(Y609=Tipologias!$U$6,"Ley_7", IF(Y609=Tipologias!$V$6,"Ley_8", IF(Y609=Tipologias!$W$6,"Ley_9", IF(Y609=Tipologias!$X$6,"Ley_10", IF(Y609=Tipologias!$Y$6,"Ley_11", IF(Y609=Tipologias!$Z$6,"Ley_12",IF(Y609="No Aplica","NoAplica",""))))))))))))),"")</f>
        <v/>
      </c>
      <c r="AA609" s="117"/>
      <c r="AB609" s="117"/>
      <c r="AC609" s="123" t="str">
        <f>IF(OR(AB609=Tipologias!$F$51,AB609=Tipologias!$F$52,AB609=Tipologias!$F$53),Tipologias!$G$51,IF(AB609=Tipologias!$F$54,Tipologias!$G$54,IF(OR(AB609=Tipologias!$F$55,AB609=Tipologias!$F$56),Tipologias!$G$55,"")))</f>
        <v/>
      </c>
      <c r="AD609" s="117"/>
      <c r="AE609" s="123" t="str">
        <f>IF(OR(AD609=Tipologias!$F$51,AD609=Tipologias!$F$52,AD609=Tipologias!$F$53),Tipologias!$G$51,IF(AD609=Tipologias!$F$54,Tipologias!$G$54,IF(OR(AD609=Tipologias!$F$55,AD609=Tipologias!$F$56),Tipologias!$G$55,"")))</f>
        <v/>
      </c>
      <c r="AF609" s="117"/>
      <c r="AG609" s="123" t="str">
        <f>IF(OR(AF609=Tipologias!$F$51,AF609=Tipologias!$F$52,AF609=Tipologias!$F$53),Tipologias!$G$51,IF(AF609=Tipologias!$F$54,Tipologias!$G$54,IF(OR(AF609=Tipologias!$F$55,AF609=Tipologias!$F$56),Tipologias!$G$55,"")))</f>
        <v/>
      </c>
      <c r="AH609" s="117"/>
      <c r="AI609" s="124" t="str">
        <f>IF(OR(AC609="",AE609="",AG609=""),"",IF(OR(AND(AC609=Tipologias!$G$55,AE609=Tipologias!$G$55),AND(AC609=Tipologias!$G$55,AG609=Tipologias!$G$55),AND(AE609=Tipologias!$G$55,AG609=Tipologias!$G$55)),Tipologias!$G$55, IF(AND(AC609=Tipologias!$G$51,AE609=Tipologias!$G$51,AG609=Tipologias!$G$51),Tipologias!$G$51,Tipologias!$G$54)))</f>
        <v/>
      </c>
      <c r="AJ609" s="117"/>
      <c r="AK609" s="118"/>
      <c r="AL609" s="134"/>
    </row>
    <row r="610" spans="1:38" s="119" customFormat="1" ht="35.15" customHeight="1" x14ac:dyDescent="0.35">
      <c r="A610" s="141"/>
      <c r="B610" s="142"/>
      <c r="C610" s="117"/>
      <c r="D610" s="117"/>
      <c r="E610" s="117"/>
      <c r="F610" s="117"/>
      <c r="G610" s="117"/>
      <c r="H610" s="117"/>
      <c r="I610" s="117"/>
      <c r="J610" s="142"/>
      <c r="K610" s="117"/>
      <c r="L610" s="117"/>
      <c r="M610" s="117"/>
      <c r="N610" s="117"/>
      <c r="O610" s="117"/>
      <c r="P610" s="118"/>
      <c r="Q610" s="117"/>
      <c r="R610" s="117"/>
      <c r="S610" s="117"/>
      <c r="T610" s="117"/>
      <c r="U610" s="142"/>
      <c r="V61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10" s="117"/>
      <c r="X610" s="142"/>
      <c r="Y610" s="142"/>
      <c r="Z610" s="140" t="str">
        <f>IFERROR(IF(Y610=Tipologias!$O$6,"Ley_1",IF(Y610=Tipologias!$P$6,"Ley_2",IF(Y610=Tipologias!$Q$6,"Ley_3",IF(Y610=Tipologias!$R$6,"Ley_4",IF(Y610=Tipologias!$S$6,"Ley_5",IF(Y610=Tipologias!$T$6,"Ley_6", IF(Y610=Tipologias!$U$6,"Ley_7", IF(Y610=Tipologias!$V$6,"Ley_8", IF(Y610=Tipologias!$W$6,"Ley_9", IF(Y610=Tipologias!$X$6,"Ley_10", IF(Y610=Tipologias!$Y$6,"Ley_11", IF(Y610=Tipologias!$Z$6,"Ley_12",IF(Y610="No Aplica","NoAplica",""))))))))))))),"")</f>
        <v/>
      </c>
      <c r="AA610" s="117"/>
      <c r="AB610" s="117"/>
      <c r="AC610" s="123" t="str">
        <f>IF(OR(AB610=Tipologias!$F$51,AB610=Tipologias!$F$52,AB610=Tipologias!$F$53),Tipologias!$G$51,IF(AB610=Tipologias!$F$54,Tipologias!$G$54,IF(OR(AB610=Tipologias!$F$55,AB610=Tipologias!$F$56),Tipologias!$G$55,"")))</f>
        <v/>
      </c>
      <c r="AD610" s="117"/>
      <c r="AE610" s="123" t="str">
        <f>IF(OR(AD610=Tipologias!$F$51,AD610=Tipologias!$F$52,AD610=Tipologias!$F$53),Tipologias!$G$51,IF(AD610=Tipologias!$F$54,Tipologias!$G$54,IF(OR(AD610=Tipologias!$F$55,AD610=Tipologias!$F$56),Tipologias!$G$55,"")))</f>
        <v/>
      </c>
      <c r="AF610" s="117"/>
      <c r="AG610" s="123" t="str">
        <f>IF(OR(AF610=Tipologias!$F$51,AF610=Tipologias!$F$52,AF610=Tipologias!$F$53),Tipologias!$G$51,IF(AF610=Tipologias!$F$54,Tipologias!$G$54,IF(OR(AF610=Tipologias!$F$55,AF610=Tipologias!$F$56),Tipologias!$G$55,"")))</f>
        <v/>
      </c>
      <c r="AH610" s="117"/>
      <c r="AI610" s="124" t="str">
        <f>IF(OR(AC610="",AE610="",AG610=""),"",IF(OR(AND(AC610=Tipologias!$G$55,AE610=Tipologias!$G$55),AND(AC610=Tipologias!$G$55,AG610=Tipologias!$G$55),AND(AE610=Tipologias!$G$55,AG610=Tipologias!$G$55)),Tipologias!$G$55, IF(AND(AC610=Tipologias!$G$51,AE610=Tipologias!$G$51,AG610=Tipologias!$G$51),Tipologias!$G$51,Tipologias!$G$54)))</f>
        <v/>
      </c>
      <c r="AJ610" s="117"/>
      <c r="AK610" s="118"/>
      <c r="AL610" s="134"/>
    </row>
    <row r="611" spans="1:38" s="119" customFormat="1" ht="35.15" customHeight="1" x14ac:dyDescent="0.35">
      <c r="A611" s="141"/>
      <c r="B611" s="142"/>
      <c r="C611" s="117"/>
      <c r="D611" s="117"/>
      <c r="E611" s="117"/>
      <c r="F611" s="117"/>
      <c r="G611" s="117"/>
      <c r="H611" s="117"/>
      <c r="I611" s="117"/>
      <c r="J611" s="142"/>
      <c r="K611" s="117"/>
      <c r="L611" s="117"/>
      <c r="M611" s="117"/>
      <c r="N611" s="117"/>
      <c r="O611" s="117"/>
      <c r="P611" s="118"/>
      <c r="Q611" s="117"/>
      <c r="R611" s="117"/>
      <c r="S611" s="117"/>
      <c r="T611" s="117"/>
      <c r="U611" s="142"/>
      <c r="V61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11" s="117"/>
      <c r="X611" s="142"/>
      <c r="Y611" s="142"/>
      <c r="Z611" s="140" t="str">
        <f>IFERROR(IF(Y611=Tipologias!$O$6,"Ley_1",IF(Y611=Tipologias!$P$6,"Ley_2",IF(Y611=Tipologias!$Q$6,"Ley_3",IF(Y611=Tipologias!$R$6,"Ley_4",IF(Y611=Tipologias!$S$6,"Ley_5",IF(Y611=Tipologias!$T$6,"Ley_6", IF(Y611=Tipologias!$U$6,"Ley_7", IF(Y611=Tipologias!$V$6,"Ley_8", IF(Y611=Tipologias!$W$6,"Ley_9", IF(Y611=Tipologias!$X$6,"Ley_10", IF(Y611=Tipologias!$Y$6,"Ley_11", IF(Y611=Tipologias!$Z$6,"Ley_12",IF(Y611="No Aplica","NoAplica",""))))))))))))),"")</f>
        <v/>
      </c>
      <c r="AA611" s="117"/>
      <c r="AB611" s="117"/>
      <c r="AC611" s="123" t="str">
        <f>IF(OR(AB611=Tipologias!$F$51,AB611=Tipologias!$F$52,AB611=Tipologias!$F$53),Tipologias!$G$51,IF(AB611=Tipologias!$F$54,Tipologias!$G$54,IF(OR(AB611=Tipologias!$F$55,AB611=Tipologias!$F$56),Tipologias!$G$55,"")))</f>
        <v/>
      </c>
      <c r="AD611" s="117"/>
      <c r="AE611" s="123" t="str">
        <f>IF(OR(AD611=Tipologias!$F$51,AD611=Tipologias!$F$52,AD611=Tipologias!$F$53),Tipologias!$G$51,IF(AD611=Tipologias!$F$54,Tipologias!$G$54,IF(OR(AD611=Tipologias!$F$55,AD611=Tipologias!$F$56),Tipologias!$G$55,"")))</f>
        <v/>
      </c>
      <c r="AF611" s="117"/>
      <c r="AG611" s="123" t="str">
        <f>IF(OR(AF611=Tipologias!$F$51,AF611=Tipologias!$F$52,AF611=Tipologias!$F$53),Tipologias!$G$51,IF(AF611=Tipologias!$F$54,Tipologias!$G$54,IF(OR(AF611=Tipologias!$F$55,AF611=Tipologias!$F$56),Tipologias!$G$55,"")))</f>
        <v/>
      </c>
      <c r="AH611" s="117"/>
      <c r="AI611" s="124" t="str">
        <f>IF(OR(AC611="",AE611="",AG611=""),"",IF(OR(AND(AC611=Tipologias!$G$55,AE611=Tipologias!$G$55),AND(AC611=Tipologias!$G$55,AG611=Tipologias!$G$55),AND(AE611=Tipologias!$G$55,AG611=Tipologias!$G$55)),Tipologias!$G$55, IF(AND(AC611=Tipologias!$G$51,AE611=Tipologias!$G$51,AG611=Tipologias!$G$51),Tipologias!$G$51,Tipologias!$G$54)))</f>
        <v/>
      </c>
      <c r="AJ611" s="117"/>
      <c r="AK611" s="118"/>
      <c r="AL611" s="134"/>
    </row>
    <row r="612" spans="1:38" s="119" customFormat="1" ht="35.15" customHeight="1" x14ac:dyDescent="0.35">
      <c r="A612" s="141"/>
      <c r="B612" s="142"/>
      <c r="C612" s="117"/>
      <c r="D612" s="117"/>
      <c r="E612" s="117"/>
      <c r="F612" s="117"/>
      <c r="G612" s="117"/>
      <c r="H612" s="117"/>
      <c r="I612" s="117"/>
      <c r="J612" s="142"/>
      <c r="K612" s="117"/>
      <c r="L612" s="117"/>
      <c r="M612" s="117"/>
      <c r="N612" s="117"/>
      <c r="O612" s="117"/>
      <c r="P612" s="118"/>
      <c r="Q612" s="117"/>
      <c r="R612" s="117"/>
      <c r="S612" s="117"/>
      <c r="T612" s="117"/>
      <c r="U612" s="142"/>
      <c r="V61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12" s="117"/>
      <c r="X612" s="142"/>
      <c r="Y612" s="142"/>
      <c r="Z612" s="140" t="str">
        <f>IFERROR(IF(Y612=Tipologias!$O$6,"Ley_1",IF(Y612=Tipologias!$P$6,"Ley_2",IF(Y612=Tipologias!$Q$6,"Ley_3",IF(Y612=Tipologias!$R$6,"Ley_4",IF(Y612=Tipologias!$S$6,"Ley_5",IF(Y612=Tipologias!$T$6,"Ley_6", IF(Y612=Tipologias!$U$6,"Ley_7", IF(Y612=Tipologias!$V$6,"Ley_8", IF(Y612=Tipologias!$W$6,"Ley_9", IF(Y612=Tipologias!$X$6,"Ley_10", IF(Y612=Tipologias!$Y$6,"Ley_11", IF(Y612=Tipologias!$Z$6,"Ley_12",IF(Y612="No Aplica","NoAplica",""))))))))))))),"")</f>
        <v/>
      </c>
      <c r="AA612" s="117"/>
      <c r="AB612" s="117"/>
      <c r="AC612" s="123" t="str">
        <f>IF(OR(AB612=Tipologias!$F$51,AB612=Tipologias!$F$52,AB612=Tipologias!$F$53),Tipologias!$G$51,IF(AB612=Tipologias!$F$54,Tipologias!$G$54,IF(OR(AB612=Tipologias!$F$55,AB612=Tipologias!$F$56),Tipologias!$G$55,"")))</f>
        <v/>
      </c>
      <c r="AD612" s="117"/>
      <c r="AE612" s="123" t="str">
        <f>IF(OR(AD612=Tipologias!$F$51,AD612=Tipologias!$F$52,AD612=Tipologias!$F$53),Tipologias!$G$51,IF(AD612=Tipologias!$F$54,Tipologias!$G$54,IF(OR(AD612=Tipologias!$F$55,AD612=Tipologias!$F$56),Tipologias!$G$55,"")))</f>
        <v/>
      </c>
      <c r="AF612" s="117"/>
      <c r="AG612" s="123" t="str">
        <f>IF(OR(AF612=Tipologias!$F$51,AF612=Tipologias!$F$52,AF612=Tipologias!$F$53),Tipologias!$G$51,IF(AF612=Tipologias!$F$54,Tipologias!$G$54,IF(OR(AF612=Tipologias!$F$55,AF612=Tipologias!$F$56),Tipologias!$G$55,"")))</f>
        <v/>
      </c>
      <c r="AH612" s="117"/>
      <c r="AI612" s="124" t="str">
        <f>IF(OR(AC612="",AE612="",AG612=""),"",IF(OR(AND(AC612=Tipologias!$G$55,AE612=Tipologias!$G$55),AND(AC612=Tipologias!$G$55,AG612=Tipologias!$G$55),AND(AE612=Tipologias!$G$55,AG612=Tipologias!$G$55)),Tipologias!$G$55, IF(AND(AC612=Tipologias!$G$51,AE612=Tipologias!$G$51,AG612=Tipologias!$G$51),Tipologias!$G$51,Tipologias!$G$54)))</f>
        <v/>
      </c>
      <c r="AJ612" s="117"/>
      <c r="AK612" s="118"/>
      <c r="AL612" s="134"/>
    </row>
    <row r="613" spans="1:38" s="119" customFormat="1" ht="35.15" customHeight="1" x14ac:dyDescent="0.35">
      <c r="A613" s="141"/>
      <c r="B613" s="142"/>
      <c r="C613" s="117"/>
      <c r="D613" s="117"/>
      <c r="E613" s="117"/>
      <c r="F613" s="117"/>
      <c r="G613" s="117"/>
      <c r="H613" s="117"/>
      <c r="I613" s="117"/>
      <c r="J613" s="142"/>
      <c r="K613" s="117"/>
      <c r="L613" s="117"/>
      <c r="M613" s="117"/>
      <c r="N613" s="117"/>
      <c r="O613" s="117"/>
      <c r="P613" s="118"/>
      <c r="Q613" s="117"/>
      <c r="R613" s="117"/>
      <c r="S613" s="117"/>
      <c r="T613" s="117"/>
      <c r="U613" s="142"/>
      <c r="V61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13" s="117"/>
      <c r="X613" s="142"/>
      <c r="Y613" s="142"/>
      <c r="Z613" s="140" t="str">
        <f>IFERROR(IF(Y613=Tipologias!$O$6,"Ley_1",IF(Y613=Tipologias!$P$6,"Ley_2",IF(Y613=Tipologias!$Q$6,"Ley_3",IF(Y613=Tipologias!$R$6,"Ley_4",IF(Y613=Tipologias!$S$6,"Ley_5",IF(Y613=Tipologias!$T$6,"Ley_6", IF(Y613=Tipologias!$U$6,"Ley_7", IF(Y613=Tipologias!$V$6,"Ley_8", IF(Y613=Tipologias!$W$6,"Ley_9", IF(Y613=Tipologias!$X$6,"Ley_10", IF(Y613=Tipologias!$Y$6,"Ley_11", IF(Y613=Tipologias!$Z$6,"Ley_12",IF(Y613="No Aplica","NoAplica",""))))))))))))),"")</f>
        <v/>
      </c>
      <c r="AA613" s="117"/>
      <c r="AB613" s="117"/>
      <c r="AC613" s="123" t="str">
        <f>IF(OR(AB613=Tipologias!$F$51,AB613=Tipologias!$F$52,AB613=Tipologias!$F$53),Tipologias!$G$51,IF(AB613=Tipologias!$F$54,Tipologias!$G$54,IF(OR(AB613=Tipologias!$F$55,AB613=Tipologias!$F$56),Tipologias!$G$55,"")))</f>
        <v/>
      </c>
      <c r="AD613" s="117"/>
      <c r="AE613" s="123" t="str">
        <f>IF(OR(AD613=Tipologias!$F$51,AD613=Tipologias!$F$52,AD613=Tipologias!$F$53),Tipologias!$G$51,IF(AD613=Tipologias!$F$54,Tipologias!$G$54,IF(OR(AD613=Tipologias!$F$55,AD613=Tipologias!$F$56),Tipologias!$G$55,"")))</f>
        <v/>
      </c>
      <c r="AF613" s="117"/>
      <c r="AG613" s="123" t="str">
        <f>IF(OR(AF613=Tipologias!$F$51,AF613=Tipologias!$F$52,AF613=Tipologias!$F$53),Tipologias!$G$51,IF(AF613=Tipologias!$F$54,Tipologias!$G$54,IF(OR(AF613=Tipologias!$F$55,AF613=Tipologias!$F$56),Tipologias!$G$55,"")))</f>
        <v/>
      </c>
      <c r="AH613" s="117"/>
      <c r="AI613" s="124" t="str">
        <f>IF(OR(AC613="",AE613="",AG613=""),"",IF(OR(AND(AC613=Tipologias!$G$55,AE613=Tipologias!$G$55),AND(AC613=Tipologias!$G$55,AG613=Tipologias!$G$55),AND(AE613=Tipologias!$G$55,AG613=Tipologias!$G$55)),Tipologias!$G$55, IF(AND(AC613=Tipologias!$G$51,AE613=Tipologias!$G$51,AG613=Tipologias!$G$51),Tipologias!$G$51,Tipologias!$G$54)))</f>
        <v/>
      </c>
      <c r="AJ613" s="117"/>
      <c r="AK613" s="118"/>
      <c r="AL613" s="134"/>
    </row>
    <row r="614" spans="1:38" s="119" customFormat="1" ht="35.15" customHeight="1" x14ac:dyDescent="0.35">
      <c r="A614" s="141"/>
      <c r="B614" s="142"/>
      <c r="C614" s="117"/>
      <c r="D614" s="117"/>
      <c r="E614" s="117"/>
      <c r="F614" s="117"/>
      <c r="G614" s="117"/>
      <c r="H614" s="117"/>
      <c r="I614" s="117"/>
      <c r="J614" s="142"/>
      <c r="K614" s="117"/>
      <c r="L614" s="117"/>
      <c r="M614" s="117"/>
      <c r="N614" s="117"/>
      <c r="O614" s="117"/>
      <c r="P614" s="118"/>
      <c r="Q614" s="117"/>
      <c r="R614" s="117"/>
      <c r="S614" s="117"/>
      <c r="T614" s="117"/>
      <c r="U614" s="142"/>
      <c r="V61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14" s="117"/>
      <c r="X614" s="142"/>
      <c r="Y614" s="142"/>
      <c r="Z614" s="140" t="str">
        <f>IFERROR(IF(Y614=Tipologias!$O$6,"Ley_1",IF(Y614=Tipologias!$P$6,"Ley_2",IF(Y614=Tipologias!$Q$6,"Ley_3",IF(Y614=Tipologias!$R$6,"Ley_4",IF(Y614=Tipologias!$S$6,"Ley_5",IF(Y614=Tipologias!$T$6,"Ley_6", IF(Y614=Tipologias!$U$6,"Ley_7", IF(Y614=Tipologias!$V$6,"Ley_8", IF(Y614=Tipologias!$W$6,"Ley_9", IF(Y614=Tipologias!$X$6,"Ley_10", IF(Y614=Tipologias!$Y$6,"Ley_11", IF(Y614=Tipologias!$Z$6,"Ley_12",IF(Y614="No Aplica","NoAplica",""))))))))))))),"")</f>
        <v/>
      </c>
      <c r="AA614" s="117"/>
      <c r="AB614" s="117"/>
      <c r="AC614" s="123" t="str">
        <f>IF(OR(AB614=Tipologias!$F$51,AB614=Tipologias!$F$52,AB614=Tipologias!$F$53),Tipologias!$G$51,IF(AB614=Tipologias!$F$54,Tipologias!$G$54,IF(OR(AB614=Tipologias!$F$55,AB614=Tipologias!$F$56),Tipologias!$G$55,"")))</f>
        <v/>
      </c>
      <c r="AD614" s="117"/>
      <c r="AE614" s="123" t="str">
        <f>IF(OR(AD614=Tipologias!$F$51,AD614=Tipologias!$F$52,AD614=Tipologias!$F$53),Tipologias!$G$51,IF(AD614=Tipologias!$F$54,Tipologias!$G$54,IF(OR(AD614=Tipologias!$F$55,AD614=Tipologias!$F$56),Tipologias!$G$55,"")))</f>
        <v/>
      </c>
      <c r="AF614" s="117"/>
      <c r="AG614" s="123" t="str">
        <f>IF(OR(AF614=Tipologias!$F$51,AF614=Tipologias!$F$52,AF614=Tipologias!$F$53),Tipologias!$G$51,IF(AF614=Tipologias!$F$54,Tipologias!$G$54,IF(OR(AF614=Tipologias!$F$55,AF614=Tipologias!$F$56),Tipologias!$G$55,"")))</f>
        <v/>
      </c>
      <c r="AH614" s="117"/>
      <c r="AI614" s="124" t="str">
        <f>IF(OR(AC614="",AE614="",AG614=""),"",IF(OR(AND(AC614=Tipologias!$G$55,AE614=Tipologias!$G$55),AND(AC614=Tipologias!$G$55,AG614=Tipologias!$G$55),AND(AE614=Tipologias!$G$55,AG614=Tipologias!$G$55)),Tipologias!$G$55, IF(AND(AC614=Tipologias!$G$51,AE614=Tipologias!$G$51,AG614=Tipologias!$G$51),Tipologias!$G$51,Tipologias!$G$54)))</f>
        <v/>
      </c>
      <c r="AJ614" s="117"/>
      <c r="AK614" s="118"/>
      <c r="AL614" s="134"/>
    </row>
    <row r="615" spans="1:38" s="119" customFormat="1" ht="35.15" customHeight="1" x14ac:dyDescent="0.35">
      <c r="A615" s="141"/>
      <c r="B615" s="142"/>
      <c r="C615" s="117"/>
      <c r="D615" s="117"/>
      <c r="E615" s="117"/>
      <c r="F615" s="117"/>
      <c r="G615" s="117"/>
      <c r="H615" s="117"/>
      <c r="I615" s="117"/>
      <c r="J615" s="142"/>
      <c r="K615" s="117"/>
      <c r="L615" s="117"/>
      <c r="M615" s="117"/>
      <c r="N615" s="117"/>
      <c r="O615" s="117"/>
      <c r="P615" s="118"/>
      <c r="Q615" s="117"/>
      <c r="R615" s="117"/>
      <c r="S615" s="117"/>
      <c r="T615" s="117"/>
      <c r="U615" s="142"/>
      <c r="V61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15" s="117"/>
      <c r="X615" s="142"/>
      <c r="Y615" s="142"/>
      <c r="Z615" s="140" t="str">
        <f>IFERROR(IF(Y615=Tipologias!$O$6,"Ley_1",IF(Y615=Tipologias!$P$6,"Ley_2",IF(Y615=Tipologias!$Q$6,"Ley_3",IF(Y615=Tipologias!$R$6,"Ley_4",IF(Y615=Tipologias!$S$6,"Ley_5",IF(Y615=Tipologias!$T$6,"Ley_6", IF(Y615=Tipologias!$U$6,"Ley_7", IF(Y615=Tipologias!$V$6,"Ley_8", IF(Y615=Tipologias!$W$6,"Ley_9", IF(Y615=Tipologias!$X$6,"Ley_10", IF(Y615=Tipologias!$Y$6,"Ley_11", IF(Y615=Tipologias!$Z$6,"Ley_12",IF(Y615="No Aplica","NoAplica",""))))))))))))),"")</f>
        <v/>
      </c>
      <c r="AA615" s="117"/>
      <c r="AB615" s="117"/>
      <c r="AC615" s="123" t="str">
        <f>IF(OR(AB615=Tipologias!$F$51,AB615=Tipologias!$F$52,AB615=Tipologias!$F$53),Tipologias!$G$51,IF(AB615=Tipologias!$F$54,Tipologias!$G$54,IF(OR(AB615=Tipologias!$F$55,AB615=Tipologias!$F$56),Tipologias!$G$55,"")))</f>
        <v/>
      </c>
      <c r="AD615" s="117"/>
      <c r="AE615" s="123" t="str">
        <f>IF(OR(AD615=Tipologias!$F$51,AD615=Tipologias!$F$52,AD615=Tipologias!$F$53),Tipologias!$G$51,IF(AD615=Tipologias!$F$54,Tipologias!$G$54,IF(OR(AD615=Tipologias!$F$55,AD615=Tipologias!$F$56),Tipologias!$G$55,"")))</f>
        <v/>
      </c>
      <c r="AF615" s="117"/>
      <c r="AG615" s="123" t="str">
        <f>IF(OR(AF615=Tipologias!$F$51,AF615=Tipologias!$F$52,AF615=Tipologias!$F$53),Tipologias!$G$51,IF(AF615=Tipologias!$F$54,Tipologias!$G$54,IF(OR(AF615=Tipologias!$F$55,AF615=Tipologias!$F$56),Tipologias!$G$55,"")))</f>
        <v/>
      </c>
      <c r="AH615" s="117"/>
      <c r="AI615" s="124" t="str">
        <f>IF(OR(AC615="",AE615="",AG615=""),"",IF(OR(AND(AC615=Tipologias!$G$55,AE615=Tipologias!$G$55),AND(AC615=Tipologias!$G$55,AG615=Tipologias!$G$55),AND(AE615=Tipologias!$G$55,AG615=Tipologias!$G$55)),Tipologias!$G$55, IF(AND(AC615=Tipologias!$G$51,AE615=Tipologias!$G$51,AG615=Tipologias!$G$51),Tipologias!$G$51,Tipologias!$G$54)))</f>
        <v/>
      </c>
      <c r="AJ615" s="117"/>
      <c r="AK615" s="118"/>
      <c r="AL615" s="134"/>
    </row>
    <row r="616" spans="1:38" s="119" customFormat="1" ht="35.15" customHeight="1" x14ac:dyDescent="0.35">
      <c r="A616" s="141"/>
      <c r="B616" s="142"/>
      <c r="C616" s="117"/>
      <c r="D616" s="117"/>
      <c r="E616" s="117"/>
      <c r="F616" s="117"/>
      <c r="G616" s="117"/>
      <c r="H616" s="117"/>
      <c r="I616" s="117"/>
      <c r="J616" s="142"/>
      <c r="K616" s="117"/>
      <c r="L616" s="117"/>
      <c r="M616" s="117"/>
      <c r="N616" s="117"/>
      <c r="O616" s="117"/>
      <c r="P616" s="118"/>
      <c r="Q616" s="117"/>
      <c r="R616" s="117"/>
      <c r="S616" s="117"/>
      <c r="T616" s="117"/>
      <c r="U616" s="142"/>
      <c r="V61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16" s="117"/>
      <c r="X616" s="142"/>
      <c r="Y616" s="142"/>
      <c r="Z616" s="140" t="str">
        <f>IFERROR(IF(Y616=Tipologias!$O$6,"Ley_1",IF(Y616=Tipologias!$P$6,"Ley_2",IF(Y616=Tipologias!$Q$6,"Ley_3",IF(Y616=Tipologias!$R$6,"Ley_4",IF(Y616=Tipologias!$S$6,"Ley_5",IF(Y616=Tipologias!$T$6,"Ley_6", IF(Y616=Tipologias!$U$6,"Ley_7", IF(Y616=Tipologias!$V$6,"Ley_8", IF(Y616=Tipologias!$W$6,"Ley_9", IF(Y616=Tipologias!$X$6,"Ley_10", IF(Y616=Tipologias!$Y$6,"Ley_11", IF(Y616=Tipologias!$Z$6,"Ley_12",IF(Y616="No Aplica","NoAplica",""))))))))))))),"")</f>
        <v/>
      </c>
      <c r="AA616" s="117"/>
      <c r="AB616" s="117"/>
      <c r="AC616" s="123" t="str">
        <f>IF(OR(AB616=Tipologias!$F$51,AB616=Tipologias!$F$52,AB616=Tipologias!$F$53),Tipologias!$G$51,IF(AB616=Tipologias!$F$54,Tipologias!$G$54,IF(OR(AB616=Tipologias!$F$55,AB616=Tipologias!$F$56),Tipologias!$G$55,"")))</f>
        <v/>
      </c>
      <c r="AD616" s="117"/>
      <c r="AE616" s="123" t="str">
        <f>IF(OR(AD616=Tipologias!$F$51,AD616=Tipologias!$F$52,AD616=Tipologias!$F$53),Tipologias!$G$51,IF(AD616=Tipologias!$F$54,Tipologias!$G$54,IF(OR(AD616=Tipologias!$F$55,AD616=Tipologias!$F$56),Tipologias!$G$55,"")))</f>
        <v/>
      </c>
      <c r="AF616" s="117"/>
      <c r="AG616" s="123" t="str">
        <f>IF(OR(AF616=Tipologias!$F$51,AF616=Tipologias!$F$52,AF616=Tipologias!$F$53),Tipologias!$G$51,IF(AF616=Tipologias!$F$54,Tipologias!$G$54,IF(OR(AF616=Tipologias!$F$55,AF616=Tipologias!$F$56),Tipologias!$G$55,"")))</f>
        <v/>
      </c>
      <c r="AH616" s="117"/>
      <c r="AI616" s="124" t="str">
        <f>IF(OR(AC616="",AE616="",AG616=""),"",IF(OR(AND(AC616=Tipologias!$G$55,AE616=Tipologias!$G$55),AND(AC616=Tipologias!$G$55,AG616=Tipologias!$G$55),AND(AE616=Tipologias!$G$55,AG616=Tipologias!$G$55)),Tipologias!$G$55, IF(AND(AC616=Tipologias!$G$51,AE616=Tipologias!$G$51,AG616=Tipologias!$G$51),Tipologias!$G$51,Tipologias!$G$54)))</f>
        <v/>
      </c>
      <c r="AJ616" s="117"/>
      <c r="AK616" s="118"/>
      <c r="AL616" s="134"/>
    </row>
    <row r="617" spans="1:38" s="119" customFormat="1" ht="35.15" customHeight="1" x14ac:dyDescent="0.35">
      <c r="A617" s="141"/>
      <c r="B617" s="142"/>
      <c r="C617" s="117"/>
      <c r="D617" s="117"/>
      <c r="E617" s="117"/>
      <c r="F617" s="117"/>
      <c r="G617" s="117"/>
      <c r="H617" s="117"/>
      <c r="I617" s="117"/>
      <c r="J617" s="142"/>
      <c r="K617" s="117"/>
      <c r="L617" s="117"/>
      <c r="M617" s="117"/>
      <c r="N617" s="117"/>
      <c r="O617" s="117"/>
      <c r="P617" s="118"/>
      <c r="Q617" s="117"/>
      <c r="R617" s="117"/>
      <c r="S617" s="117"/>
      <c r="T617" s="117"/>
      <c r="U617" s="142"/>
      <c r="V61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17" s="117"/>
      <c r="X617" s="142"/>
      <c r="Y617" s="142"/>
      <c r="Z617" s="140" t="str">
        <f>IFERROR(IF(Y617=Tipologias!$O$6,"Ley_1",IF(Y617=Tipologias!$P$6,"Ley_2",IF(Y617=Tipologias!$Q$6,"Ley_3",IF(Y617=Tipologias!$R$6,"Ley_4",IF(Y617=Tipologias!$S$6,"Ley_5",IF(Y617=Tipologias!$T$6,"Ley_6", IF(Y617=Tipologias!$U$6,"Ley_7", IF(Y617=Tipologias!$V$6,"Ley_8", IF(Y617=Tipologias!$W$6,"Ley_9", IF(Y617=Tipologias!$X$6,"Ley_10", IF(Y617=Tipologias!$Y$6,"Ley_11", IF(Y617=Tipologias!$Z$6,"Ley_12",IF(Y617="No Aplica","NoAplica",""))))))))))))),"")</f>
        <v/>
      </c>
      <c r="AA617" s="117"/>
      <c r="AB617" s="117"/>
      <c r="AC617" s="123" t="str">
        <f>IF(OR(AB617=Tipologias!$F$51,AB617=Tipologias!$F$52,AB617=Tipologias!$F$53),Tipologias!$G$51,IF(AB617=Tipologias!$F$54,Tipologias!$G$54,IF(OR(AB617=Tipologias!$F$55,AB617=Tipologias!$F$56),Tipologias!$G$55,"")))</f>
        <v/>
      </c>
      <c r="AD617" s="117"/>
      <c r="AE617" s="123" t="str">
        <f>IF(OR(AD617=Tipologias!$F$51,AD617=Tipologias!$F$52,AD617=Tipologias!$F$53),Tipologias!$G$51,IF(AD617=Tipologias!$F$54,Tipologias!$G$54,IF(OR(AD617=Tipologias!$F$55,AD617=Tipologias!$F$56),Tipologias!$G$55,"")))</f>
        <v/>
      </c>
      <c r="AF617" s="117"/>
      <c r="AG617" s="123" t="str">
        <f>IF(OR(AF617=Tipologias!$F$51,AF617=Tipologias!$F$52,AF617=Tipologias!$F$53),Tipologias!$G$51,IF(AF617=Tipologias!$F$54,Tipologias!$G$54,IF(OR(AF617=Tipologias!$F$55,AF617=Tipologias!$F$56),Tipologias!$G$55,"")))</f>
        <v/>
      </c>
      <c r="AH617" s="117"/>
      <c r="AI617" s="124" t="str">
        <f>IF(OR(AC617="",AE617="",AG617=""),"",IF(OR(AND(AC617=Tipologias!$G$55,AE617=Tipologias!$G$55),AND(AC617=Tipologias!$G$55,AG617=Tipologias!$G$55),AND(AE617=Tipologias!$G$55,AG617=Tipologias!$G$55)),Tipologias!$G$55, IF(AND(AC617=Tipologias!$G$51,AE617=Tipologias!$G$51,AG617=Tipologias!$G$51),Tipologias!$G$51,Tipologias!$G$54)))</f>
        <v/>
      </c>
      <c r="AJ617" s="117"/>
      <c r="AK617" s="118"/>
      <c r="AL617" s="134"/>
    </row>
    <row r="618" spans="1:38" s="119" customFormat="1" ht="35.15" customHeight="1" x14ac:dyDescent="0.35">
      <c r="A618" s="141"/>
      <c r="B618" s="142"/>
      <c r="C618" s="117"/>
      <c r="D618" s="117"/>
      <c r="E618" s="117"/>
      <c r="F618" s="117"/>
      <c r="G618" s="117"/>
      <c r="H618" s="117"/>
      <c r="I618" s="117"/>
      <c r="J618" s="142"/>
      <c r="K618" s="117"/>
      <c r="L618" s="117"/>
      <c r="M618" s="117"/>
      <c r="N618" s="117"/>
      <c r="O618" s="117"/>
      <c r="P618" s="118"/>
      <c r="Q618" s="117"/>
      <c r="R618" s="117"/>
      <c r="S618" s="117"/>
      <c r="T618" s="117"/>
      <c r="U618" s="142"/>
      <c r="V61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18" s="117"/>
      <c r="X618" s="142"/>
      <c r="Y618" s="142"/>
      <c r="Z618" s="140" t="str">
        <f>IFERROR(IF(Y618=Tipologias!$O$6,"Ley_1",IF(Y618=Tipologias!$P$6,"Ley_2",IF(Y618=Tipologias!$Q$6,"Ley_3",IF(Y618=Tipologias!$R$6,"Ley_4",IF(Y618=Tipologias!$S$6,"Ley_5",IF(Y618=Tipologias!$T$6,"Ley_6", IF(Y618=Tipologias!$U$6,"Ley_7", IF(Y618=Tipologias!$V$6,"Ley_8", IF(Y618=Tipologias!$W$6,"Ley_9", IF(Y618=Tipologias!$X$6,"Ley_10", IF(Y618=Tipologias!$Y$6,"Ley_11", IF(Y618=Tipologias!$Z$6,"Ley_12",IF(Y618="No Aplica","NoAplica",""))))))))))))),"")</f>
        <v/>
      </c>
      <c r="AA618" s="117"/>
      <c r="AB618" s="117"/>
      <c r="AC618" s="123" t="str">
        <f>IF(OR(AB618=Tipologias!$F$51,AB618=Tipologias!$F$52,AB618=Tipologias!$F$53),Tipologias!$G$51,IF(AB618=Tipologias!$F$54,Tipologias!$G$54,IF(OR(AB618=Tipologias!$F$55,AB618=Tipologias!$F$56),Tipologias!$G$55,"")))</f>
        <v/>
      </c>
      <c r="AD618" s="117"/>
      <c r="AE618" s="123" t="str">
        <f>IF(OR(AD618=Tipologias!$F$51,AD618=Tipologias!$F$52,AD618=Tipologias!$F$53),Tipologias!$G$51,IF(AD618=Tipologias!$F$54,Tipologias!$G$54,IF(OR(AD618=Tipologias!$F$55,AD618=Tipologias!$F$56),Tipologias!$G$55,"")))</f>
        <v/>
      </c>
      <c r="AF618" s="117"/>
      <c r="AG618" s="123" t="str">
        <f>IF(OR(AF618=Tipologias!$F$51,AF618=Tipologias!$F$52,AF618=Tipologias!$F$53),Tipologias!$G$51,IF(AF618=Tipologias!$F$54,Tipologias!$G$54,IF(OR(AF618=Tipologias!$F$55,AF618=Tipologias!$F$56),Tipologias!$G$55,"")))</f>
        <v/>
      </c>
      <c r="AH618" s="117"/>
      <c r="AI618" s="124" t="str">
        <f>IF(OR(AC618="",AE618="",AG618=""),"",IF(OR(AND(AC618=Tipologias!$G$55,AE618=Tipologias!$G$55),AND(AC618=Tipologias!$G$55,AG618=Tipologias!$G$55),AND(AE618=Tipologias!$G$55,AG618=Tipologias!$G$55)),Tipologias!$G$55, IF(AND(AC618=Tipologias!$G$51,AE618=Tipologias!$G$51,AG618=Tipologias!$G$51),Tipologias!$G$51,Tipologias!$G$54)))</f>
        <v/>
      </c>
      <c r="AJ618" s="117"/>
      <c r="AK618" s="118"/>
      <c r="AL618" s="134"/>
    </row>
    <row r="619" spans="1:38" s="119" customFormat="1" ht="35.15" customHeight="1" x14ac:dyDescent="0.35">
      <c r="A619" s="141"/>
      <c r="B619" s="142"/>
      <c r="C619" s="117"/>
      <c r="D619" s="117"/>
      <c r="E619" s="117"/>
      <c r="F619" s="117"/>
      <c r="G619" s="117"/>
      <c r="H619" s="117"/>
      <c r="I619" s="117"/>
      <c r="J619" s="142"/>
      <c r="K619" s="117"/>
      <c r="L619" s="117"/>
      <c r="M619" s="117"/>
      <c r="N619" s="117"/>
      <c r="O619" s="117"/>
      <c r="P619" s="118"/>
      <c r="Q619" s="117"/>
      <c r="R619" s="117"/>
      <c r="S619" s="117"/>
      <c r="T619" s="117"/>
      <c r="U619" s="142"/>
      <c r="V61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19" s="117"/>
      <c r="X619" s="142"/>
      <c r="Y619" s="142"/>
      <c r="Z619" s="140" t="str">
        <f>IFERROR(IF(Y619=Tipologias!$O$6,"Ley_1",IF(Y619=Tipologias!$P$6,"Ley_2",IF(Y619=Tipologias!$Q$6,"Ley_3",IF(Y619=Tipologias!$R$6,"Ley_4",IF(Y619=Tipologias!$S$6,"Ley_5",IF(Y619=Tipologias!$T$6,"Ley_6", IF(Y619=Tipologias!$U$6,"Ley_7", IF(Y619=Tipologias!$V$6,"Ley_8", IF(Y619=Tipologias!$W$6,"Ley_9", IF(Y619=Tipologias!$X$6,"Ley_10", IF(Y619=Tipologias!$Y$6,"Ley_11", IF(Y619=Tipologias!$Z$6,"Ley_12",IF(Y619="No Aplica","NoAplica",""))))))))))))),"")</f>
        <v/>
      </c>
      <c r="AA619" s="117"/>
      <c r="AB619" s="117"/>
      <c r="AC619" s="123" t="str">
        <f>IF(OR(AB619=Tipologias!$F$51,AB619=Tipologias!$F$52,AB619=Tipologias!$F$53),Tipologias!$G$51,IF(AB619=Tipologias!$F$54,Tipologias!$G$54,IF(OR(AB619=Tipologias!$F$55,AB619=Tipologias!$F$56),Tipologias!$G$55,"")))</f>
        <v/>
      </c>
      <c r="AD619" s="117"/>
      <c r="AE619" s="123" t="str">
        <f>IF(OR(AD619=Tipologias!$F$51,AD619=Tipologias!$F$52,AD619=Tipologias!$F$53),Tipologias!$G$51,IF(AD619=Tipologias!$F$54,Tipologias!$G$54,IF(OR(AD619=Tipologias!$F$55,AD619=Tipologias!$F$56),Tipologias!$G$55,"")))</f>
        <v/>
      </c>
      <c r="AF619" s="117"/>
      <c r="AG619" s="123" t="str">
        <f>IF(OR(AF619=Tipologias!$F$51,AF619=Tipologias!$F$52,AF619=Tipologias!$F$53),Tipologias!$G$51,IF(AF619=Tipologias!$F$54,Tipologias!$G$54,IF(OR(AF619=Tipologias!$F$55,AF619=Tipologias!$F$56),Tipologias!$G$55,"")))</f>
        <v/>
      </c>
      <c r="AH619" s="117"/>
      <c r="AI619" s="124" t="str">
        <f>IF(OR(AC619="",AE619="",AG619=""),"",IF(OR(AND(AC619=Tipologias!$G$55,AE619=Tipologias!$G$55),AND(AC619=Tipologias!$G$55,AG619=Tipologias!$G$55),AND(AE619=Tipologias!$G$55,AG619=Tipologias!$G$55)),Tipologias!$G$55, IF(AND(AC619=Tipologias!$G$51,AE619=Tipologias!$G$51,AG619=Tipologias!$G$51),Tipologias!$G$51,Tipologias!$G$54)))</f>
        <v/>
      </c>
      <c r="AJ619" s="117"/>
      <c r="AK619" s="118"/>
      <c r="AL619" s="134"/>
    </row>
    <row r="620" spans="1:38" s="119" customFormat="1" ht="35.15" customHeight="1" x14ac:dyDescent="0.35">
      <c r="A620" s="141"/>
      <c r="B620" s="142"/>
      <c r="C620" s="117"/>
      <c r="D620" s="117"/>
      <c r="E620" s="117"/>
      <c r="F620" s="117"/>
      <c r="G620" s="117"/>
      <c r="H620" s="117"/>
      <c r="I620" s="117"/>
      <c r="J620" s="142"/>
      <c r="K620" s="117"/>
      <c r="L620" s="117"/>
      <c r="M620" s="117"/>
      <c r="N620" s="117"/>
      <c r="O620" s="117"/>
      <c r="P620" s="118"/>
      <c r="Q620" s="117"/>
      <c r="R620" s="117"/>
      <c r="S620" s="117"/>
      <c r="T620" s="117"/>
      <c r="U620" s="142"/>
      <c r="V62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20" s="117"/>
      <c r="X620" s="142"/>
      <c r="Y620" s="142"/>
      <c r="Z620" s="140" t="str">
        <f>IFERROR(IF(Y620=Tipologias!$O$6,"Ley_1",IF(Y620=Tipologias!$P$6,"Ley_2",IF(Y620=Tipologias!$Q$6,"Ley_3",IF(Y620=Tipologias!$R$6,"Ley_4",IF(Y620=Tipologias!$S$6,"Ley_5",IF(Y620=Tipologias!$T$6,"Ley_6", IF(Y620=Tipologias!$U$6,"Ley_7", IF(Y620=Tipologias!$V$6,"Ley_8", IF(Y620=Tipologias!$W$6,"Ley_9", IF(Y620=Tipologias!$X$6,"Ley_10", IF(Y620=Tipologias!$Y$6,"Ley_11", IF(Y620=Tipologias!$Z$6,"Ley_12",IF(Y620="No Aplica","NoAplica",""))))))))))))),"")</f>
        <v/>
      </c>
      <c r="AA620" s="117"/>
      <c r="AB620" s="117"/>
      <c r="AC620" s="123" t="str">
        <f>IF(OR(AB620=Tipologias!$F$51,AB620=Tipologias!$F$52,AB620=Tipologias!$F$53),Tipologias!$G$51,IF(AB620=Tipologias!$F$54,Tipologias!$G$54,IF(OR(AB620=Tipologias!$F$55,AB620=Tipologias!$F$56),Tipologias!$G$55,"")))</f>
        <v/>
      </c>
      <c r="AD620" s="117"/>
      <c r="AE620" s="123" t="str">
        <f>IF(OR(AD620=Tipologias!$F$51,AD620=Tipologias!$F$52,AD620=Tipologias!$F$53),Tipologias!$G$51,IF(AD620=Tipologias!$F$54,Tipologias!$G$54,IF(OR(AD620=Tipologias!$F$55,AD620=Tipologias!$F$56),Tipologias!$G$55,"")))</f>
        <v/>
      </c>
      <c r="AF620" s="117"/>
      <c r="AG620" s="123" t="str">
        <f>IF(OR(AF620=Tipologias!$F$51,AF620=Tipologias!$F$52,AF620=Tipologias!$F$53),Tipologias!$G$51,IF(AF620=Tipologias!$F$54,Tipologias!$G$54,IF(OR(AF620=Tipologias!$F$55,AF620=Tipologias!$F$56),Tipologias!$G$55,"")))</f>
        <v/>
      </c>
      <c r="AH620" s="117"/>
      <c r="AI620" s="124" t="str">
        <f>IF(OR(AC620="",AE620="",AG620=""),"",IF(OR(AND(AC620=Tipologias!$G$55,AE620=Tipologias!$G$55),AND(AC620=Tipologias!$G$55,AG620=Tipologias!$G$55),AND(AE620=Tipologias!$G$55,AG620=Tipologias!$G$55)),Tipologias!$G$55, IF(AND(AC620=Tipologias!$G$51,AE620=Tipologias!$G$51,AG620=Tipologias!$G$51),Tipologias!$G$51,Tipologias!$G$54)))</f>
        <v/>
      </c>
      <c r="AJ620" s="117"/>
      <c r="AK620" s="118"/>
      <c r="AL620" s="134"/>
    </row>
    <row r="621" spans="1:38" s="119" customFormat="1" ht="35.15" customHeight="1" x14ac:dyDescent="0.35">
      <c r="A621" s="141"/>
      <c r="B621" s="142"/>
      <c r="C621" s="117"/>
      <c r="D621" s="117"/>
      <c r="E621" s="117"/>
      <c r="F621" s="117"/>
      <c r="G621" s="117"/>
      <c r="H621" s="117"/>
      <c r="I621" s="117"/>
      <c r="J621" s="142"/>
      <c r="K621" s="117"/>
      <c r="L621" s="117"/>
      <c r="M621" s="117"/>
      <c r="N621" s="117"/>
      <c r="O621" s="117"/>
      <c r="P621" s="118"/>
      <c r="Q621" s="117"/>
      <c r="R621" s="117"/>
      <c r="S621" s="117"/>
      <c r="T621" s="117"/>
      <c r="U621" s="142"/>
      <c r="V62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21" s="117"/>
      <c r="X621" s="142"/>
      <c r="Y621" s="142"/>
      <c r="Z621" s="140" t="str">
        <f>IFERROR(IF(Y621=Tipologias!$O$6,"Ley_1",IF(Y621=Tipologias!$P$6,"Ley_2",IF(Y621=Tipologias!$Q$6,"Ley_3",IF(Y621=Tipologias!$R$6,"Ley_4",IF(Y621=Tipologias!$S$6,"Ley_5",IF(Y621=Tipologias!$T$6,"Ley_6", IF(Y621=Tipologias!$U$6,"Ley_7", IF(Y621=Tipologias!$V$6,"Ley_8", IF(Y621=Tipologias!$W$6,"Ley_9", IF(Y621=Tipologias!$X$6,"Ley_10", IF(Y621=Tipologias!$Y$6,"Ley_11", IF(Y621=Tipologias!$Z$6,"Ley_12",IF(Y621="No Aplica","NoAplica",""))))))))))))),"")</f>
        <v/>
      </c>
      <c r="AA621" s="117"/>
      <c r="AB621" s="117"/>
      <c r="AC621" s="123" t="str">
        <f>IF(OR(AB621=Tipologias!$F$51,AB621=Tipologias!$F$52,AB621=Tipologias!$F$53),Tipologias!$G$51,IF(AB621=Tipologias!$F$54,Tipologias!$G$54,IF(OR(AB621=Tipologias!$F$55,AB621=Tipologias!$F$56),Tipologias!$G$55,"")))</f>
        <v/>
      </c>
      <c r="AD621" s="117"/>
      <c r="AE621" s="123" t="str">
        <f>IF(OR(AD621=Tipologias!$F$51,AD621=Tipologias!$F$52,AD621=Tipologias!$F$53),Tipologias!$G$51,IF(AD621=Tipologias!$F$54,Tipologias!$G$54,IF(OR(AD621=Tipologias!$F$55,AD621=Tipologias!$F$56),Tipologias!$G$55,"")))</f>
        <v/>
      </c>
      <c r="AF621" s="117"/>
      <c r="AG621" s="123" t="str">
        <f>IF(OR(AF621=Tipologias!$F$51,AF621=Tipologias!$F$52,AF621=Tipologias!$F$53),Tipologias!$G$51,IF(AF621=Tipologias!$F$54,Tipologias!$G$54,IF(OR(AF621=Tipologias!$F$55,AF621=Tipologias!$F$56),Tipologias!$G$55,"")))</f>
        <v/>
      </c>
      <c r="AH621" s="117"/>
      <c r="AI621" s="124" t="str">
        <f>IF(OR(AC621="",AE621="",AG621=""),"",IF(OR(AND(AC621=Tipologias!$G$55,AE621=Tipologias!$G$55),AND(AC621=Tipologias!$G$55,AG621=Tipologias!$G$55),AND(AE621=Tipologias!$G$55,AG621=Tipologias!$G$55)),Tipologias!$G$55, IF(AND(AC621=Tipologias!$G$51,AE621=Tipologias!$G$51,AG621=Tipologias!$G$51),Tipologias!$G$51,Tipologias!$G$54)))</f>
        <v/>
      </c>
      <c r="AJ621" s="117"/>
      <c r="AK621" s="118"/>
      <c r="AL621" s="134"/>
    </row>
    <row r="622" spans="1:38" s="119" customFormat="1" ht="35.15" customHeight="1" x14ac:dyDescent="0.35">
      <c r="A622" s="141"/>
      <c r="B622" s="142"/>
      <c r="C622" s="117"/>
      <c r="D622" s="117"/>
      <c r="E622" s="117"/>
      <c r="F622" s="117"/>
      <c r="G622" s="117"/>
      <c r="H622" s="117"/>
      <c r="I622" s="117"/>
      <c r="J622" s="142"/>
      <c r="K622" s="117"/>
      <c r="L622" s="117"/>
      <c r="M622" s="117"/>
      <c r="N622" s="117"/>
      <c r="O622" s="117"/>
      <c r="P622" s="118"/>
      <c r="Q622" s="117"/>
      <c r="R622" s="117"/>
      <c r="S622" s="117"/>
      <c r="T622" s="117"/>
      <c r="U622" s="142"/>
      <c r="V62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22" s="117"/>
      <c r="X622" s="142"/>
      <c r="Y622" s="142"/>
      <c r="Z622" s="140" t="str">
        <f>IFERROR(IF(Y622=Tipologias!$O$6,"Ley_1",IF(Y622=Tipologias!$P$6,"Ley_2",IF(Y622=Tipologias!$Q$6,"Ley_3",IF(Y622=Tipologias!$R$6,"Ley_4",IF(Y622=Tipologias!$S$6,"Ley_5",IF(Y622=Tipologias!$T$6,"Ley_6", IF(Y622=Tipologias!$U$6,"Ley_7", IF(Y622=Tipologias!$V$6,"Ley_8", IF(Y622=Tipologias!$W$6,"Ley_9", IF(Y622=Tipologias!$X$6,"Ley_10", IF(Y622=Tipologias!$Y$6,"Ley_11", IF(Y622=Tipologias!$Z$6,"Ley_12",IF(Y622="No Aplica","NoAplica",""))))))))))))),"")</f>
        <v/>
      </c>
      <c r="AA622" s="117"/>
      <c r="AB622" s="117"/>
      <c r="AC622" s="123" t="str">
        <f>IF(OR(AB622=Tipologias!$F$51,AB622=Tipologias!$F$52,AB622=Tipologias!$F$53),Tipologias!$G$51,IF(AB622=Tipologias!$F$54,Tipologias!$G$54,IF(OR(AB622=Tipologias!$F$55,AB622=Tipologias!$F$56),Tipologias!$G$55,"")))</f>
        <v/>
      </c>
      <c r="AD622" s="117"/>
      <c r="AE622" s="123" t="str">
        <f>IF(OR(AD622=Tipologias!$F$51,AD622=Tipologias!$F$52,AD622=Tipologias!$F$53),Tipologias!$G$51,IF(AD622=Tipologias!$F$54,Tipologias!$G$54,IF(OR(AD622=Tipologias!$F$55,AD622=Tipologias!$F$56),Tipologias!$G$55,"")))</f>
        <v/>
      </c>
      <c r="AF622" s="117"/>
      <c r="AG622" s="123" t="str">
        <f>IF(OR(AF622=Tipologias!$F$51,AF622=Tipologias!$F$52,AF622=Tipologias!$F$53),Tipologias!$G$51,IF(AF622=Tipologias!$F$54,Tipologias!$G$54,IF(OR(AF622=Tipologias!$F$55,AF622=Tipologias!$F$56),Tipologias!$G$55,"")))</f>
        <v/>
      </c>
      <c r="AH622" s="117"/>
      <c r="AI622" s="124" t="str">
        <f>IF(OR(AC622="",AE622="",AG622=""),"",IF(OR(AND(AC622=Tipologias!$G$55,AE622=Tipologias!$G$55),AND(AC622=Tipologias!$G$55,AG622=Tipologias!$G$55),AND(AE622=Tipologias!$G$55,AG622=Tipologias!$G$55)),Tipologias!$G$55, IF(AND(AC622=Tipologias!$G$51,AE622=Tipologias!$G$51,AG622=Tipologias!$G$51),Tipologias!$G$51,Tipologias!$G$54)))</f>
        <v/>
      </c>
      <c r="AJ622" s="117"/>
      <c r="AK622" s="118"/>
      <c r="AL622" s="134"/>
    </row>
    <row r="623" spans="1:38" s="119" customFormat="1" ht="35.15" customHeight="1" x14ac:dyDescent="0.35">
      <c r="A623" s="141"/>
      <c r="B623" s="142"/>
      <c r="C623" s="117"/>
      <c r="D623" s="117"/>
      <c r="E623" s="117"/>
      <c r="F623" s="117"/>
      <c r="G623" s="117"/>
      <c r="H623" s="117"/>
      <c r="I623" s="117"/>
      <c r="J623" s="142"/>
      <c r="K623" s="117"/>
      <c r="L623" s="117"/>
      <c r="M623" s="117"/>
      <c r="N623" s="117"/>
      <c r="O623" s="117"/>
      <c r="P623" s="118"/>
      <c r="Q623" s="117"/>
      <c r="R623" s="117"/>
      <c r="S623" s="117"/>
      <c r="T623" s="117"/>
      <c r="U623" s="142"/>
      <c r="V62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23" s="117"/>
      <c r="X623" s="142"/>
      <c r="Y623" s="142"/>
      <c r="Z623" s="140" t="str">
        <f>IFERROR(IF(Y623=Tipologias!$O$6,"Ley_1",IF(Y623=Tipologias!$P$6,"Ley_2",IF(Y623=Tipologias!$Q$6,"Ley_3",IF(Y623=Tipologias!$R$6,"Ley_4",IF(Y623=Tipologias!$S$6,"Ley_5",IF(Y623=Tipologias!$T$6,"Ley_6", IF(Y623=Tipologias!$U$6,"Ley_7", IF(Y623=Tipologias!$V$6,"Ley_8", IF(Y623=Tipologias!$W$6,"Ley_9", IF(Y623=Tipologias!$X$6,"Ley_10", IF(Y623=Tipologias!$Y$6,"Ley_11", IF(Y623=Tipologias!$Z$6,"Ley_12",IF(Y623="No Aplica","NoAplica",""))))))))))))),"")</f>
        <v/>
      </c>
      <c r="AA623" s="117"/>
      <c r="AB623" s="117"/>
      <c r="AC623" s="123" t="str">
        <f>IF(OR(AB623=Tipologias!$F$51,AB623=Tipologias!$F$52,AB623=Tipologias!$F$53),Tipologias!$G$51,IF(AB623=Tipologias!$F$54,Tipologias!$G$54,IF(OR(AB623=Tipologias!$F$55,AB623=Tipologias!$F$56),Tipologias!$G$55,"")))</f>
        <v/>
      </c>
      <c r="AD623" s="117"/>
      <c r="AE623" s="123" t="str">
        <f>IF(OR(AD623=Tipologias!$F$51,AD623=Tipologias!$F$52,AD623=Tipologias!$F$53),Tipologias!$G$51,IF(AD623=Tipologias!$F$54,Tipologias!$G$54,IF(OR(AD623=Tipologias!$F$55,AD623=Tipologias!$F$56),Tipologias!$G$55,"")))</f>
        <v/>
      </c>
      <c r="AF623" s="117"/>
      <c r="AG623" s="123" t="str">
        <f>IF(OR(AF623=Tipologias!$F$51,AF623=Tipologias!$F$52,AF623=Tipologias!$F$53),Tipologias!$G$51,IF(AF623=Tipologias!$F$54,Tipologias!$G$54,IF(OR(AF623=Tipologias!$F$55,AF623=Tipologias!$F$56),Tipologias!$G$55,"")))</f>
        <v/>
      </c>
      <c r="AH623" s="117"/>
      <c r="AI623" s="124" t="str">
        <f>IF(OR(AC623="",AE623="",AG623=""),"",IF(OR(AND(AC623=Tipologias!$G$55,AE623=Tipologias!$G$55),AND(AC623=Tipologias!$G$55,AG623=Tipologias!$G$55),AND(AE623=Tipologias!$G$55,AG623=Tipologias!$G$55)),Tipologias!$G$55, IF(AND(AC623=Tipologias!$G$51,AE623=Tipologias!$G$51,AG623=Tipologias!$G$51),Tipologias!$G$51,Tipologias!$G$54)))</f>
        <v/>
      </c>
      <c r="AJ623" s="117"/>
      <c r="AK623" s="118"/>
      <c r="AL623" s="134"/>
    </row>
    <row r="624" spans="1:38" s="119" customFormat="1" ht="35.15" customHeight="1" x14ac:dyDescent="0.35">
      <c r="A624" s="141"/>
      <c r="B624" s="142"/>
      <c r="C624" s="117"/>
      <c r="D624" s="117"/>
      <c r="E624" s="117"/>
      <c r="F624" s="117"/>
      <c r="G624" s="117"/>
      <c r="H624" s="117"/>
      <c r="I624" s="117"/>
      <c r="J624" s="142"/>
      <c r="K624" s="117"/>
      <c r="L624" s="117"/>
      <c r="M624" s="117"/>
      <c r="N624" s="117"/>
      <c r="O624" s="117"/>
      <c r="P624" s="118"/>
      <c r="Q624" s="117"/>
      <c r="R624" s="117"/>
      <c r="S624" s="117"/>
      <c r="T624" s="117"/>
      <c r="U624" s="142"/>
      <c r="V62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24" s="117"/>
      <c r="X624" s="142"/>
      <c r="Y624" s="142"/>
      <c r="Z624" s="140" t="str">
        <f>IFERROR(IF(Y624=Tipologias!$O$6,"Ley_1",IF(Y624=Tipologias!$P$6,"Ley_2",IF(Y624=Tipologias!$Q$6,"Ley_3",IF(Y624=Tipologias!$R$6,"Ley_4",IF(Y624=Tipologias!$S$6,"Ley_5",IF(Y624=Tipologias!$T$6,"Ley_6", IF(Y624=Tipologias!$U$6,"Ley_7", IF(Y624=Tipologias!$V$6,"Ley_8", IF(Y624=Tipologias!$W$6,"Ley_9", IF(Y624=Tipologias!$X$6,"Ley_10", IF(Y624=Tipologias!$Y$6,"Ley_11", IF(Y624=Tipologias!$Z$6,"Ley_12",IF(Y624="No Aplica","NoAplica",""))))))))))))),"")</f>
        <v/>
      </c>
      <c r="AA624" s="117"/>
      <c r="AB624" s="117"/>
      <c r="AC624" s="123" t="str">
        <f>IF(OR(AB624=Tipologias!$F$51,AB624=Tipologias!$F$52,AB624=Tipologias!$F$53),Tipologias!$G$51,IF(AB624=Tipologias!$F$54,Tipologias!$G$54,IF(OR(AB624=Tipologias!$F$55,AB624=Tipologias!$F$56),Tipologias!$G$55,"")))</f>
        <v/>
      </c>
      <c r="AD624" s="117"/>
      <c r="AE624" s="123" t="str">
        <f>IF(OR(AD624=Tipologias!$F$51,AD624=Tipologias!$F$52,AD624=Tipologias!$F$53),Tipologias!$G$51,IF(AD624=Tipologias!$F$54,Tipologias!$G$54,IF(OR(AD624=Tipologias!$F$55,AD624=Tipologias!$F$56),Tipologias!$G$55,"")))</f>
        <v/>
      </c>
      <c r="AF624" s="117"/>
      <c r="AG624" s="123" t="str">
        <f>IF(OR(AF624=Tipologias!$F$51,AF624=Tipologias!$F$52,AF624=Tipologias!$F$53),Tipologias!$G$51,IF(AF624=Tipologias!$F$54,Tipologias!$G$54,IF(OR(AF624=Tipologias!$F$55,AF624=Tipologias!$F$56),Tipologias!$G$55,"")))</f>
        <v/>
      </c>
      <c r="AH624" s="117"/>
      <c r="AI624" s="124" t="str">
        <f>IF(OR(AC624="",AE624="",AG624=""),"",IF(OR(AND(AC624=Tipologias!$G$55,AE624=Tipologias!$G$55),AND(AC624=Tipologias!$G$55,AG624=Tipologias!$G$55),AND(AE624=Tipologias!$G$55,AG624=Tipologias!$G$55)),Tipologias!$G$55, IF(AND(AC624=Tipologias!$G$51,AE624=Tipologias!$G$51,AG624=Tipologias!$G$51),Tipologias!$G$51,Tipologias!$G$54)))</f>
        <v/>
      </c>
      <c r="AJ624" s="117"/>
      <c r="AK624" s="118"/>
      <c r="AL624" s="134"/>
    </row>
    <row r="625" spans="1:38" s="119" customFormat="1" ht="35.15" customHeight="1" x14ac:dyDescent="0.35">
      <c r="A625" s="141"/>
      <c r="B625" s="142"/>
      <c r="C625" s="117"/>
      <c r="D625" s="117"/>
      <c r="E625" s="117"/>
      <c r="F625" s="117"/>
      <c r="G625" s="117"/>
      <c r="H625" s="117"/>
      <c r="I625" s="117"/>
      <c r="J625" s="142"/>
      <c r="K625" s="117"/>
      <c r="L625" s="117"/>
      <c r="M625" s="117"/>
      <c r="N625" s="117"/>
      <c r="O625" s="117"/>
      <c r="P625" s="118"/>
      <c r="Q625" s="117"/>
      <c r="R625" s="117"/>
      <c r="S625" s="117"/>
      <c r="T625" s="117"/>
      <c r="U625" s="142"/>
      <c r="V62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25" s="117"/>
      <c r="X625" s="142"/>
      <c r="Y625" s="142"/>
      <c r="Z625" s="140" t="str">
        <f>IFERROR(IF(Y625=Tipologias!$O$6,"Ley_1",IF(Y625=Tipologias!$P$6,"Ley_2",IF(Y625=Tipologias!$Q$6,"Ley_3",IF(Y625=Tipologias!$R$6,"Ley_4",IF(Y625=Tipologias!$S$6,"Ley_5",IF(Y625=Tipologias!$T$6,"Ley_6", IF(Y625=Tipologias!$U$6,"Ley_7", IF(Y625=Tipologias!$V$6,"Ley_8", IF(Y625=Tipologias!$W$6,"Ley_9", IF(Y625=Tipologias!$X$6,"Ley_10", IF(Y625=Tipologias!$Y$6,"Ley_11", IF(Y625=Tipologias!$Z$6,"Ley_12",IF(Y625="No Aplica","NoAplica",""))))))))))))),"")</f>
        <v/>
      </c>
      <c r="AA625" s="117"/>
      <c r="AB625" s="117"/>
      <c r="AC625" s="123" t="str">
        <f>IF(OR(AB625=Tipologias!$F$51,AB625=Tipologias!$F$52,AB625=Tipologias!$F$53),Tipologias!$G$51,IF(AB625=Tipologias!$F$54,Tipologias!$G$54,IF(OR(AB625=Tipologias!$F$55,AB625=Tipologias!$F$56),Tipologias!$G$55,"")))</f>
        <v/>
      </c>
      <c r="AD625" s="117"/>
      <c r="AE625" s="123" t="str">
        <f>IF(OR(AD625=Tipologias!$F$51,AD625=Tipologias!$F$52,AD625=Tipologias!$F$53),Tipologias!$G$51,IF(AD625=Tipologias!$F$54,Tipologias!$G$54,IF(OR(AD625=Tipologias!$F$55,AD625=Tipologias!$F$56),Tipologias!$G$55,"")))</f>
        <v/>
      </c>
      <c r="AF625" s="117"/>
      <c r="AG625" s="123" t="str">
        <f>IF(OR(AF625=Tipologias!$F$51,AF625=Tipologias!$F$52,AF625=Tipologias!$F$53),Tipologias!$G$51,IF(AF625=Tipologias!$F$54,Tipologias!$G$54,IF(OR(AF625=Tipologias!$F$55,AF625=Tipologias!$F$56),Tipologias!$G$55,"")))</f>
        <v/>
      </c>
      <c r="AH625" s="117"/>
      <c r="AI625" s="124" t="str">
        <f>IF(OR(AC625="",AE625="",AG625=""),"",IF(OR(AND(AC625=Tipologias!$G$55,AE625=Tipologias!$G$55),AND(AC625=Tipologias!$G$55,AG625=Tipologias!$G$55),AND(AE625=Tipologias!$G$55,AG625=Tipologias!$G$55)),Tipologias!$G$55, IF(AND(AC625=Tipologias!$G$51,AE625=Tipologias!$G$51,AG625=Tipologias!$G$51),Tipologias!$G$51,Tipologias!$G$54)))</f>
        <v/>
      </c>
      <c r="AJ625" s="117"/>
      <c r="AK625" s="118"/>
      <c r="AL625" s="134"/>
    </row>
    <row r="626" spans="1:38" s="119" customFormat="1" ht="35.15" customHeight="1" x14ac:dyDescent="0.35">
      <c r="A626" s="141"/>
      <c r="B626" s="142"/>
      <c r="C626" s="117"/>
      <c r="D626" s="117"/>
      <c r="E626" s="117"/>
      <c r="F626" s="117"/>
      <c r="G626" s="117"/>
      <c r="H626" s="117"/>
      <c r="I626" s="117"/>
      <c r="J626" s="142"/>
      <c r="K626" s="117"/>
      <c r="L626" s="117"/>
      <c r="M626" s="117"/>
      <c r="N626" s="117"/>
      <c r="O626" s="117"/>
      <c r="P626" s="118"/>
      <c r="Q626" s="117"/>
      <c r="R626" s="117"/>
      <c r="S626" s="117"/>
      <c r="T626" s="117"/>
      <c r="U626" s="142"/>
      <c r="V62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26" s="117"/>
      <c r="X626" s="142"/>
      <c r="Y626" s="142"/>
      <c r="Z626" s="140" t="str">
        <f>IFERROR(IF(Y626=Tipologias!$O$6,"Ley_1",IF(Y626=Tipologias!$P$6,"Ley_2",IF(Y626=Tipologias!$Q$6,"Ley_3",IF(Y626=Tipologias!$R$6,"Ley_4",IF(Y626=Tipologias!$S$6,"Ley_5",IF(Y626=Tipologias!$T$6,"Ley_6", IF(Y626=Tipologias!$U$6,"Ley_7", IF(Y626=Tipologias!$V$6,"Ley_8", IF(Y626=Tipologias!$W$6,"Ley_9", IF(Y626=Tipologias!$X$6,"Ley_10", IF(Y626=Tipologias!$Y$6,"Ley_11", IF(Y626=Tipologias!$Z$6,"Ley_12",IF(Y626="No Aplica","NoAplica",""))))))))))))),"")</f>
        <v/>
      </c>
      <c r="AA626" s="117"/>
      <c r="AB626" s="117"/>
      <c r="AC626" s="123" t="str">
        <f>IF(OR(AB626=Tipologias!$F$51,AB626=Tipologias!$F$52,AB626=Tipologias!$F$53),Tipologias!$G$51,IF(AB626=Tipologias!$F$54,Tipologias!$G$54,IF(OR(AB626=Tipologias!$F$55,AB626=Tipologias!$F$56),Tipologias!$G$55,"")))</f>
        <v/>
      </c>
      <c r="AD626" s="117"/>
      <c r="AE626" s="123" t="str">
        <f>IF(OR(AD626=Tipologias!$F$51,AD626=Tipologias!$F$52,AD626=Tipologias!$F$53),Tipologias!$G$51,IF(AD626=Tipologias!$F$54,Tipologias!$G$54,IF(OR(AD626=Tipologias!$F$55,AD626=Tipologias!$F$56),Tipologias!$G$55,"")))</f>
        <v/>
      </c>
      <c r="AF626" s="117"/>
      <c r="AG626" s="123" t="str">
        <f>IF(OR(AF626=Tipologias!$F$51,AF626=Tipologias!$F$52,AF626=Tipologias!$F$53),Tipologias!$G$51,IF(AF626=Tipologias!$F$54,Tipologias!$G$54,IF(OR(AF626=Tipologias!$F$55,AF626=Tipologias!$F$56),Tipologias!$G$55,"")))</f>
        <v/>
      </c>
      <c r="AH626" s="117"/>
      <c r="AI626" s="124" t="str">
        <f>IF(OR(AC626="",AE626="",AG626=""),"",IF(OR(AND(AC626=Tipologias!$G$55,AE626=Tipologias!$G$55),AND(AC626=Tipologias!$G$55,AG626=Tipologias!$G$55),AND(AE626=Tipologias!$G$55,AG626=Tipologias!$G$55)),Tipologias!$G$55, IF(AND(AC626=Tipologias!$G$51,AE626=Tipologias!$G$51,AG626=Tipologias!$G$51),Tipologias!$G$51,Tipologias!$G$54)))</f>
        <v/>
      </c>
      <c r="AJ626" s="117"/>
      <c r="AK626" s="118"/>
      <c r="AL626" s="134"/>
    </row>
    <row r="627" spans="1:38" s="119" customFormat="1" ht="35.15" customHeight="1" x14ac:dyDescent="0.35">
      <c r="A627" s="141"/>
      <c r="B627" s="142"/>
      <c r="C627" s="117"/>
      <c r="D627" s="117"/>
      <c r="E627" s="117"/>
      <c r="F627" s="117"/>
      <c r="G627" s="117"/>
      <c r="H627" s="117"/>
      <c r="I627" s="117"/>
      <c r="J627" s="142"/>
      <c r="K627" s="117"/>
      <c r="L627" s="117"/>
      <c r="M627" s="117"/>
      <c r="N627" s="117"/>
      <c r="O627" s="117"/>
      <c r="P627" s="118"/>
      <c r="Q627" s="117"/>
      <c r="R627" s="117"/>
      <c r="S627" s="117"/>
      <c r="T627" s="117"/>
      <c r="U627" s="142"/>
      <c r="V62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27" s="117"/>
      <c r="X627" s="142"/>
      <c r="Y627" s="142"/>
      <c r="Z627" s="140" t="str">
        <f>IFERROR(IF(Y627=Tipologias!$O$6,"Ley_1",IF(Y627=Tipologias!$P$6,"Ley_2",IF(Y627=Tipologias!$Q$6,"Ley_3",IF(Y627=Tipologias!$R$6,"Ley_4",IF(Y627=Tipologias!$S$6,"Ley_5",IF(Y627=Tipologias!$T$6,"Ley_6", IF(Y627=Tipologias!$U$6,"Ley_7", IF(Y627=Tipologias!$V$6,"Ley_8", IF(Y627=Tipologias!$W$6,"Ley_9", IF(Y627=Tipologias!$X$6,"Ley_10", IF(Y627=Tipologias!$Y$6,"Ley_11", IF(Y627=Tipologias!$Z$6,"Ley_12",IF(Y627="No Aplica","NoAplica",""))))))))))))),"")</f>
        <v/>
      </c>
      <c r="AA627" s="117"/>
      <c r="AB627" s="117"/>
      <c r="AC627" s="123" t="str">
        <f>IF(OR(AB627=Tipologias!$F$51,AB627=Tipologias!$F$52,AB627=Tipologias!$F$53),Tipologias!$G$51,IF(AB627=Tipologias!$F$54,Tipologias!$G$54,IF(OR(AB627=Tipologias!$F$55,AB627=Tipologias!$F$56),Tipologias!$G$55,"")))</f>
        <v/>
      </c>
      <c r="AD627" s="117"/>
      <c r="AE627" s="123" t="str">
        <f>IF(OR(AD627=Tipologias!$F$51,AD627=Tipologias!$F$52,AD627=Tipologias!$F$53),Tipologias!$G$51,IF(AD627=Tipologias!$F$54,Tipologias!$G$54,IF(OR(AD627=Tipologias!$F$55,AD627=Tipologias!$F$56),Tipologias!$G$55,"")))</f>
        <v/>
      </c>
      <c r="AF627" s="117"/>
      <c r="AG627" s="123" t="str">
        <f>IF(OR(AF627=Tipologias!$F$51,AF627=Tipologias!$F$52,AF627=Tipologias!$F$53),Tipologias!$G$51,IF(AF627=Tipologias!$F$54,Tipologias!$G$54,IF(OR(AF627=Tipologias!$F$55,AF627=Tipologias!$F$56),Tipologias!$G$55,"")))</f>
        <v/>
      </c>
      <c r="AH627" s="117"/>
      <c r="AI627" s="124" t="str">
        <f>IF(OR(AC627="",AE627="",AG627=""),"",IF(OR(AND(AC627=Tipologias!$G$55,AE627=Tipologias!$G$55),AND(AC627=Tipologias!$G$55,AG627=Tipologias!$G$55),AND(AE627=Tipologias!$G$55,AG627=Tipologias!$G$55)),Tipologias!$G$55, IF(AND(AC627=Tipologias!$G$51,AE627=Tipologias!$G$51,AG627=Tipologias!$G$51),Tipologias!$G$51,Tipologias!$G$54)))</f>
        <v/>
      </c>
      <c r="AJ627" s="117"/>
      <c r="AK627" s="118"/>
      <c r="AL627" s="134"/>
    </row>
    <row r="628" spans="1:38" s="119" customFormat="1" ht="35.15" customHeight="1" x14ac:dyDescent="0.35">
      <c r="A628" s="141"/>
      <c r="B628" s="142"/>
      <c r="C628" s="117"/>
      <c r="D628" s="117"/>
      <c r="E628" s="117"/>
      <c r="F628" s="117"/>
      <c r="G628" s="117"/>
      <c r="H628" s="117"/>
      <c r="I628" s="117"/>
      <c r="J628" s="142"/>
      <c r="K628" s="117"/>
      <c r="L628" s="117"/>
      <c r="M628" s="117"/>
      <c r="N628" s="117"/>
      <c r="O628" s="117"/>
      <c r="P628" s="118"/>
      <c r="Q628" s="117"/>
      <c r="R628" s="117"/>
      <c r="S628" s="117"/>
      <c r="T628" s="117"/>
      <c r="U628" s="142"/>
      <c r="V62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28" s="117"/>
      <c r="X628" s="142"/>
      <c r="Y628" s="142"/>
      <c r="Z628" s="140" t="str">
        <f>IFERROR(IF(Y628=Tipologias!$O$6,"Ley_1",IF(Y628=Tipologias!$P$6,"Ley_2",IF(Y628=Tipologias!$Q$6,"Ley_3",IF(Y628=Tipologias!$R$6,"Ley_4",IF(Y628=Tipologias!$S$6,"Ley_5",IF(Y628=Tipologias!$T$6,"Ley_6", IF(Y628=Tipologias!$U$6,"Ley_7", IF(Y628=Tipologias!$V$6,"Ley_8", IF(Y628=Tipologias!$W$6,"Ley_9", IF(Y628=Tipologias!$X$6,"Ley_10", IF(Y628=Tipologias!$Y$6,"Ley_11", IF(Y628=Tipologias!$Z$6,"Ley_12",IF(Y628="No Aplica","NoAplica",""))))))))))))),"")</f>
        <v/>
      </c>
      <c r="AA628" s="117"/>
      <c r="AB628" s="117"/>
      <c r="AC628" s="123" t="str">
        <f>IF(OR(AB628=Tipologias!$F$51,AB628=Tipologias!$F$52,AB628=Tipologias!$F$53),Tipologias!$G$51,IF(AB628=Tipologias!$F$54,Tipologias!$G$54,IF(OR(AB628=Tipologias!$F$55,AB628=Tipologias!$F$56),Tipologias!$G$55,"")))</f>
        <v/>
      </c>
      <c r="AD628" s="117"/>
      <c r="AE628" s="123" t="str">
        <f>IF(OR(AD628=Tipologias!$F$51,AD628=Tipologias!$F$52,AD628=Tipologias!$F$53),Tipologias!$G$51,IF(AD628=Tipologias!$F$54,Tipologias!$G$54,IF(OR(AD628=Tipologias!$F$55,AD628=Tipologias!$F$56),Tipologias!$G$55,"")))</f>
        <v/>
      </c>
      <c r="AF628" s="117"/>
      <c r="AG628" s="123" t="str">
        <f>IF(OR(AF628=Tipologias!$F$51,AF628=Tipologias!$F$52,AF628=Tipologias!$F$53),Tipologias!$G$51,IF(AF628=Tipologias!$F$54,Tipologias!$G$54,IF(OR(AF628=Tipologias!$F$55,AF628=Tipologias!$F$56),Tipologias!$G$55,"")))</f>
        <v/>
      </c>
      <c r="AH628" s="117"/>
      <c r="AI628" s="124" t="str">
        <f>IF(OR(AC628="",AE628="",AG628=""),"",IF(OR(AND(AC628=Tipologias!$G$55,AE628=Tipologias!$G$55),AND(AC628=Tipologias!$G$55,AG628=Tipologias!$G$55),AND(AE628=Tipologias!$G$55,AG628=Tipologias!$G$55)),Tipologias!$G$55, IF(AND(AC628=Tipologias!$G$51,AE628=Tipologias!$G$51,AG628=Tipologias!$G$51),Tipologias!$G$51,Tipologias!$G$54)))</f>
        <v/>
      </c>
      <c r="AJ628" s="117"/>
      <c r="AK628" s="118"/>
      <c r="AL628" s="134"/>
    </row>
    <row r="629" spans="1:38" s="119" customFormat="1" ht="35.15" customHeight="1" x14ac:dyDescent="0.35">
      <c r="A629" s="141"/>
      <c r="B629" s="142"/>
      <c r="C629" s="117"/>
      <c r="D629" s="117"/>
      <c r="E629" s="117"/>
      <c r="F629" s="117"/>
      <c r="G629" s="117"/>
      <c r="H629" s="117"/>
      <c r="I629" s="117"/>
      <c r="J629" s="142"/>
      <c r="K629" s="117"/>
      <c r="L629" s="117"/>
      <c r="M629" s="117"/>
      <c r="N629" s="117"/>
      <c r="O629" s="117"/>
      <c r="P629" s="118"/>
      <c r="Q629" s="117"/>
      <c r="R629" s="117"/>
      <c r="S629" s="117"/>
      <c r="T629" s="117"/>
      <c r="U629" s="142"/>
      <c r="V62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29" s="117"/>
      <c r="X629" s="142"/>
      <c r="Y629" s="142"/>
      <c r="Z629" s="140" t="str">
        <f>IFERROR(IF(Y629=Tipologias!$O$6,"Ley_1",IF(Y629=Tipologias!$P$6,"Ley_2",IF(Y629=Tipologias!$Q$6,"Ley_3",IF(Y629=Tipologias!$R$6,"Ley_4",IF(Y629=Tipologias!$S$6,"Ley_5",IF(Y629=Tipologias!$T$6,"Ley_6", IF(Y629=Tipologias!$U$6,"Ley_7", IF(Y629=Tipologias!$V$6,"Ley_8", IF(Y629=Tipologias!$W$6,"Ley_9", IF(Y629=Tipologias!$X$6,"Ley_10", IF(Y629=Tipologias!$Y$6,"Ley_11", IF(Y629=Tipologias!$Z$6,"Ley_12",IF(Y629="No Aplica","NoAplica",""))))))))))))),"")</f>
        <v/>
      </c>
      <c r="AA629" s="117"/>
      <c r="AB629" s="117"/>
      <c r="AC629" s="123" t="str">
        <f>IF(OR(AB629=Tipologias!$F$51,AB629=Tipologias!$F$52,AB629=Tipologias!$F$53),Tipologias!$G$51,IF(AB629=Tipologias!$F$54,Tipologias!$G$54,IF(OR(AB629=Tipologias!$F$55,AB629=Tipologias!$F$56),Tipologias!$G$55,"")))</f>
        <v/>
      </c>
      <c r="AD629" s="117"/>
      <c r="AE629" s="123" t="str">
        <f>IF(OR(AD629=Tipologias!$F$51,AD629=Tipologias!$F$52,AD629=Tipologias!$F$53),Tipologias!$G$51,IF(AD629=Tipologias!$F$54,Tipologias!$G$54,IF(OR(AD629=Tipologias!$F$55,AD629=Tipologias!$F$56),Tipologias!$G$55,"")))</f>
        <v/>
      </c>
      <c r="AF629" s="117"/>
      <c r="AG629" s="123" t="str">
        <f>IF(OR(AF629=Tipologias!$F$51,AF629=Tipologias!$F$52,AF629=Tipologias!$F$53),Tipologias!$G$51,IF(AF629=Tipologias!$F$54,Tipologias!$G$54,IF(OR(AF629=Tipologias!$F$55,AF629=Tipologias!$F$56),Tipologias!$G$55,"")))</f>
        <v/>
      </c>
      <c r="AH629" s="117"/>
      <c r="AI629" s="124" t="str">
        <f>IF(OR(AC629="",AE629="",AG629=""),"",IF(OR(AND(AC629=Tipologias!$G$55,AE629=Tipologias!$G$55),AND(AC629=Tipologias!$G$55,AG629=Tipologias!$G$55),AND(AE629=Tipologias!$G$55,AG629=Tipologias!$G$55)),Tipologias!$G$55, IF(AND(AC629=Tipologias!$G$51,AE629=Tipologias!$G$51,AG629=Tipologias!$G$51),Tipologias!$G$51,Tipologias!$G$54)))</f>
        <v/>
      </c>
      <c r="AJ629" s="117"/>
      <c r="AK629" s="118"/>
      <c r="AL629" s="134"/>
    </row>
    <row r="630" spans="1:38" s="119" customFormat="1" ht="35.15" customHeight="1" x14ac:dyDescent="0.35">
      <c r="A630" s="141"/>
      <c r="B630" s="142"/>
      <c r="C630" s="117"/>
      <c r="D630" s="117"/>
      <c r="E630" s="117"/>
      <c r="F630" s="117"/>
      <c r="G630" s="117"/>
      <c r="H630" s="117"/>
      <c r="I630" s="117"/>
      <c r="J630" s="142"/>
      <c r="K630" s="117"/>
      <c r="L630" s="117"/>
      <c r="M630" s="117"/>
      <c r="N630" s="117"/>
      <c r="O630" s="117"/>
      <c r="P630" s="118"/>
      <c r="Q630" s="117"/>
      <c r="R630" s="117"/>
      <c r="S630" s="117"/>
      <c r="T630" s="117"/>
      <c r="U630" s="142"/>
      <c r="V63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30" s="117"/>
      <c r="X630" s="142"/>
      <c r="Y630" s="142"/>
      <c r="Z630" s="140" t="str">
        <f>IFERROR(IF(Y630=Tipologias!$O$6,"Ley_1",IF(Y630=Tipologias!$P$6,"Ley_2",IF(Y630=Tipologias!$Q$6,"Ley_3",IF(Y630=Tipologias!$R$6,"Ley_4",IF(Y630=Tipologias!$S$6,"Ley_5",IF(Y630=Tipologias!$T$6,"Ley_6", IF(Y630=Tipologias!$U$6,"Ley_7", IF(Y630=Tipologias!$V$6,"Ley_8", IF(Y630=Tipologias!$W$6,"Ley_9", IF(Y630=Tipologias!$X$6,"Ley_10", IF(Y630=Tipologias!$Y$6,"Ley_11", IF(Y630=Tipologias!$Z$6,"Ley_12",IF(Y630="No Aplica","NoAplica",""))))))))))))),"")</f>
        <v/>
      </c>
      <c r="AA630" s="117"/>
      <c r="AB630" s="117"/>
      <c r="AC630" s="123" t="str">
        <f>IF(OR(AB630=Tipologias!$F$51,AB630=Tipologias!$F$52,AB630=Tipologias!$F$53),Tipologias!$G$51,IF(AB630=Tipologias!$F$54,Tipologias!$G$54,IF(OR(AB630=Tipologias!$F$55,AB630=Tipologias!$F$56),Tipologias!$G$55,"")))</f>
        <v/>
      </c>
      <c r="AD630" s="117"/>
      <c r="AE630" s="123" t="str">
        <f>IF(OR(AD630=Tipologias!$F$51,AD630=Tipologias!$F$52,AD630=Tipologias!$F$53),Tipologias!$G$51,IF(AD630=Tipologias!$F$54,Tipologias!$G$54,IF(OR(AD630=Tipologias!$F$55,AD630=Tipologias!$F$56),Tipologias!$G$55,"")))</f>
        <v/>
      </c>
      <c r="AF630" s="117"/>
      <c r="AG630" s="123" t="str">
        <f>IF(OR(AF630=Tipologias!$F$51,AF630=Tipologias!$F$52,AF630=Tipologias!$F$53),Tipologias!$G$51,IF(AF630=Tipologias!$F$54,Tipologias!$G$54,IF(OR(AF630=Tipologias!$F$55,AF630=Tipologias!$F$56),Tipologias!$G$55,"")))</f>
        <v/>
      </c>
      <c r="AH630" s="117"/>
      <c r="AI630" s="124" t="str">
        <f>IF(OR(AC630="",AE630="",AG630=""),"",IF(OR(AND(AC630=Tipologias!$G$55,AE630=Tipologias!$G$55),AND(AC630=Tipologias!$G$55,AG630=Tipologias!$G$55),AND(AE630=Tipologias!$G$55,AG630=Tipologias!$G$55)),Tipologias!$G$55, IF(AND(AC630=Tipologias!$G$51,AE630=Tipologias!$G$51,AG630=Tipologias!$G$51),Tipologias!$G$51,Tipologias!$G$54)))</f>
        <v/>
      </c>
      <c r="AJ630" s="117"/>
      <c r="AK630" s="118"/>
      <c r="AL630" s="134"/>
    </row>
    <row r="631" spans="1:38" s="119" customFormat="1" ht="35.15" customHeight="1" x14ac:dyDescent="0.35">
      <c r="A631" s="141"/>
      <c r="B631" s="142"/>
      <c r="C631" s="117"/>
      <c r="D631" s="117"/>
      <c r="E631" s="117"/>
      <c r="F631" s="117"/>
      <c r="G631" s="117"/>
      <c r="H631" s="117"/>
      <c r="I631" s="117"/>
      <c r="J631" s="142"/>
      <c r="K631" s="117"/>
      <c r="L631" s="117"/>
      <c r="M631" s="117"/>
      <c r="N631" s="117"/>
      <c r="O631" s="117"/>
      <c r="P631" s="118"/>
      <c r="Q631" s="117"/>
      <c r="R631" s="117"/>
      <c r="S631" s="117"/>
      <c r="T631" s="117"/>
      <c r="U631" s="142"/>
      <c r="V63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31" s="117"/>
      <c r="X631" s="142"/>
      <c r="Y631" s="142"/>
      <c r="Z631" s="140" t="str">
        <f>IFERROR(IF(Y631=Tipologias!$O$6,"Ley_1",IF(Y631=Tipologias!$P$6,"Ley_2",IF(Y631=Tipologias!$Q$6,"Ley_3",IF(Y631=Tipologias!$R$6,"Ley_4",IF(Y631=Tipologias!$S$6,"Ley_5",IF(Y631=Tipologias!$T$6,"Ley_6", IF(Y631=Tipologias!$U$6,"Ley_7", IF(Y631=Tipologias!$V$6,"Ley_8", IF(Y631=Tipologias!$W$6,"Ley_9", IF(Y631=Tipologias!$X$6,"Ley_10", IF(Y631=Tipologias!$Y$6,"Ley_11", IF(Y631=Tipologias!$Z$6,"Ley_12",IF(Y631="No Aplica","NoAplica",""))))))))))))),"")</f>
        <v/>
      </c>
      <c r="AA631" s="117"/>
      <c r="AB631" s="117"/>
      <c r="AC631" s="123" t="str">
        <f>IF(OR(AB631=Tipologias!$F$51,AB631=Tipologias!$F$52,AB631=Tipologias!$F$53),Tipologias!$G$51,IF(AB631=Tipologias!$F$54,Tipologias!$G$54,IF(OR(AB631=Tipologias!$F$55,AB631=Tipologias!$F$56),Tipologias!$G$55,"")))</f>
        <v/>
      </c>
      <c r="AD631" s="117"/>
      <c r="AE631" s="123" t="str">
        <f>IF(OR(AD631=Tipologias!$F$51,AD631=Tipologias!$F$52,AD631=Tipologias!$F$53),Tipologias!$G$51,IF(AD631=Tipologias!$F$54,Tipologias!$G$54,IF(OR(AD631=Tipologias!$F$55,AD631=Tipologias!$F$56),Tipologias!$G$55,"")))</f>
        <v/>
      </c>
      <c r="AF631" s="117"/>
      <c r="AG631" s="123" t="str">
        <f>IF(OR(AF631=Tipologias!$F$51,AF631=Tipologias!$F$52,AF631=Tipologias!$F$53),Tipologias!$G$51,IF(AF631=Tipologias!$F$54,Tipologias!$G$54,IF(OR(AF631=Tipologias!$F$55,AF631=Tipologias!$F$56),Tipologias!$G$55,"")))</f>
        <v/>
      </c>
      <c r="AH631" s="117"/>
      <c r="AI631" s="124" t="str">
        <f>IF(OR(AC631="",AE631="",AG631=""),"",IF(OR(AND(AC631=Tipologias!$G$55,AE631=Tipologias!$G$55),AND(AC631=Tipologias!$G$55,AG631=Tipologias!$G$55),AND(AE631=Tipologias!$G$55,AG631=Tipologias!$G$55)),Tipologias!$G$55, IF(AND(AC631=Tipologias!$G$51,AE631=Tipologias!$G$51,AG631=Tipologias!$G$51),Tipologias!$G$51,Tipologias!$G$54)))</f>
        <v/>
      </c>
      <c r="AJ631" s="117"/>
      <c r="AK631" s="118"/>
      <c r="AL631" s="134"/>
    </row>
    <row r="632" spans="1:38" s="119" customFormat="1" ht="35.15" customHeight="1" x14ac:dyDescent="0.35">
      <c r="A632" s="141"/>
      <c r="B632" s="142"/>
      <c r="C632" s="117"/>
      <c r="D632" s="117"/>
      <c r="E632" s="117"/>
      <c r="F632" s="117"/>
      <c r="G632" s="117"/>
      <c r="H632" s="117"/>
      <c r="I632" s="117"/>
      <c r="J632" s="142"/>
      <c r="K632" s="117"/>
      <c r="L632" s="117"/>
      <c r="M632" s="117"/>
      <c r="N632" s="117"/>
      <c r="O632" s="117"/>
      <c r="P632" s="118"/>
      <c r="Q632" s="117"/>
      <c r="R632" s="117"/>
      <c r="S632" s="117"/>
      <c r="T632" s="117"/>
      <c r="U632" s="142"/>
      <c r="V63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32" s="117"/>
      <c r="X632" s="142"/>
      <c r="Y632" s="142"/>
      <c r="Z632" s="140" t="str">
        <f>IFERROR(IF(Y632=Tipologias!$O$6,"Ley_1",IF(Y632=Tipologias!$P$6,"Ley_2",IF(Y632=Tipologias!$Q$6,"Ley_3",IF(Y632=Tipologias!$R$6,"Ley_4",IF(Y632=Tipologias!$S$6,"Ley_5",IF(Y632=Tipologias!$T$6,"Ley_6", IF(Y632=Tipologias!$U$6,"Ley_7", IF(Y632=Tipologias!$V$6,"Ley_8", IF(Y632=Tipologias!$W$6,"Ley_9", IF(Y632=Tipologias!$X$6,"Ley_10", IF(Y632=Tipologias!$Y$6,"Ley_11", IF(Y632=Tipologias!$Z$6,"Ley_12",IF(Y632="No Aplica","NoAplica",""))))))))))))),"")</f>
        <v/>
      </c>
      <c r="AA632" s="117"/>
      <c r="AB632" s="117"/>
      <c r="AC632" s="123" t="str">
        <f>IF(OR(AB632=Tipologias!$F$51,AB632=Tipologias!$F$52,AB632=Tipologias!$F$53),Tipologias!$G$51,IF(AB632=Tipologias!$F$54,Tipologias!$G$54,IF(OR(AB632=Tipologias!$F$55,AB632=Tipologias!$F$56),Tipologias!$G$55,"")))</f>
        <v/>
      </c>
      <c r="AD632" s="117"/>
      <c r="AE632" s="123" t="str">
        <f>IF(OR(AD632=Tipologias!$F$51,AD632=Tipologias!$F$52,AD632=Tipologias!$F$53),Tipologias!$G$51,IF(AD632=Tipologias!$F$54,Tipologias!$G$54,IF(OR(AD632=Tipologias!$F$55,AD632=Tipologias!$F$56),Tipologias!$G$55,"")))</f>
        <v/>
      </c>
      <c r="AF632" s="117"/>
      <c r="AG632" s="123" t="str">
        <f>IF(OR(AF632=Tipologias!$F$51,AF632=Tipologias!$F$52,AF632=Tipologias!$F$53),Tipologias!$G$51,IF(AF632=Tipologias!$F$54,Tipologias!$G$54,IF(OR(AF632=Tipologias!$F$55,AF632=Tipologias!$F$56),Tipologias!$G$55,"")))</f>
        <v/>
      </c>
      <c r="AH632" s="117"/>
      <c r="AI632" s="124" t="str">
        <f>IF(OR(AC632="",AE632="",AG632=""),"",IF(OR(AND(AC632=Tipologias!$G$55,AE632=Tipologias!$G$55),AND(AC632=Tipologias!$G$55,AG632=Tipologias!$G$55),AND(AE632=Tipologias!$G$55,AG632=Tipologias!$G$55)),Tipologias!$G$55, IF(AND(AC632=Tipologias!$G$51,AE632=Tipologias!$G$51,AG632=Tipologias!$G$51),Tipologias!$G$51,Tipologias!$G$54)))</f>
        <v/>
      </c>
      <c r="AJ632" s="117"/>
      <c r="AK632" s="118"/>
      <c r="AL632" s="134"/>
    </row>
    <row r="633" spans="1:38" s="119" customFormat="1" ht="35.15" customHeight="1" x14ac:dyDescent="0.35">
      <c r="A633" s="141"/>
      <c r="B633" s="142"/>
      <c r="C633" s="117"/>
      <c r="D633" s="117"/>
      <c r="E633" s="117"/>
      <c r="F633" s="117"/>
      <c r="G633" s="117"/>
      <c r="H633" s="117"/>
      <c r="I633" s="117"/>
      <c r="J633" s="142"/>
      <c r="K633" s="117"/>
      <c r="L633" s="117"/>
      <c r="M633" s="117"/>
      <c r="N633" s="117"/>
      <c r="O633" s="117"/>
      <c r="P633" s="118"/>
      <c r="Q633" s="117"/>
      <c r="R633" s="117"/>
      <c r="S633" s="117"/>
      <c r="T633" s="117"/>
      <c r="U633" s="142"/>
      <c r="V63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33" s="117"/>
      <c r="X633" s="142"/>
      <c r="Y633" s="142"/>
      <c r="Z633" s="140" t="str">
        <f>IFERROR(IF(Y633=Tipologias!$O$6,"Ley_1",IF(Y633=Tipologias!$P$6,"Ley_2",IF(Y633=Tipologias!$Q$6,"Ley_3",IF(Y633=Tipologias!$R$6,"Ley_4",IF(Y633=Tipologias!$S$6,"Ley_5",IF(Y633=Tipologias!$T$6,"Ley_6", IF(Y633=Tipologias!$U$6,"Ley_7", IF(Y633=Tipologias!$V$6,"Ley_8", IF(Y633=Tipologias!$W$6,"Ley_9", IF(Y633=Tipologias!$X$6,"Ley_10", IF(Y633=Tipologias!$Y$6,"Ley_11", IF(Y633=Tipologias!$Z$6,"Ley_12",IF(Y633="No Aplica","NoAplica",""))))))))))))),"")</f>
        <v/>
      </c>
      <c r="AA633" s="117"/>
      <c r="AB633" s="117"/>
      <c r="AC633" s="123" t="str">
        <f>IF(OR(AB633=Tipologias!$F$51,AB633=Tipologias!$F$52,AB633=Tipologias!$F$53),Tipologias!$G$51,IF(AB633=Tipologias!$F$54,Tipologias!$G$54,IF(OR(AB633=Tipologias!$F$55,AB633=Tipologias!$F$56),Tipologias!$G$55,"")))</f>
        <v/>
      </c>
      <c r="AD633" s="117"/>
      <c r="AE633" s="123" t="str">
        <f>IF(OR(AD633=Tipologias!$F$51,AD633=Tipologias!$F$52,AD633=Tipologias!$F$53),Tipologias!$G$51,IF(AD633=Tipologias!$F$54,Tipologias!$G$54,IF(OR(AD633=Tipologias!$F$55,AD633=Tipologias!$F$56),Tipologias!$G$55,"")))</f>
        <v/>
      </c>
      <c r="AF633" s="117"/>
      <c r="AG633" s="123" t="str">
        <f>IF(OR(AF633=Tipologias!$F$51,AF633=Tipologias!$F$52,AF633=Tipologias!$F$53),Tipologias!$G$51,IF(AF633=Tipologias!$F$54,Tipologias!$G$54,IF(OR(AF633=Tipologias!$F$55,AF633=Tipologias!$F$56),Tipologias!$G$55,"")))</f>
        <v/>
      </c>
      <c r="AH633" s="117"/>
      <c r="AI633" s="124" t="str">
        <f>IF(OR(AC633="",AE633="",AG633=""),"",IF(OR(AND(AC633=Tipologias!$G$55,AE633=Tipologias!$G$55),AND(AC633=Tipologias!$G$55,AG633=Tipologias!$G$55),AND(AE633=Tipologias!$G$55,AG633=Tipologias!$G$55)),Tipologias!$G$55, IF(AND(AC633=Tipologias!$G$51,AE633=Tipologias!$G$51,AG633=Tipologias!$G$51),Tipologias!$G$51,Tipologias!$G$54)))</f>
        <v/>
      </c>
      <c r="AJ633" s="117"/>
      <c r="AK633" s="118"/>
      <c r="AL633" s="134"/>
    </row>
    <row r="634" spans="1:38" s="119" customFormat="1" ht="35.15" customHeight="1" x14ac:dyDescent="0.35">
      <c r="A634" s="141"/>
      <c r="B634" s="142"/>
      <c r="C634" s="117"/>
      <c r="D634" s="117"/>
      <c r="E634" s="117"/>
      <c r="F634" s="117"/>
      <c r="G634" s="117"/>
      <c r="H634" s="117"/>
      <c r="I634" s="117"/>
      <c r="J634" s="142"/>
      <c r="K634" s="117"/>
      <c r="L634" s="117"/>
      <c r="M634" s="117"/>
      <c r="N634" s="117"/>
      <c r="O634" s="117"/>
      <c r="P634" s="118"/>
      <c r="Q634" s="117"/>
      <c r="R634" s="117"/>
      <c r="S634" s="117"/>
      <c r="T634" s="117"/>
      <c r="U634" s="142"/>
      <c r="V63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34" s="117"/>
      <c r="X634" s="142"/>
      <c r="Y634" s="142"/>
      <c r="Z634" s="140" t="str">
        <f>IFERROR(IF(Y634=Tipologias!$O$6,"Ley_1",IF(Y634=Tipologias!$P$6,"Ley_2",IF(Y634=Tipologias!$Q$6,"Ley_3",IF(Y634=Tipologias!$R$6,"Ley_4",IF(Y634=Tipologias!$S$6,"Ley_5",IF(Y634=Tipologias!$T$6,"Ley_6", IF(Y634=Tipologias!$U$6,"Ley_7", IF(Y634=Tipologias!$V$6,"Ley_8", IF(Y634=Tipologias!$W$6,"Ley_9", IF(Y634=Tipologias!$X$6,"Ley_10", IF(Y634=Tipologias!$Y$6,"Ley_11", IF(Y634=Tipologias!$Z$6,"Ley_12",IF(Y634="No Aplica","NoAplica",""))))))))))))),"")</f>
        <v/>
      </c>
      <c r="AA634" s="117"/>
      <c r="AB634" s="117"/>
      <c r="AC634" s="123" t="str">
        <f>IF(OR(AB634=Tipologias!$F$51,AB634=Tipologias!$F$52,AB634=Tipologias!$F$53),Tipologias!$G$51,IF(AB634=Tipologias!$F$54,Tipologias!$G$54,IF(OR(AB634=Tipologias!$F$55,AB634=Tipologias!$F$56),Tipologias!$G$55,"")))</f>
        <v/>
      </c>
      <c r="AD634" s="117"/>
      <c r="AE634" s="123" t="str">
        <f>IF(OR(AD634=Tipologias!$F$51,AD634=Tipologias!$F$52,AD634=Tipologias!$F$53),Tipologias!$G$51,IF(AD634=Tipologias!$F$54,Tipologias!$G$54,IF(OR(AD634=Tipologias!$F$55,AD634=Tipologias!$F$56),Tipologias!$G$55,"")))</f>
        <v/>
      </c>
      <c r="AF634" s="117"/>
      <c r="AG634" s="123" t="str">
        <f>IF(OR(AF634=Tipologias!$F$51,AF634=Tipologias!$F$52,AF634=Tipologias!$F$53),Tipologias!$G$51,IF(AF634=Tipologias!$F$54,Tipologias!$G$54,IF(OR(AF634=Tipologias!$F$55,AF634=Tipologias!$F$56),Tipologias!$G$55,"")))</f>
        <v/>
      </c>
      <c r="AH634" s="117"/>
      <c r="AI634" s="124" t="str">
        <f>IF(OR(AC634="",AE634="",AG634=""),"",IF(OR(AND(AC634=Tipologias!$G$55,AE634=Tipologias!$G$55),AND(AC634=Tipologias!$G$55,AG634=Tipologias!$G$55),AND(AE634=Tipologias!$G$55,AG634=Tipologias!$G$55)),Tipologias!$G$55, IF(AND(AC634=Tipologias!$G$51,AE634=Tipologias!$G$51,AG634=Tipologias!$G$51),Tipologias!$G$51,Tipologias!$G$54)))</f>
        <v/>
      </c>
      <c r="AJ634" s="117"/>
      <c r="AK634" s="118"/>
      <c r="AL634" s="134"/>
    </row>
    <row r="635" spans="1:38" s="119" customFormat="1" ht="35.15" customHeight="1" x14ac:dyDescent="0.35">
      <c r="A635" s="141"/>
      <c r="B635" s="142"/>
      <c r="C635" s="117"/>
      <c r="D635" s="117"/>
      <c r="E635" s="117"/>
      <c r="F635" s="117"/>
      <c r="G635" s="117"/>
      <c r="H635" s="117"/>
      <c r="I635" s="117"/>
      <c r="J635" s="142"/>
      <c r="K635" s="117"/>
      <c r="L635" s="117"/>
      <c r="M635" s="117"/>
      <c r="N635" s="117"/>
      <c r="O635" s="117"/>
      <c r="P635" s="118"/>
      <c r="Q635" s="117"/>
      <c r="R635" s="117"/>
      <c r="S635" s="117"/>
      <c r="T635" s="117"/>
      <c r="U635" s="142"/>
      <c r="V63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35" s="117"/>
      <c r="X635" s="142"/>
      <c r="Y635" s="142"/>
      <c r="Z635" s="140" t="str">
        <f>IFERROR(IF(Y635=Tipologias!$O$6,"Ley_1",IF(Y635=Tipologias!$P$6,"Ley_2",IF(Y635=Tipologias!$Q$6,"Ley_3",IF(Y635=Tipologias!$R$6,"Ley_4",IF(Y635=Tipologias!$S$6,"Ley_5",IF(Y635=Tipologias!$T$6,"Ley_6", IF(Y635=Tipologias!$U$6,"Ley_7", IF(Y635=Tipologias!$V$6,"Ley_8", IF(Y635=Tipologias!$W$6,"Ley_9", IF(Y635=Tipologias!$X$6,"Ley_10", IF(Y635=Tipologias!$Y$6,"Ley_11", IF(Y635=Tipologias!$Z$6,"Ley_12",IF(Y635="No Aplica","NoAplica",""))))))))))))),"")</f>
        <v/>
      </c>
      <c r="AA635" s="117"/>
      <c r="AB635" s="117"/>
      <c r="AC635" s="123" t="str">
        <f>IF(OR(AB635=Tipologias!$F$51,AB635=Tipologias!$F$52,AB635=Tipologias!$F$53),Tipologias!$G$51,IF(AB635=Tipologias!$F$54,Tipologias!$G$54,IF(OR(AB635=Tipologias!$F$55,AB635=Tipologias!$F$56),Tipologias!$G$55,"")))</f>
        <v/>
      </c>
      <c r="AD635" s="117"/>
      <c r="AE635" s="123" t="str">
        <f>IF(OR(AD635=Tipologias!$F$51,AD635=Tipologias!$F$52,AD635=Tipologias!$F$53),Tipologias!$G$51,IF(AD635=Tipologias!$F$54,Tipologias!$G$54,IF(OR(AD635=Tipologias!$F$55,AD635=Tipologias!$F$56),Tipologias!$G$55,"")))</f>
        <v/>
      </c>
      <c r="AF635" s="117"/>
      <c r="AG635" s="123" t="str">
        <f>IF(OR(AF635=Tipologias!$F$51,AF635=Tipologias!$F$52,AF635=Tipologias!$F$53),Tipologias!$G$51,IF(AF635=Tipologias!$F$54,Tipologias!$G$54,IF(OR(AF635=Tipologias!$F$55,AF635=Tipologias!$F$56),Tipologias!$G$55,"")))</f>
        <v/>
      </c>
      <c r="AH635" s="117"/>
      <c r="AI635" s="124" t="str">
        <f>IF(OR(AC635="",AE635="",AG635=""),"",IF(OR(AND(AC635=Tipologias!$G$55,AE635=Tipologias!$G$55),AND(AC635=Tipologias!$G$55,AG635=Tipologias!$G$55),AND(AE635=Tipologias!$G$55,AG635=Tipologias!$G$55)),Tipologias!$G$55, IF(AND(AC635=Tipologias!$G$51,AE635=Tipologias!$G$51,AG635=Tipologias!$G$51),Tipologias!$G$51,Tipologias!$G$54)))</f>
        <v/>
      </c>
      <c r="AJ635" s="117"/>
      <c r="AK635" s="118"/>
      <c r="AL635" s="134"/>
    </row>
    <row r="636" spans="1:38" s="119" customFormat="1" ht="35.15" customHeight="1" x14ac:dyDescent="0.35">
      <c r="A636" s="141"/>
      <c r="B636" s="142"/>
      <c r="C636" s="117"/>
      <c r="D636" s="117"/>
      <c r="E636" s="117"/>
      <c r="F636" s="117"/>
      <c r="G636" s="117"/>
      <c r="H636" s="117"/>
      <c r="I636" s="117"/>
      <c r="J636" s="142"/>
      <c r="K636" s="117"/>
      <c r="L636" s="117"/>
      <c r="M636" s="117"/>
      <c r="N636" s="117"/>
      <c r="O636" s="117"/>
      <c r="P636" s="118"/>
      <c r="Q636" s="117"/>
      <c r="R636" s="117"/>
      <c r="S636" s="117"/>
      <c r="T636" s="117"/>
      <c r="U636" s="142"/>
      <c r="V63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36" s="117"/>
      <c r="X636" s="142"/>
      <c r="Y636" s="142"/>
      <c r="Z636" s="140" t="str">
        <f>IFERROR(IF(Y636=Tipologias!$O$6,"Ley_1",IF(Y636=Tipologias!$P$6,"Ley_2",IF(Y636=Tipologias!$Q$6,"Ley_3",IF(Y636=Tipologias!$R$6,"Ley_4",IF(Y636=Tipologias!$S$6,"Ley_5",IF(Y636=Tipologias!$T$6,"Ley_6", IF(Y636=Tipologias!$U$6,"Ley_7", IF(Y636=Tipologias!$V$6,"Ley_8", IF(Y636=Tipologias!$W$6,"Ley_9", IF(Y636=Tipologias!$X$6,"Ley_10", IF(Y636=Tipologias!$Y$6,"Ley_11", IF(Y636=Tipologias!$Z$6,"Ley_12",IF(Y636="No Aplica","NoAplica",""))))))))))))),"")</f>
        <v/>
      </c>
      <c r="AA636" s="117"/>
      <c r="AB636" s="117"/>
      <c r="AC636" s="123" t="str">
        <f>IF(OR(AB636=Tipologias!$F$51,AB636=Tipologias!$F$52,AB636=Tipologias!$F$53),Tipologias!$G$51,IF(AB636=Tipologias!$F$54,Tipologias!$G$54,IF(OR(AB636=Tipologias!$F$55,AB636=Tipologias!$F$56),Tipologias!$G$55,"")))</f>
        <v/>
      </c>
      <c r="AD636" s="117"/>
      <c r="AE636" s="123" t="str">
        <f>IF(OR(AD636=Tipologias!$F$51,AD636=Tipologias!$F$52,AD636=Tipologias!$F$53),Tipologias!$G$51,IF(AD636=Tipologias!$F$54,Tipologias!$G$54,IF(OR(AD636=Tipologias!$F$55,AD636=Tipologias!$F$56),Tipologias!$G$55,"")))</f>
        <v/>
      </c>
      <c r="AF636" s="117"/>
      <c r="AG636" s="123" t="str">
        <f>IF(OR(AF636=Tipologias!$F$51,AF636=Tipologias!$F$52,AF636=Tipologias!$F$53),Tipologias!$G$51,IF(AF636=Tipologias!$F$54,Tipologias!$G$54,IF(OR(AF636=Tipologias!$F$55,AF636=Tipologias!$F$56),Tipologias!$G$55,"")))</f>
        <v/>
      </c>
      <c r="AH636" s="117"/>
      <c r="AI636" s="124" t="str">
        <f>IF(OR(AC636="",AE636="",AG636=""),"",IF(OR(AND(AC636=Tipologias!$G$55,AE636=Tipologias!$G$55),AND(AC636=Tipologias!$G$55,AG636=Tipologias!$G$55),AND(AE636=Tipologias!$G$55,AG636=Tipologias!$G$55)),Tipologias!$G$55, IF(AND(AC636=Tipologias!$G$51,AE636=Tipologias!$G$51,AG636=Tipologias!$G$51),Tipologias!$G$51,Tipologias!$G$54)))</f>
        <v/>
      </c>
      <c r="AJ636" s="117"/>
      <c r="AK636" s="118"/>
      <c r="AL636" s="134"/>
    </row>
    <row r="637" spans="1:38" s="119" customFormat="1" ht="35.15" customHeight="1" x14ac:dyDescent="0.35">
      <c r="A637" s="141"/>
      <c r="B637" s="142"/>
      <c r="C637" s="117"/>
      <c r="D637" s="117"/>
      <c r="E637" s="117"/>
      <c r="F637" s="117"/>
      <c r="G637" s="117"/>
      <c r="H637" s="117"/>
      <c r="I637" s="117"/>
      <c r="J637" s="142"/>
      <c r="K637" s="117"/>
      <c r="L637" s="117"/>
      <c r="M637" s="117"/>
      <c r="N637" s="117"/>
      <c r="O637" s="117"/>
      <c r="P637" s="118"/>
      <c r="Q637" s="117"/>
      <c r="R637" s="117"/>
      <c r="S637" s="117"/>
      <c r="T637" s="117"/>
      <c r="U637" s="142"/>
      <c r="V63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37" s="117"/>
      <c r="X637" s="142"/>
      <c r="Y637" s="142"/>
      <c r="Z637" s="140" t="str">
        <f>IFERROR(IF(Y637=Tipologias!$O$6,"Ley_1",IF(Y637=Tipologias!$P$6,"Ley_2",IF(Y637=Tipologias!$Q$6,"Ley_3",IF(Y637=Tipologias!$R$6,"Ley_4",IF(Y637=Tipologias!$S$6,"Ley_5",IF(Y637=Tipologias!$T$6,"Ley_6", IF(Y637=Tipologias!$U$6,"Ley_7", IF(Y637=Tipologias!$V$6,"Ley_8", IF(Y637=Tipologias!$W$6,"Ley_9", IF(Y637=Tipologias!$X$6,"Ley_10", IF(Y637=Tipologias!$Y$6,"Ley_11", IF(Y637=Tipologias!$Z$6,"Ley_12",IF(Y637="No Aplica","NoAplica",""))))))))))))),"")</f>
        <v/>
      </c>
      <c r="AA637" s="117"/>
      <c r="AB637" s="117"/>
      <c r="AC637" s="123" t="str">
        <f>IF(OR(AB637=Tipologias!$F$51,AB637=Tipologias!$F$52,AB637=Tipologias!$F$53),Tipologias!$G$51,IF(AB637=Tipologias!$F$54,Tipologias!$G$54,IF(OR(AB637=Tipologias!$F$55,AB637=Tipologias!$F$56),Tipologias!$G$55,"")))</f>
        <v/>
      </c>
      <c r="AD637" s="117"/>
      <c r="AE637" s="123" t="str">
        <f>IF(OR(AD637=Tipologias!$F$51,AD637=Tipologias!$F$52,AD637=Tipologias!$F$53),Tipologias!$G$51,IF(AD637=Tipologias!$F$54,Tipologias!$G$54,IF(OR(AD637=Tipologias!$F$55,AD637=Tipologias!$F$56),Tipologias!$G$55,"")))</f>
        <v/>
      </c>
      <c r="AF637" s="117"/>
      <c r="AG637" s="123" t="str">
        <f>IF(OR(AF637=Tipologias!$F$51,AF637=Tipologias!$F$52,AF637=Tipologias!$F$53),Tipologias!$G$51,IF(AF637=Tipologias!$F$54,Tipologias!$G$54,IF(OR(AF637=Tipologias!$F$55,AF637=Tipologias!$F$56),Tipologias!$G$55,"")))</f>
        <v/>
      </c>
      <c r="AH637" s="117"/>
      <c r="AI637" s="124" t="str">
        <f>IF(OR(AC637="",AE637="",AG637=""),"",IF(OR(AND(AC637=Tipologias!$G$55,AE637=Tipologias!$G$55),AND(AC637=Tipologias!$G$55,AG637=Tipologias!$G$55),AND(AE637=Tipologias!$G$55,AG637=Tipologias!$G$55)),Tipologias!$G$55, IF(AND(AC637=Tipologias!$G$51,AE637=Tipologias!$G$51,AG637=Tipologias!$G$51),Tipologias!$G$51,Tipologias!$G$54)))</f>
        <v/>
      </c>
      <c r="AJ637" s="117"/>
      <c r="AK637" s="118"/>
      <c r="AL637" s="134"/>
    </row>
    <row r="638" spans="1:38" s="119" customFormat="1" ht="35.15" customHeight="1" x14ac:dyDescent="0.35">
      <c r="A638" s="141"/>
      <c r="B638" s="142"/>
      <c r="C638" s="117"/>
      <c r="D638" s="117"/>
      <c r="E638" s="117"/>
      <c r="F638" s="117"/>
      <c r="G638" s="117"/>
      <c r="H638" s="117"/>
      <c r="I638" s="117"/>
      <c r="J638" s="142"/>
      <c r="K638" s="117"/>
      <c r="L638" s="117"/>
      <c r="M638" s="117"/>
      <c r="N638" s="117"/>
      <c r="O638" s="117"/>
      <c r="P638" s="118"/>
      <c r="Q638" s="117"/>
      <c r="R638" s="117"/>
      <c r="S638" s="117"/>
      <c r="T638" s="117"/>
      <c r="U638" s="142"/>
      <c r="V63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38" s="117"/>
      <c r="X638" s="142"/>
      <c r="Y638" s="142"/>
      <c r="Z638" s="140" t="str">
        <f>IFERROR(IF(Y638=Tipologias!$O$6,"Ley_1",IF(Y638=Tipologias!$P$6,"Ley_2",IF(Y638=Tipologias!$Q$6,"Ley_3",IF(Y638=Tipologias!$R$6,"Ley_4",IF(Y638=Tipologias!$S$6,"Ley_5",IF(Y638=Tipologias!$T$6,"Ley_6", IF(Y638=Tipologias!$U$6,"Ley_7", IF(Y638=Tipologias!$V$6,"Ley_8", IF(Y638=Tipologias!$W$6,"Ley_9", IF(Y638=Tipologias!$X$6,"Ley_10", IF(Y638=Tipologias!$Y$6,"Ley_11", IF(Y638=Tipologias!$Z$6,"Ley_12",IF(Y638="No Aplica","NoAplica",""))))))))))))),"")</f>
        <v/>
      </c>
      <c r="AA638" s="117"/>
      <c r="AB638" s="117"/>
      <c r="AC638" s="123" t="str">
        <f>IF(OR(AB638=Tipologias!$F$51,AB638=Tipologias!$F$52,AB638=Tipologias!$F$53),Tipologias!$G$51,IF(AB638=Tipologias!$F$54,Tipologias!$G$54,IF(OR(AB638=Tipologias!$F$55,AB638=Tipologias!$F$56),Tipologias!$G$55,"")))</f>
        <v/>
      </c>
      <c r="AD638" s="117"/>
      <c r="AE638" s="123" t="str">
        <f>IF(OR(AD638=Tipologias!$F$51,AD638=Tipologias!$F$52,AD638=Tipologias!$F$53),Tipologias!$G$51,IF(AD638=Tipologias!$F$54,Tipologias!$G$54,IF(OR(AD638=Tipologias!$F$55,AD638=Tipologias!$F$56),Tipologias!$G$55,"")))</f>
        <v/>
      </c>
      <c r="AF638" s="117"/>
      <c r="AG638" s="123" t="str">
        <f>IF(OR(AF638=Tipologias!$F$51,AF638=Tipologias!$F$52,AF638=Tipologias!$F$53),Tipologias!$G$51,IF(AF638=Tipologias!$F$54,Tipologias!$G$54,IF(OR(AF638=Tipologias!$F$55,AF638=Tipologias!$F$56),Tipologias!$G$55,"")))</f>
        <v/>
      </c>
      <c r="AH638" s="117"/>
      <c r="AI638" s="124" t="str">
        <f>IF(OR(AC638="",AE638="",AG638=""),"",IF(OR(AND(AC638=Tipologias!$G$55,AE638=Tipologias!$G$55),AND(AC638=Tipologias!$G$55,AG638=Tipologias!$G$55),AND(AE638=Tipologias!$G$55,AG638=Tipologias!$G$55)),Tipologias!$G$55, IF(AND(AC638=Tipologias!$G$51,AE638=Tipologias!$G$51,AG638=Tipologias!$G$51),Tipologias!$G$51,Tipologias!$G$54)))</f>
        <v/>
      </c>
      <c r="AJ638" s="117"/>
      <c r="AK638" s="118"/>
      <c r="AL638" s="134"/>
    </row>
    <row r="639" spans="1:38" s="119" customFormat="1" ht="35.15" customHeight="1" x14ac:dyDescent="0.35">
      <c r="A639" s="141"/>
      <c r="B639" s="142"/>
      <c r="C639" s="117"/>
      <c r="D639" s="117"/>
      <c r="E639" s="117"/>
      <c r="F639" s="117"/>
      <c r="G639" s="117"/>
      <c r="H639" s="117"/>
      <c r="I639" s="117"/>
      <c r="J639" s="142"/>
      <c r="K639" s="117"/>
      <c r="L639" s="117"/>
      <c r="M639" s="117"/>
      <c r="N639" s="117"/>
      <c r="O639" s="117"/>
      <c r="P639" s="118"/>
      <c r="Q639" s="117"/>
      <c r="R639" s="117"/>
      <c r="S639" s="117"/>
      <c r="T639" s="117"/>
      <c r="U639" s="142"/>
      <c r="V63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39" s="117"/>
      <c r="X639" s="142"/>
      <c r="Y639" s="142"/>
      <c r="Z639" s="140" t="str">
        <f>IFERROR(IF(Y639=Tipologias!$O$6,"Ley_1",IF(Y639=Tipologias!$P$6,"Ley_2",IF(Y639=Tipologias!$Q$6,"Ley_3",IF(Y639=Tipologias!$R$6,"Ley_4",IF(Y639=Tipologias!$S$6,"Ley_5",IF(Y639=Tipologias!$T$6,"Ley_6", IF(Y639=Tipologias!$U$6,"Ley_7", IF(Y639=Tipologias!$V$6,"Ley_8", IF(Y639=Tipologias!$W$6,"Ley_9", IF(Y639=Tipologias!$X$6,"Ley_10", IF(Y639=Tipologias!$Y$6,"Ley_11", IF(Y639=Tipologias!$Z$6,"Ley_12",IF(Y639="No Aplica","NoAplica",""))))))))))))),"")</f>
        <v/>
      </c>
      <c r="AA639" s="117"/>
      <c r="AB639" s="117"/>
      <c r="AC639" s="123" t="str">
        <f>IF(OR(AB639=Tipologias!$F$51,AB639=Tipologias!$F$52,AB639=Tipologias!$F$53),Tipologias!$G$51,IF(AB639=Tipologias!$F$54,Tipologias!$G$54,IF(OR(AB639=Tipologias!$F$55,AB639=Tipologias!$F$56),Tipologias!$G$55,"")))</f>
        <v/>
      </c>
      <c r="AD639" s="117"/>
      <c r="AE639" s="123" t="str">
        <f>IF(OR(AD639=Tipologias!$F$51,AD639=Tipologias!$F$52,AD639=Tipologias!$F$53),Tipologias!$G$51,IF(AD639=Tipologias!$F$54,Tipologias!$G$54,IF(OR(AD639=Tipologias!$F$55,AD639=Tipologias!$F$56),Tipologias!$G$55,"")))</f>
        <v/>
      </c>
      <c r="AF639" s="117"/>
      <c r="AG639" s="123" t="str">
        <f>IF(OR(AF639=Tipologias!$F$51,AF639=Tipologias!$F$52,AF639=Tipologias!$F$53),Tipologias!$G$51,IF(AF639=Tipologias!$F$54,Tipologias!$G$54,IF(OR(AF639=Tipologias!$F$55,AF639=Tipologias!$F$56),Tipologias!$G$55,"")))</f>
        <v/>
      </c>
      <c r="AH639" s="117"/>
      <c r="AI639" s="124" t="str">
        <f>IF(OR(AC639="",AE639="",AG639=""),"",IF(OR(AND(AC639=Tipologias!$G$55,AE639=Tipologias!$G$55),AND(AC639=Tipologias!$G$55,AG639=Tipologias!$G$55),AND(AE639=Tipologias!$G$55,AG639=Tipologias!$G$55)),Tipologias!$G$55, IF(AND(AC639=Tipologias!$G$51,AE639=Tipologias!$G$51,AG639=Tipologias!$G$51),Tipologias!$G$51,Tipologias!$G$54)))</f>
        <v/>
      </c>
      <c r="AJ639" s="117"/>
      <c r="AK639" s="118"/>
      <c r="AL639" s="134"/>
    </row>
    <row r="640" spans="1:38" s="119" customFormat="1" ht="35.15" customHeight="1" x14ac:dyDescent="0.35">
      <c r="A640" s="141"/>
      <c r="B640" s="142"/>
      <c r="C640" s="117"/>
      <c r="D640" s="117"/>
      <c r="E640" s="117"/>
      <c r="F640" s="117"/>
      <c r="G640" s="117"/>
      <c r="H640" s="117"/>
      <c r="I640" s="117"/>
      <c r="J640" s="142"/>
      <c r="K640" s="117"/>
      <c r="L640" s="117"/>
      <c r="M640" s="117"/>
      <c r="N640" s="117"/>
      <c r="O640" s="117"/>
      <c r="P640" s="118"/>
      <c r="Q640" s="117"/>
      <c r="R640" s="117"/>
      <c r="S640" s="117"/>
      <c r="T640" s="117"/>
      <c r="U640" s="142"/>
      <c r="V64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40" s="117"/>
      <c r="X640" s="142"/>
      <c r="Y640" s="142"/>
      <c r="Z640" s="140" t="str">
        <f>IFERROR(IF(Y640=Tipologias!$O$6,"Ley_1",IF(Y640=Tipologias!$P$6,"Ley_2",IF(Y640=Tipologias!$Q$6,"Ley_3",IF(Y640=Tipologias!$R$6,"Ley_4",IF(Y640=Tipologias!$S$6,"Ley_5",IF(Y640=Tipologias!$T$6,"Ley_6", IF(Y640=Tipologias!$U$6,"Ley_7", IF(Y640=Tipologias!$V$6,"Ley_8", IF(Y640=Tipologias!$W$6,"Ley_9", IF(Y640=Tipologias!$X$6,"Ley_10", IF(Y640=Tipologias!$Y$6,"Ley_11", IF(Y640=Tipologias!$Z$6,"Ley_12",IF(Y640="No Aplica","NoAplica",""))))))))))))),"")</f>
        <v/>
      </c>
      <c r="AA640" s="117"/>
      <c r="AB640" s="117"/>
      <c r="AC640" s="123" t="str">
        <f>IF(OR(AB640=Tipologias!$F$51,AB640=Tipologias!$F$52,AB640=Tipologias!$F$53),Tipologias!$G$51,IF(AB640=Tipologias!$F$54,Tipologias!$G$54,IF(OR(AB640=Tipologias!$F$55,AB640=Tipologias!$F$56),Tipologias!$G$55,"")))</f>
        <v/>
      </c>
      <c r="AD640" s="117"/>
      <c r="AE640" s="123" t="str">
        <f>IF(OR(AD640=Tipologias!$F$51,AD640=Tipologias!$F$52,AD640=Tipologias!$F$53),Tipologias!$G$51,IF(AD640=Tipologias!$F$54,Tipologias!$G$54,IF(OR(AD640=Tipologias!$F$55,AD640=Tipologias!$F$56),Tipologias!$G$55,"")))</f>
        <v/>
      </c>
      <c r="AF640" s="117"/>
      <c r="AG640" s="123" t="str">
        <f>IF(OR(AF640=Tipologias!$F$51,AF640=Tipologias!$F$52,AF640=Tipologias!$F$53),Tipologias!$G$51,IF(AF640=Tipologias!$F$54,Tipologias!$G$54,IF(OR(AF640=Tipologias!$F$55,AF640=Tipologias!$F$56),Tipologias!$G$55,"")))</f>
        <v/>
      </c>
      <c r="AH640" s="117"/>
      <c r="AI640" s="124" t="str">
        <f>IF(OR(AC640="",AE640="",AG640=""),"",IF(OR(AND(AC640=Tipologias!$G$55,AE640=Tipologias!$G$55),AND(AC640=Tipologias!$G$55,AG640=Tipologias!$G$55),AND(AE640=Tipologias!$G$55,AG640=Tipologias!$G$55)),Tipologias!$G$55, IF(AND(AC640=Tipologias!$G$51,AE640=Tipologias!$G$51,AG640=Tipologias!$G$51),Tipologias!$G$51,Tipologias!$G$54)))</f>
        <v/>
      </c>
      <c r="AJ640" s="117"/>
      <c r="AK640" s="118"/>
      <c r="AL640" s="134"/>
    </row>
    <row r="641" spans="1:38" s="119" customFormat="1" ht="35.15" customHeight="1" x14ac:dyDescent="0.35">
      <c r="A641" s="141"/>
      <c r="B641" s="142"/>
      <c r="C641" s="117"/>
      <c r="D641" s="117"/>
      <c r="E641" s="117"/>
      <c r="F641" s="117"/>
      <c r="G641" s="117"/>
      <c r="H641" s="117"/>
      <c r="I641" s="117"/>
      <c r="J641" s="142"/>
      <c r="K641" s="117"/>
      <c r="L641" s="117"/>
      <c r="M641" s="117"/>
      <c r="N641" s="117"/>
      <c r="O641" s="117"/>
      <c r="P641" s="118"/>
      <c r="Q641" s="117"/>
      <c r="R641" s="117"/>
      <c r="S641" s="117"/>
      <c r="T641" s="117"/>
      <c r="U641" s="142"/>
      <c r="V64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41" s="117"/>
      <c r="X641" s="142"/>
      <c r="Y641" s="142"/>
      <c r="Z641" s="140" t="str">
        <f>IFERROR(IF(Y641=Tipologias!$O$6,"Ley_1",IF(Y641=Tipologias!$P$6,"Ley_2",IF(Y641=Tipologias!$Q$6,"Ley_3",IF(Y641=Tipologias!$R$6,"Ley_4",IF(Y641=Tipologias!$S$6,"Ley_5",IF(Y641=Tipologias!$T$6,"Ley_6", IF(Y641=Tipologias!$U$6,"Ley_7", IF(Y641=Tipologias!$V$6,"Ley_8", IF(Y641=Tipologias!$W$6,"Ley_9", IF(Y641=Tipologias!$X$6,"Ley_10", IF(Y641=Tipologias!$Y$6,"Ley_11", IF(Y641=Tipologias!$Z$6,"Ley_12",IF(Y641="No Aplica","NoAplica",""))))))))))))),"")</f>
        <v/>
      </c>
      <c r="AA641" s="117"/>
      <c r="AB641" s="117"/>
      <c r="AC641" s="123" t="str">
        <f>IF(OR(AB641=Tipologias!$F$51,AB641=Tipologias!$F$52,AB641=Tipologias!$F$53),Tipologias!$G$51,IF(AB641=Tipologias!$F$54,Tipologias!$G$54,IF(OR(AB641=Tipologias!$F$55,AB641=Tipologias!$F$56),Tipologias!$G$55,"")))</f>
        <v/>
      </c>
      <c r="AD641" s="117"/>
      <c r="AE641" s="123" t="str">
        <f>IF(OR(AD641=Tipologias!$F$51,AD641=Tipologias!$F$52,AD641=Tipologias!$F$53),Tipologias!$G$51,IF(AD641=Tipologias!$F$54,Tipologias!$G$54,IF(OR(AD641=Tipologias!$F$55,AD641=Tipologias!$F$56),Tipologias!$G$55,"")))</f>
        <v/>
      </c>
      <c r="AF641" s="117"/>
      <c r="AG641" s="123" t="str">
        <f>IF(OR(AF641=Tipologias!$F$51,AF641=Tipologias!$F$52,AF641=Tipologias!$F$53),Tipologias!$G$51,IF(AF641=Tipologias!$F$54,Tipologias!$G$54,IF(OR(AF641=Tipologias!$F$55,AF641=Tipologias!$F$56),Tipologias!$G$55,"")))</f>
        <v/>
      </c>
      <c r="AH641" s="117"/>
      <c r="AI641" s="124" t="str">
        <f>IF(OR(AC641="",AE641="",AG641=""),"",IF(OR(AND(AC641=Tipologias!$G$55,AE641=Tipologias!$G$55),AND(AC641=Tipologias!$G$55,AG641=Tipologias!$G$55),AND(AE641=Tipologias!$G$55,AG641=Tipologias!$G$55)),Tipologias!$G$55, IF(AND(AC641=Tipologias!$G$51,AE641=Tipologias!$G$51,AG641=Tipologias!$G$51),Tipologias!$G$51,Tipologias!$G$54)))</f>
        <v/>
      </c>
      <c r="AJ641" s="117"/>
      <c r="AK641" s="118"/>
      <c r="AL641" s="134"/>
    </row>
    <row r="642" spans="1:38" s="119" customFormat="1" ht="35.15" customHeight="1" x14ac:dyDescent="0.35">
      <c r="A642" s="141"/>
      <c r="B642" s="142"/>
      <c r="C642" s="117"/>
      <c r="D642" s="117"/>
      <c r="E642" s="117"/>
      <c r="F642" s="117"/>
      <c r="G642" s="117"/>
      <c r="H642" s="117"/>
      <c r="I642" s="117"/>
      <c r="J642" s="142"/>
      <c r="K642" s="117"/>
      <c r="L642" s="117"/>
      <c r="M642" s="117"/>
      <c r="N642" s="117"/>
      <c r="O642" s="117"/>
      <c r="P642" s="118"/>
      <c r="Q642" s="117"/>
      <c r="R642" s="117"/>
      <c r="S642" s="117"/>
      <c r="T642" s="117"/>
      <c r="U642" s="142"/>
      <c r="V64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42" s="117"/>
      <c r="X642" s="142"/>
      <c r="Y642" s="142"/>
      <c r="Z642" s="140" t="str">
        <f>IFERROR(IF(Y642=Tipologias!$O$6,"Ley_1",IF(Y642=Tipologias!$P$6,"Ley_2",IF(Y642=Tipologias!$Q$6,"Ley_3",IF(Y642=Tipologias!$R$6,"Ley_4",IF(Y642=Tipologias!$S$6,"Ley_5",IF(Y642=Tipologias!$T$6,"Ley_6", IF(Y642=Tipologias!$U$6,"Ley_7", IF(Y642=Tipologias!$V$6,"Ley_8", IF(Y642=Tipologias!$W$6,"Ley_9", IF(Y642=Tipologias!$X$6,"Ley_10", IF(Y642=Tipologias!$Y$6,"Ley_11", IF(Y642=Tipologias!$Z$6,"Ley_12",IF(Y642="No Aplica","NoAplica",""))))))))))))),"")</f>
        <v/>
      </c>
      <c r="AA642" s="117"/>
      <c r="AB642" s="117"/>
      <c r="AC642" s="123" t="str">
        <f>IF(OR(AB642=Tipologias!$F$51,AB642=Tipologias!$F$52,AB642=Tipologias!$F$53),Tipologias!$G$51,IF(AB642=Tipologias!$F$54,Tipologias!$G$54,IF(OR(AB642=Tipologias!$F$55,AB642=Tipologias!$F$56),Tipologias!$G$55,"")))</f>
        <v/>
      </c>
      <c r="AD642" s="117"/>
      <c r="AE642" s="123" t="str">
        <f>IF(OR(AD642=Tipologias!$F$51,AD642=Tipologias!$F$52,AD642=Tipologias!$F$53),Tipologias!$G$51,IF(AD642=Tipologias!$F$54,Tipologias!$G$54,IF(OR(AD642=Tipologias!$F$55,AD642=Tipologias!$F$56),Tipologias!$G$55,"")))</f>
        <v/>
      </c>
      <c r="AF642" s="117"/>
      <c r="AG642" s="123" t="str">
        <f>IF(OR(AF642=Tipologias!$F$51,AF642=Tipologias!$F$52,AF642=Tipologias!$F$53),Tipologias!$G$51,IF(AF642=Tipologias!$F$54,Tipologias!$G$54,IF(OR(AF642=Tipologias!$F$55,AF642=Tipologias!$F$56),Tipologias!$G$55,"")))</f>
        <v/>
      </c>
      <c r="AH642" s="117"/>
      <c r="AI642" s="124" t="str">
        <f>IF(OR(AC642="",AE642="",AG642=""),"",IF(OR(AND(AC642=Tipologias!$G$55,AE642=Tipologias!$G$55),AND(AC642=Tipologias!$G$55,AG642=Tipologias!$G$55),AND(AE642=Tipologias!$G$55,AG642=Tipologias!$G$55)),Tipologias!$G$55, IF(AND(AC642=Tipologias!$G$51,AE642=Tipologias!$G$51,AG642=Tipologias!$G$51),Tipologias!$G$51,Tipologias!$G$54)))</f>
        <v/>
      </c>
      <c r="AJ642" s="117"/>
      <c r="AK642" s="118"/>
      <c r="AL642" s="134"/>
    </row>
    <row r="643" spans="1:38" s="119" customFormat="1" ht="35.15" customHeight="1" x14ac:dyDescent="0.35">
      <c r="A643" s="141"/>
      <c r="B643" s="142"/>
      <c r="C643" s="117"/>
      <c r="D643" s="117"/>
      <c r="E643" s="117"/>
      <c r="F643" s="117"/>
      <c r="G643" s="117"/>
      <c r="H643" s="117"/>
      <c r="I643" s="117"/>
      <c r="J643" s="142"/>
      <c r="K643" s="117"/>
      <c r="L643" s="117"/>
      <c r="M643" s="117"/>
      <c r="N643" s="117"/>
      <c r="O643" s="117"/>
      <c r="P643" s="118"/>
      <c r="Q643" s="117"/>
      <c r="R643" s="117"/>
      <c r="S643" s="117"/>
      <c r="T643" s="117"/>
      <c r="U643" s="142"/>
      <c r="V64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43" s="117"/>
      <c r="X643" s="142"/>
      <c r="Y643" s="142"/>
      <c r="Z643" s="140" t="str">
        <f>IFERROR(IF(Y643=Tipologias!$O$6,"Ley_1",IF(Y643=Tipologias!$P$6,"Ley_2",IF(Y643=Tipologias!$Q$6,"Ley_3",IF(Y643=Tipologias!$R$6,"Ley_4",IF(Y643=Tipologias!$S$6,"Ley_5",IF(Y643=Tipologias!$T$6,"Ley_6", IF(Y643=Tipologias!$U$6,"Ley_7", IF(Y643=Tipologias!$V$6,"Ley_8", IF(Y643=Tipologias!$W$6,"Ley_9", IF(Y643=Tipologias!$X$6,"Ley_10", IF(Y643=Tipologias!$Y$6,"Ley_11", IF(Y643=Tipologias!$Z$6,"Ley_12",IF(Y643="No Aplica","NoAplica",""))))))))))))),"")</f>
        <v/>
      </c>
      <c r="AA643" s="117"/>
      <c r="AB643" s="117"/>
      <c r="AC643" s="123" t="str">
        <f>IF(OR(AB643=Tipologias!$F$51,AB643=Tipologias!$F$52,AB643=Tipologias!$F$53),Tipologias!$G$51,IF(AB643=Tipologias!$F$54,Tipologias!$G$54,IF(OR(AB643=Tipologias!$F$55,AB643=Tipologias!$F$56),Tipologias!$G$55,"")))</f>
        <v/>
      </c>
      <c r="AD643" s="117"/>
      <c r="AE643" s="123" t="str">
        <f>IF(OR(AD643=Tipologias!$F$51,AD643=Tipologias!$F$52,AD643=Tipologias!$F$53),Tipologias!$G$51,IF(AD643=Tipologias!$F$54,Tipologias!$G$54,IF(OR(AD643=Tipologias!$F$55,AD643=Tipologias!$F$56),Tipologias!$G$55,"")))</f>
        <v/>
      </c>
      <c r="AF643" s="117"/>
      <c r="AG643" s="123" t="str">
        <f>IF(OR(AF643=Tipologias!$F$51,AF643=Tipologias!$F$52,AF643=Tipologias!$F$53),Tipologias!$G$51,IF(AF643=Tipologias!$F$54,Tipologias!$G$54,IF(OR(AF643=Tipologias!$F$55,AF643=Tipologias!$F$56),Tipologias!$G$55,"")))</f>
        <v/>
      </c>
      <c r="AH643" s="117"/>
      <c r="AI643" s="124" t="str">
        <f>IF(OR(AC643="",AE643="",AG643=""),"",IF(OR(AND(AC643=Tipologias!$G$55,AE643=Tipologias!$G$55),AND(AC643=Tipologias!$G$55,AG643=Tipologias!$G$55),AND(AE643=Tipologias!$G$55,AG643=Tipologias!$G$55)),Tipologias!$G$55, IF(AND(AC643=Tipologias!$G$51,AE643=Tipologias!$G$51,AG643=Tipologias!$G$51),Tipologias!$G$51,Tipologias!$G$54)))</f>
        <v/>
      </c>
      <c r="AJ643" s="117"/>
      <c r="AK643" s="118"/>
      <c r="AL643" s="134"/>
    </row>
    <row r="644" spans="1:38" s="119" customFormat="1" ht="35.15" customHeight="1" x14ac:dyDescent="0.35">
      <c r="A644" s="141"/>
      <c r="B644" s="142"/>
      <c r="C644" s="117"/>
      <c r="D644" s="117"/>
      <c r="E644" s="117"/>
      <c r="F644" s="117"/>
      <c r="G644" s="117"/>
      <c r="H644" s="117"/>
      <c r="I644" s="117"/>
      <c r="J644" s="142"/>
      <c r="K644" s="117"/>
      <c r="L644" s="117"/>
      <c r="M644" s="117"/>
      <c r="N644" s="117"/>
      <c r="O644" s="117"/>
      <c r="P644" s="118"/>
      <c r="Q644" s="117"/>
      <c r="R644" s="117"/>
      <c r="S644" s="117"/>
      <c r="T644" s="117"/>
      <c r="U644" s="142"/>
      <c r="V64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44" s="117"/>
      <c r="X644" s="142"/>
      <c r="Y644" s="142"/>
      <c r="Z644" s="140" t="str">
        <f>IFERROR(IF(Y644=Tipologias!$O$6,"Ley_1",IF(Y644=Tipologias!$P$6,"Ley_2",IF(Y644=Tipologias!$Q$6,"Ley_3",IF(Y644=Tipologias!$R$6,"Ley_4",IF(Y644=Tipologias!$S$6,"Ley_5",IF(Y644=Tipologias!$T$6,"Ley_6", IF(Y644=Tipologias!$U$6,"Ley_7", IF(Y644=Tipologias!$V$6,"Ley_8", IF(Y644=Tipologias!$W$6,"Ley_9", IF(Y644=Tipologias!$X$6,"Ley_10", IF(Y644=Tipologias!$Y$6,"Ley_11", IF(Y644=Tipologias!$Z$6,"Ley_12",IF(Y644="No Aplica","NoAplica",""))))))))))))),"")</f>
        <v/>
      </c>
      <c r="AA644" s="117"/>
      <c r="AB644" s="117"/>
      <c r="AC644" s="123" t="str">
        <f>IF(OR(AB644=Tipologias!$F$51,AB644=Tipologias!$F$52,AB644=Tipologias!$F$53),Tipologias!$G$51,IF(AB644=Tipologias!$F$54,Tipologias!$G$54,IF(OR(AB644=Tipologias!$F$55,AB644=Tipologias!$F$56),Tipologias!$G$55,"")))</f>
        <v/>
      </c>
      <c r="AD644" s="117"/>
      <c r="AE644" s="123" t="str">
        <f>IF(OR(AD644=Tipologias!$F$51,AD644=Tipologias!$F$52,AD644=Tipologias!$F$53),Tipologias!$G$51,IF(AD644=Tipologias!$F$54,Tipologias!$G$54,IF(OR(AD644=Tipologias!$F$55,AD644=Tipologias!$F$56),Tipologias!$G$55,"")))</f>
        <v/>
      </c>
      <c r="AF644" s="117"/>
      <c r="AG644" s="123" t="str">
        <f>IF(OR(AF644=Tipologias!$F$51,AF644=Tipologias!$F$52,AF644=Tipologias!$F$53),Tipologias!$G$51,IF(AF644=Tipologias!$F$54,Tipologias!$G$54,IF(OR(AF644=Tipologias!$F$55,AF644=Tipologias!$F$56),Tipologias!$G$55,"")))</f>
        <v/>
      </c>
      <c r="AH644" s="117"/>
      <c r="AI644" s="124" t="str">
        <f>IF(OR(AC644="",AE644="",AG644=""),"",IF(OR(AND(AC644=Tipologias!$G$55,AE644=Tipologias!$G$55),AND(AC644=Tipologias!$G$55,AG644=Tipologias!$G$55),AND(AE644=Tipologias!$G$55,AG644=Tipologias!$G$55)),Tipologias!$G$55, IF(AND(AC644=Tipologias!$G$51,AE644=Tipologias!$G$51,AG644=Tipologias!$G$51),Tipologias!$G$51,Tipologias!$G$54)))</f>
        <v/>
      </c>
      <c r="AJ644" s="117"/>
      <c r="AK644" s="118"/>
      <c r="AL644" s="134"/>
    </row>
    <row r="645" spans="1:38" s="119" customFormat="1" ht="35.15" customHeight="1" x14ac:dyDescent="0.35">
      <c r="A645" s="141"/>
      <c r="B645" s="142"/>
      <c r="C645" s="117"/>
      <c r="D645" s="117"/>
      <c r="E645" s="117"/>
      <c r="F645" s="117"/>
      <c r="G645" s="117"/>
      <c r="H645" s="117"/>
      <c r="I645" s="117"/>
      <c r="J645" s="142"/>
      <c r="K645" s="117"/>
      <c r="L645" s="117"/>
      <c r="M645" s="117"/>
      <c r="N645" s="117"/>
      <c r="O645" s="117"/>
      <c r="P645" s="118"/>
      <c r="Q645" s="117"/>
      <c r="R645" s="117"/>
      <c r="S645" s="117"/>
      <c r="T645" s="117"/>
      <c r="U645" s="142"/>
      <c r="V64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45" s="117"/>
      <c r="X645" s="142"/>
      <c r="Y645" s="142"/>
      <c r="Z645" s="140" t="str">
        <f>IFERROR(IF(Y645=Tipologias!$O$6,"Ley_1",IF(Y645=Tipologias!$P$6,"Ley_2",IF(Y645=Tipologias!$Q$6,"Ley_3",IF(Y645=Tipologias!$R$6,"Ley_4",IF(Y645=Tipologias!$S$6,"Ley_5",IF(Y645=Tipologias!$T$6,"Ley_6", IF(Y645=Tipologias!$U$6,"Ley_7", IF(Y645=Tipologias!$V$6,"Ley_8", IF(Y645=Tipologias!$W$6,"Ley_9", IF(Y645=Tipologias!$X$6,"Ley_10", IF(Y645=Tipologias!$Y$6,"Ley_11", IF(Y645=Tipologias!$Z$6,"Ley_12",IF(Y645="No Aplica","NoAplica",""))))))))))))),"")</f>
        <v/>
      </c>
      <c r="AA645" s="117"/>
      <c r="AB645" s="117"/>
      <c r="AC645" s="123" t="str">
        <f>IF(OR(AB645=Tipologias!$F$51,AB645=Tipologias!$F$52,AB645=Tipologias!$F$53),Tipologias!$G$51,IF(AB645=Tipologias!$F$54,Tipologias!$G$54,IF(OR(AB645=Tipologias!$F$55,AB645=Tipologias!$F$56),Tipologias!$G$55,"")))</f>
        <v/>
      </c>
      <c r="AD645" s="117"/>
      <c r="AE645" s="123" t="str">
        <f>IF(OR(AD645=Tipologias!$F$51,AD645=Tipologias!$F$52,AD645=Tipologias!$F$53),Tipologias!$G$51,IF(AD645=Tipologias!$F$54,Tipologias!$G$54,IF(OR(AD645=Tipologias!$F$55,AD645=Tipologias!$F$56),Tipologias!$G$55,"")))</f>
        <v/>
      </c>
      <c r="AF645" s="117"/>
      <c r="AG645" s="123" t="str">
        <f>IF(OR(AF645=Tipologias!$F$51,AF645=Tipologias!$F$52,AF645=Tipologias!$F$53),Tipologias!$G$51,IF(AF645=Tipologias!$F$54,Tipologias!$G$54,IF(OR(AF645=Tipologias!$F$55,AF645=Tipologias!$F$56),Tipologias!$G$55,"")))</f>
        <v/>
      </c>
      <c r="AH645" s="117"/>
      <c r="AI645" s="124" t="str">
        <f>IF(OR(AC645="",AE645="",AG645=""),"",IF(OR(AND(AC645=Tipologias!$G$55,AE645=Tipologias!$G$55),AND(AC645=Tipologias!$G$55,AG645=Tipologias!$G$55),AND(AE645=Tipologias!$G$55,AG645=Tipologias!$G$55)),Tipologias!$G$55, IF(AND(AC645=Tipologias!$G$51,AE645=Tipologias!$G$51,AG645=Tipologias!$G$51),Tipologias!$G$51,Tipologias!$G$54)))</f>
        <v/>
      </c>
      <c r="AJ645" s="117"/>
      <c r="AK645" s="118"/>
      <c r="AL645" s="134"/>
    </row>
    <row r="646" spans="1:38" s="119" customFormat="1" ht="35.15" customHeight="1" x14ac:dyDescent="0.35">
      <c r="A646" s="141"/>
      <c r="B646" s="142"/>
      <c r="C646" s="117"/>
      <c r="D646" s="117"/>
      <c r="E646" s="117"/>
      <c r="F646" s="117"/>
      <c r="G646" s="117"/>
      <c r="H646" s="117"/>
      <c r="I646" s="117"/>
      <c r="J646" s="142"/>
      <c r="K646" s="117"/>
      <c r="L646" s="117"/>
      <c r="M646" s="117"/>
      <c r="N646" s="117"/>
      <c r="O646" s="117"/>
      <c r="P646" s="118"/>
      <c r="Q646" s="117"/>
      <c r="R646" s="117"/>
      <c r="S646" s="117"/>
      <c r="T646" s="117"/>
      <c r="U646" s="142"/>
      <c r="V64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46" s="117"/>
      <c r="X646" s="142"/>
      <c r="Y646" s="142"/>
      <c r="Z646" s="140" t="str">
        <f>IFERROR(IF(Y646=Tipologias!$O$6,"Ley_1",IF(Y646=Tipologias!$P$6,"Ley_2",IF(Y646=Tipologias!$Q$6,"Ley_3",IF(Y646=Tipologias!$R$6,"Ley_4",IF(Y646=Tipologias!$S$6,"Ley_5",IF(Y646=Tipologias!$T$6,"Ley_6", IF(Y646=Tipologias!$U$6,"Ley_7", IF(Y646=Tipologias!$V$6,"Ley_8", IF(Y646=Tipologias!$W$6,"Ley_9", IF(Y646=Tipologias!$X$6,"Ley_10", IF(Y646=Tipologias!$Y$6,"Ley_11", IF(Y646=Tipologias!$Z$6,"Ley_12",IF(Y646="No Aplica","NoAplica",""))))))))))))),"")</f>
        <v/>
      </c>
      <c r="AA646" s="117"/>
      <c r="AB646" s="117"/>
      <c r="AC646" s="123" t="str">
        <f>IF(OR(AB646=Tipologias!$F$51,AB646=Tipologias!$F$52,AB646=Tipologias!$F$53),Tipologias!$G$51,IF(AB646=Tipologias!$F$54,Tipologias!$G$54,IF(OR(AB646=Tipologias!$F$55,AB646=Tipologias!$F$56),Tipologias!$G$55,"")))</f>
        <v/>
      </c>
      <c r="AD646" s="117"/>
      <c r="AE646" s="123" t="str">
        <f>IF(OR(AD646=Tipologias!$F$51,AD646=Tipologias!$F$52,AD646=Tipologias!$F$53),Tipologias!$G$51,IF(AD646=Tipologias!$F$54,Tipologias!$G$54,IF(OR(AD646=Tipologias!$F$55,AD646=Tipologias!$F$56),Tipologias!$G$55,"")))</f>
        <v/>
      </c>
      <c r="AF646" s="117"/>
      <c r="AG646" s="123" t="str">
        <f>IF(OR(AF646=Tipologias!$F$51,AF646=Tipologias!$F$52,AF646=Tipologias!$F$53),Tipologias!$G$51,IF(AF646=Tipologias!$F$54,Tipologias!$G$54,IF(OR(AF646=Tipologias!$F$55,AF646=Tipologias!$F$56),Tipologias!$G$55,"")))</f>
        <v/>
      </c>
      <c r="AH646" s="117"/>
      <c r="AI646" s="124" t="str">
        <f>IF(OR(AC646="",AE646="",AG646=""),"",IF(OR(AND(AC646=Tipologias!$G$55,AE646=Tipologias!$G$55),AND(AC646=Tipologias!$G$55,AG646=Tipologias!$G$55),AND(AE646=Tipologias!$G$55,AG646=Tipologias!$G$55)),Tipologias!$G$55, IF(AND(AC646=Tipologias!$G$51,AE646=Tipologias!$G$51,AG646=Tipologias!$G$51),Tipologias!$G$51,Tipologias!$G$54)))</f>
        <v/>
      </c>
      <c r="AJ646" s="117"/>
      <c r="AK646" s="118"/>
      <c r="AL646" s="134"/>
    </row>
    <row r="647" spans="1:38" s="119" customFormat="1" ht="35.15" customHeight="1" x14ac:dyDescent="0.35">
      <c r="A647" s="141"/>
      <c r="B647" s="142"/>
      <c r="C647" s="117"/>
      <c r="D647" s="117"/>
      <c r="E647" s="117"/>
      <c r="F647" s="117"/>
      <c r="G647" s="117"/>
      <c r="H647" s="117"/>
      <c r="I647" s="117"/>
      <c r="J647" s="142"/>
      <c r="K647" s="117"/>
      <c r="L647" s="117"/>
      <c r="M647" s="117"/>
      <c r="N647" s="117"/>
      <c r="O647" s="117"/>
      <c r="P647" s="118"/>
      <c r="Q647" s="117"/>
      <c r="R647" s="117"/>
      <c r="S647" s="117"/>
      <c r="T647" s="117"/>
      <c r="U647" s="142"/>
      <c r="V64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47" s="117"/>
      <c r="X647" s="142"/>
      <c r="Y647" s="142"/>
      <c r="Z647" s="140" t="str">
        <f>IFERROR(IF(Y647=Tipologias!$O$6,"Ley_1",IF(Y647=Tipologias!$P$6,"Ley_2",IF(Y647=Tipologias!$Q$6,"Ley_3",IF(Y647=Tipologias!$R$6,"Ley_4",IF(Y647=Tipologias!$S$6,"Ley_5",IF(Y647=Tipologias!$T$6,"Ley_6", IF(Y647=Tipologias!$U$6,"Ley_7", IF(Y647=Tipologias!$V$6,"Ley_8", IF(Y647=Tipologias!$W$6,"Ley_9", IF(Y647=Tipologias!$X$6,"Ley_10", IF(Y647=Tipologias!$Y$6,"Ley_11", IF(Y647=Tipologias!$Z$6,"Ley_12",IF(Y647="No Aplica","NoAplica",""))))))))))))),"")</f>
        <v/>
      </c>
      <c r="AA647" s="117"/>
      <c r="AB647" s="117"/>
      <c r="AC647" s="123" t="str">
        <f>IF(OR(AB647=Tipologias!$F$51,AB647=Tipologias!$F$52,AB647=Tipologias!$F$53),Tipologias!$G$51,IF(AB647=Tipologias!$F$54,Tipologias!$G$54,IF(OR(AB647=Tipologias!$F$55,AB647=Tipologias!$F$56),Tipologias!$G$55,"")))</f>
        <v/>
      </c>
      <c r="AD647" s="117"/>
      <c r="AE647" s="123" t="str">
        <f>IF(OR(AD647=Tipologias!$F$51,AD647=Tipologias!$F$52,AD647=Tipologias!$F$53),Tipologias!$G$51,IF(AD647=Tipologias!$F$54,Tipologias!$G$54,IF(OR(AD647=Tipologias!$F$55,AD647=Tipologias!$F$56),Tipologias!$G$55,"")))</f>
        <v/>
      </c>
      <c r="AF647" s="117"/>
      <c r="AG647" s="123" t="str">
        <f>IF(OR(AF647=Tipologias!$F$51,AF647=Tipologias!$F$52,AF647=Tipologias!$F$53),Tipologias!$G$51,IF(AF647=Tipologias!$F$54,Tipologias!$G$54,IF(OR(AF647=Tipologias!$F$55,AF647=Tipologias!$F$56),Tipologias!$G$55,"")))</f>
        <v/>
      </c>
      <c r="AH647" s="117"/>
      <c r="AI647" s="124" t="str">
        <f>IF(OR(AC647="",AE647="",AG647=""),"",IF(OR(AND(AC647=Tipologias!$G$55,AE647=Tipologias!$G$55),AND(AC647=Tipologias!$G$55,AG647=Tipologias!$G$55),AND(AE647=Tipologias!$G$55,AG647=Tipologias!$G$55)),Tipologias!$G$55, IF(AND(AC647=Tipologias!$G$51,AE647=Tipologias!$G$51,AG647=Tipologias!$G$51),Tipologias!$G$51,Tipologias!$G$54)))</f>
        <v/>
      </c>
      <c r="AJ647" s="117"/>
      <c r="AK647" s="118"/>
      <c r="AL647" s="134"/>
    </row>
    <row r="648" spans="1:38" s="119" customFormat="1" ht="35.15" customHeight="1" x14ac:dyDescent="0.35">
      <c r="A648" s="141"/>
      <c r="B648" s="142"/>
      <c r="C648" s="117"/>
      <c r="D648" s="117"/>
      <c r="E648" s="117"/>
      <c r="F648" s="117"/>
      <c r="G648" s="117"/>
      <c r="H648" s="117"/>
      <c r="I648" s="117"/>
      <c r="J648" s="142"/>
      <c r="K648" s="117"/>
      <c r="L648" s="117"/>
      <c r="M648" s="117"/>
      <c r="N648" s="117"/>
      <c r="O648" s="117"/>
      <c r="P648" s="118"/>
      <c r="Q648" s="117"/>
      <c r="R648" s="117"/>
      <c r="S648" s="117"/>
      <c r="T648" s="117"/>
      <c r="U648" s="142"/>
      <c r="V64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48" s="117"/>
      <c r="X648" s="142"/>
      <c r="Y648" s="142"/>
      <c r="Z648" s="140" t="str">
        <f>IFERROR(IF(Y648=Tipologias!$O$6,"Ley_1",IF(Y648=Tipologias!$P$6,"Ley_2",IF(Y648=Tipologias!$Q$6,"Ley_3",IF(Y648=Tipologias!$R$6,"Ley_4",IF(Y648=Tipologias!$S$6,"Ley_5",IF(Y648=Tipologias!$T$6,"Ley_6", IF(Y648=Tipologias!$U$6,"Ley_7", IF(Y648=Tipologias!$V$6,"Ley_8", IF(Y648=Tipologias!$W$6,"Ley_9", IF(Y648=Tipologias!$X$6,"Ley_10", IF(Y648=Tipologias!$Y$6,"Ley_11", IF(Y648=Tipologias!$Z$6,"Ley_12",IF(Y648="No Aplica","NoAplica",""))))))))))))),"")</f>
        <v/>
      </c>
      <c r="AA648" s="117"/>
      <c r="AB648" s="117"/>
      <c r="AC648" s="123" t="str">
        <f>IF(OR(AB648=Tipologias!$F$51,AB648=Tipologias!$F$52,AB648=Tipologias!$F$53),Tipologias!$G$51,IF(AB648=Tipologias!$F$54,Tipologias!$G$54,IF(OR(AB648=Tipologias!$F$55,AB648=Tipologias!$F$56),Tipologias!$G$55,"")))</f>
        <v/>
      </c>
      <c r="AD648" s="117"/>
      <c r="AE648" s="123" t="str">
        <f>IF(OR(AD648=Tipologias!$F$51,AD648=Tipologias!$F$52,AD648=Tipologias!$F$53),Tipologias!$G$51,IF(AD648=Tipologias!$F$54,Tipologias!$G$54,IF(OR(AD648=Tipologias!$F$55,AD648=Tipologias!$F$56),Tipologias!$G$55,"")))</f>
        <v/>
      </c>
      <c r="AF648" s="117"/>
      <c r="AG648" s="123" t="str">
        <f>IF(OR(AF648=Tipologias!$F$51,AF648=Tipologias!$F$52,AF648=Tipologias!$F$53),Tipologias!$G$51,IF(AF648=Tipologias!$F$54,Tipologias!$G$54,IF(OR(AF648=Tipologias!$F$55,AF648=Tipologias!$F$56),Tipologias!$G$55,"")))</f>
        <v/>
      </c>
      <c r="AH648" s="117"/>
      <c r="AI648" s="124" t="str">
        <f>IF(OR(AC648="",AE648="",AG648=""),"",IF(OR(AND(AC648=Tipologias!$G$55,AE648=Tipologias!$G$55),AND(AC648=Tipologias!$G$55,AG648=Tipologias!$G$55),AND(AE648=Tipologias!$G$55,AG648=Tipologias!$G$55)),Tipologias!$G$55, IF(AND(AC648=Tipologias!$G$51,AE648=Tipologias!$G$51,AG648=Tipologias!$G$51),Tipologias!$G$51,Tipologias!$G$54)))</f>
        <v/>
      </c>
      <c r="AJ648" s="117"/>
      <c r="AK648" s="118"/>
      <c r="AL648" s="134"/>
    </row>
    <row r="649" spans="1:38" s="119" customFormat="1" ht="35.15" customHeight="1" x14ac:dyDescent="0.35">
      <c r="A649" s="141"/>
      <c r="B649" s="142"/>
      <c r="C649" s="117"/>
      <c r="D649" s="117"/>
      <c r="E649" s="117"/>
      <c r="F649" s="117"/>
      <c r="G649" s="117"/>
      <c r="H649" s="117"/>
      <c r="I649" s="117"/>
      <c r="J649" s="142"/>
      <c r="K649" s="117"/>
      <c r="L649" s="117"/>
      <c r="M649" s="117"/>
      <c r="N649" s="117"/>
      <c r="O649" s="117"/>
      <c r="P649" s="118"/>
      <c r="Q649" s="117"/>
      <c r="R649" s="117"/>
      <c r="S649" s="117"/>
      <c r="T649" s="117"/>
      <c r="U649" s="142"/>
      <c r="V64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49" s="117"/>
      <c r="X649" s="142"/>
      <c r="Y649" s="142"/>
      <c r="Z649" s="140" t="str">
        <f>IFERROR(IF(Y649=Tipologias!$O$6,"Ley_1",IF(Y649=Tipologias!$P$6,"Ley_2",IF(Y649=Tipologias!$Q$6,"Ley_3",IF(Y649=Tipologias!$R$6,"Ley_4",IF(Y649=Tipologias!$S$6,"Ley_5",IF(Y649=Tipologias!$T$6,"Ley_6", IF(Y649=Tipologias!$U$6,"Ley_7", IF(Y649=Tipologias!$V$6,"Ley_8", IF(Y649=Tipologias!$W$6,"Ley_9", IF(Y649=Tipologias!$X$6,"Ley_10", IF(Y649=Tipologias!$Y$6,"Ley_11", IF(Y649=Tipologias!$Z$6,"Ley_12",IF(Y649="No Aplica","NoAplica",""))))))))))))),"")</f>
        <v/>
      </c>
      <c r="AA649" s="117"/>
      <c r="AB649" s="117"/>
      <c r="AC649" s="123" t="str">
        <f>IF(OR(AB649=Tipologias!$F$51,AB649=Tipologias!$F$52,AB649=Tipologias!$F$53),Tipologias!$G$51,IF(AB649=Tipologias!$F$54,Tipologias!$G$54,IF(OR(AB649=Tipologias!$F$55,AB649=Tipologias!$F$56),Tipologias!$G$55,"")))</f>
        <v/>
      </c>
      <c r="AD649" s="117"/>
      <c r="AE649" s="123" t="str">
        <f>IF(OR(AD649=Tipologias!$F$51,AD649=Tipologias!$F$52,AD649=Tipologias!$F$53),Tipologias!$G$51,IF(AD649=Tipologias!$F$54,Tipologias!$G$54,IF(OR(AD649=Tipologias!$F$55,AD649=Tipologias!$F$56),Tipologias!$G$55,"")))</f>
        <v/>
      </c>
      <c r="AF649" s="117"/>
      <c r="AG649" s="123" t="str">
        <f>IF(OR(AF649=Tipologias!$F$51,AF649=Tipologias!$F$52,AF649=Tipologias!$F$53),Tipologias!$G$51,IF(AF649=Tipologias!$F$54,Tipologias!$G$54,IF(OR(AF649=Tipologias!$F$55,AF649=Tipologias!$F$56),Tipologias!$G$55,"")))</f>
        <v/>
      </c>
      <c r="AH649" s="117"/>
      <c r="AI649" s="124" t="str">
        <f>IF(OR(AC649="",AE649="",AG649=""),"",IF(OR(AND(AC649=Tipologias!$G$55,AE649=Tipologias!$G$55),AND(AC649=Tipologias!$G$55,AG649=Tipologias!$G$55),AND(AE649=Tipologias!$G$55,AG649=Tipologias!$G$55)),Tipologias!$G$55, IF(AND(AC649=Tipologias!$G$51,AE649=Tipologias!$G$51,AG649=Tipologias!$G$51),Tipologias!$G$51,Tipologias!$G$54)))</f>
        <v/>
      </c>
      <c r="AJ649" s="117"/>
      <c r="AK649" s="118"/>
      <c r="AL649" s="134"/>
    </row>
    <row r="650" spans="1:38" s="119" customFormat="1" ht="35.15" customHeight="1" x14ac:dyDescent="0.35">
      <c r="A650" s="141"/>
      <c r="B650" s="142"/>
      <c r="C650" s="117"/>
      <c r="D650" s="117"/>
      <c r="E650" s="117"/>
      <c r="F650" s="117"/>
      <c r="G650" s="117"/>
      <c r="H650" s="117"/>
      <c r="I650" s="117"/>
      <c r="J650" s="142"/>
      <c r="K650" s="117"/>
      <c r="L650" s="117"/>
      <c r="M650" s="117"/>
      <c r="N650" s="117"/>
      <c r="O650" s="117"/>
      <c r="P650" s="118"/>
      <c r="Q650" s="117"/>
      <c r="R650" s="117"/>
      <c r="S650" s="117"/>
      <c r="T650" s="117"/>
      <c r="U650" s="142"/>
      <c r="V65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50" s="117"/>
      <c r="X650" s="142"/>
      <c r="Y650" s="142"/>
      <c r="Z650" s="140" t="str">
        <f>IFERROR(IF(Y650=Tipologias!$O$6,"Ley_1",IF(Y650=Tipologias!$P$6,"Ley_2",IF(Y650=Tipologias!$Q$6,"Ley_3",IF(Y650=Tipologias!$R$6,"Ley_4",IF(Y650=Tipologias!$S$6,"Ley_5",IF(Y650=Tipologias!$T$6,"Ley_6", IF(Y650=Tipologias!$U$6,"Ley_7", IF(Y650=Tipologias!$V$6,"Ley_8", IF(Y650=Tipologias!$W$6,"Ley_9", IF(Y650=Tipologias!$X$6,"Ley_10", IF(Y650=Tipologias!$Y$6,"Ley_11", IF(Y650=Tipologias!$Z$6,"Ley_12",IF(Y650="No Aplica","NoAplica",""))))))))))))),"")</f>
        <v/>
      </c>
      <c r="AA650" s="117"/>
      <c r="AB650" s="117"/>
      <c r="AC650" s="123" t="str">
        <f>IF(OR(AB650=Tipologias!$F$51,AB650=Tipologias!$F$52,AB650=Tipologias!$F$53),Tipologias!$G$51,IF(AB650=Tipologias!$F$54,Tipologias!$G$54,IF(OR(AB650=Tipologias!$F$55,AB650=Tipologias!$F$56),Tipologias!$G$55,"")))</f>
        <v/>
      </c>
      <c r="AD650" s="117"/>
      <c r="AE650" s="123" t="str">
        <f>IF(OR(AD650=Tipologias!$F$51,AD650=Tipologias!$F$52,AD650=Tipologias!$F$53),Tipologias!$G$51,IF(AD650=Tipologias!$F$54,Tipologias!$G$54,IF(OR(AD650=Tipologias!$F$55,AD650=Tipologias!$F$56),Tipologias!$G$55,"")))</f>
        <v/>
      </c>
      <c r="AF650" s="117"/>
      <c r="AG650" s="123" t="str">
        <f>IF(OR(AF650=Tipologias!$F$51,AF650=Tipologias!$F$52,AF650=Tipologias!$F$53),Tipologias!$G$51,IF(AF650=Tipologias!$F$54,Tipologias!$G$54,IF(OR(AF650=Tipologias!$F$55,AF650=Tipologias!$F$56),Tipologias!$G$55,"")))</f>
        <v/>
      </c>
      <c r="AH650" s="117"/>
      <c r="AI650" s="124" t="str">
        <f>IF(OR(AC650="",AE650="",AG650=""),"",IF(OR(AND(AC650=Tipologias!$G$55,AE650=Tipologias!$G$55),AND(AC650=Tipologias!$G$55,AG650=Tipologias!$G$55),AND(AE650=Tipologias!$G$55,AG650=Tipologias!$G$55)),Tipologias!$G$55, IF(AND(AC650=Tipologias!$G$51,AE650=Tipologias!$G$51,AG650=Tipologias!$G$51),Tipologias!$G$51,Tipologias!$G$54)))</f>
        <v/>
      </c>
      <c r="AJ650" s="117"/>
      <c r="AK650" s="118"/>
      <c r="AL650" s="134"/>
    </row>
    <row r="651" spans="1:38" s="119" customFormat="1" ht="35.15" customHeight="1" x14ac:dyDescent="0.35">
      <c r="A651" s="141"/>
      <c r="B651" s="142"/>
      <c r="C651" s="117"/>
      <c r="D651" s="117"/>
      <c r="E651" s="117"/>
      <c r="F651" s="117"/>
      <c r="G651" s="117"/>
      <c r="H651" s="117"/>
      <c r="I651" s="117"/>
      <c r="J651" s="142"/>
      <c r="K651" s="117"/>
      <c r="L651" s="117"/>
      <c r="M651" s="117"/>
      <c r="N651" s="117"/>
      <c r="O651" s="117"/>
      <c r="P651" s="118"/>
      <c r="Q651" s="117"/>
      <c r="R651" s="117"/>
      <c r="S651" s="117"/>
      <c r="T651" s="117"/>
      <c r="U651" s="142"/>
      <c r="V65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51" s="117"/>
      <c r="X651" s="142"/>
      <c r="Y651" s="142"/>
      <c r="Z651" s="140" t="str">
        <f>IFERROR(IF(Y651=Tipologias!$O$6,"Ley_1",IF(Y651=Tipologias!$P$6,"Ley_2",IF(Y651=Tipologias!$Q$6,"Ley_3",IF(Y651=Tipologias!$R$6,"Ley_4",IF(Y651=Tipologias!$S$6,"Ley_5",IF(Y651=Tipologias!$T$6,"Ley_6", IF(Y651=Tipologias!$U$6,"Ley_7", IF(Y651=Tipologias!$V$6,"Ley_8", IF(Y651=Tipologias!$W$6,"Ley_9", IF(Y651=Tipologias!$X$6,"Ley_10", IF(Y651=Tipologias!$Y$6,"Ley_11", IF(Y651=Tipologias!$Z$6,"Ley_12",IF(Y651="No Aplica","NoAplica",""))))))))))))),"")</f>
        <v/>
      </c>
      <c r="AA651" s="117"/>
      <c r="AB651" s="117"/>
      <c r="AC651" s="123" t="str">
        <f>IF(OR(AB651=Tipologias!$F$51,AB651=Tipologias!$F$52,AB651=Tipologias!$F$53),Tipologias!$G$51,IF(AB651=Tipologias!$F$54,Tipologias!$G$54,IF(OR(AB651=Tipologias!$F$55,AB651=Tipologias!$F$56),Tipologias!$G$55,"")))</f>
        <v/>
      </c>
      <c r="AD651" s="117"/>
      <c r="AE651" s="123" t="str">
        <f>IF(OR(AD651=Tipologias!$F$51,AD651=Tipologias!$F$52,AD651=Tipologias!$F$53),Tipologias!$G$51,IF(AD651=Tipologias!$F$54,Tipologias!$G$54,IF(OR(AD651=Tipologias!$F$55,AD651=Tipologias!$F$56),Tipologias!$G$55,"")))</f>
        <v/>
      </c>
      <c r="AF651" s="117"/>
      <c r="AG651" s="123" t="str">
        <f>IF(OR(AF651=Tipologias!$F$51,AF651=Tipologias!$F$52,AF651=Tipologias!$F$53),Tipologias!$G$51,IF(AF651=Tipologias!$F$54,Tipologias!$G$54,IF(OR(AF651=Tipologias!$F$55,AF651=Tipologias!$F$56),Tipologias!$G$55,"")))</f>
        <v/>
      </c>
      <c r="AH651" s="117"/>
      <c r="AI651" s="124" t="str">
        <f>IF(OR(AC651="",AE651="",AG651=""),"",IF(OR(AND(AC651=Tipologias!$G$55,AE651=Tipologias!$G$55),AND(AC651=Tipologias!$G$55,AG651=Tipologias!$G$55),AND(AE651=Tipologias!$G$55,AG651=Tipologias!$G$55)),Tipologias!$G$55, IF(AND(AC651=Tipologias!$G$51,AE651=Tipologias!$G$51,AG651=Tipologias!$G$51),Tipologias!$G$51,Tipologias!$G$54)))</f>
        <v/>
      </c>
      <c r="AJ651" s="117"/>
      <c r="AK651" s="118"/>
      <c r="AL651" s="134"/>
    </row>
    <row r="652" spans="1:38" s="119" customFormat="1" ht="35.15" customHeight="1" x14ac:dyDescent="0.35">
      <c r="A652" s="141"/>
      <c r="B652" s="142"/>
      <c r="C652" s="117"/>
      <c r="D652" s="117"/>
      <c r="E652" s="117"/>
      <c r="F652" s="117"/>
      <c r="G652" s="117"/>
      <c r="H652" s="117"/>
      <c r="I652" s="117"/>
      <c r="J652" s="142"/>
      <c r="K652" s="117"/>
      <c r="L652" s="117"/>
      <c r="M652" s="117"/>
      <c r="N652" s="117"/>
      <c r="O652" s="117"/>
      <c r="P652" s="118"/>
      <c r="Q652" s="117"/>
      <c r="R652" s="117"/>
      <c r="S652" s="117"/>
      <c r="T652" s="117"/>
      <c r="U652" s="142"/>
      <c r="V65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52" s="117"/>
      <c r="X652" s="142"/>
      <c r="Y652" s="142"/>
      <c r="Z652" s="140" t="str">
        <f>IFERROR(IF(Y652=Tipologias!$O$6,"Ley_1",IF(Y652=Tipologias!$P$6,"Ley_2",IF(Y652=Tipologias!$Q$6,"Ley_3",IF(Y652=Tipologias!$R$6,"Ley_4",IF(Y652=Tipologias!$S$6,"Ley_5",IF(Y652=Tipologias!$T$6,"Ley_6", IF(Y652=Tipologias!$U$6,"Ley_7", IF(Y652=Tipologias!$V$6,"Ley_8", IF(Y652=Tipologias!$W$6,"Ley_9", IF(Y652=Tipologias!$X$6,"Ley_10", IF(Y652=Tipologias!$Y$6,"Ley_11", IF(Y652=Tipologias!$Z$6,"Ley_12",IF(Y652="No Aplica","NoAplica",""))))))))))))),"")</f>
        <v/>
      </c>
      <c r="AA652" s="117"/>
      <c r="AB652" s="117"/>
      <c r="AC652" s="123" t="str">
        <f>IF(OR(AB652=Tipologias!$F$51,AB652=Tipologias!$F$52,AB652=Tipologias!$F$53),Tipologias!$G$51,IF(AB652=Tipologias!$F$54,Tipologias!$G$54,IF(OR(AB652=Tipologias!$F$55,AB652=Tipologias!$F$56),Tipologias!$G$55,"")))</f>
        <v/>
      </c>
      <c r="AD652" s="117"/>
      <c r="AE652" s="123" t="str">
        <f>IF(OR(AD652=Tipologias!$F$51,AD652=Tipologias!$F$52,AD652=Tipologias!$F$53),Tipologias!$G$51,IF(AD652=Tipologias!$F$54,Tipologias!$G$54,IF(OR(AD652=Tipologias!$F$55,AD652=Tipologias!$F$56),Tipologias!$G$55,"")))</f>
        <v/>
      </c>
      <c r="AF652" s="117"/>
      <c r="AG652" s="123" t="str">
        <f>IF(OR(AF652=Tipologias!$F$51,AF652=Tipologias!$F$52,AF652=Tipologias!$F$53),Tipologias!$G$51,IF(AF652=Tipologias!$F$54,Tipologias!$G$54,IF(OR(AF652=Tipologias!$F$55,AF652=Tipologias!$F$56),Tipologias!$G$55,"")))</f>
        <v/>
      </c>
      <c r="AH652" s="117"/>
      <c r="AI652" s="124" t="str">
        <f>IF(OR(AC652="",AE652="",AG652=""),"",IF(OR(AND(AC652=Tipologias!$G$55,AE652=Tipologias!$G$55),AND(AC652=Tipologias!$G$55,AG652=Tipologias!$G$55),AND(AE652=Tipologias!$G$55,AG652=Tipologias!$G$55)),Tipologias!$G$55, IF(AND(AC652=Tipologias!$G$51,AE652=Tipologias!$G$51,AG652=Tipologias!$G$51),Tipologias!$G$51,Tipologias!$G$54)))</f>
        <v/>
      </c>
      <c r="AJ652" s="117"/>
      <c r="AK652" s="118"/>
      <c r="AL652" s="134"/>
    </row>
    <row r="653" spans="1:38" s="119" customFormat="1" ht="35.15" customHeight="1" x14ac:dyDescent="0.35">
      <c r="A653" s="141"/>
      <c r="B653" s="142"/>
      <c r="C653" s="117"/>
      <c r="D653" s="117"/>
      <c r="E653" s="117"/>
      <c r="F653" s="117"/>
      <c r="G653" s="117"/>
      <c r="H653" s="117"/>
      <c r="I653" s="117"/>
      <c r="J653" s="142"/>
      <c r="K653" s="117"/>
      <c r="L653" s="117"/>
      <c r="M653" s="117"/>
      <c r="N653" s="117"/>
      <c r="O653" s="117"/>
      <c r="P653" s="118"/>
      <c r="Q653" s="117"/>
      <c r="R653" s="117"/>
      <c r="S653" s="117"/>
      <c r="T653" s="117"/>
      <c r="U653" s="142"/>
      <c r="V65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53" s="117"/>
      <c r="X653" s="142"/>
      <c r="Y653" s="142"/>
      <c r="Z653" s="140" t="str">
        <f>IFERROR(IF(Y653=Tipologias!$O$6,"Ley_1",IF(Y653=Tipologias!$P$6,"Ley_2",IF(Y653=Tipologias!$Q$6,"Ley_3",IF(Y653=Tipologias!$R$6,"Ley_4",IF(Y653=Tipologias!$S$6,"Ley_5",IF(Y653=Tipologias!$T$6,"Ley_6", IF(Y653=Tipologias!$U$6,"Ley_7", IF(Y653=Tipologias!$V$6,"Ley_8", IF(Y653=Tipologias!$W$6,"Ley_9", IF(Y653=Tipologias!$X$6,"Ley_10", IF(Y653=Tipologias!$Y$6,"Ley_11", IF(Y653=Tipologias!$Z$6,"Ley_12",IF(Y653="No Aplica","NoAplica",""))))))))))))),"")</f>
        <v/>
      </c>
      <c r="AA653" s="117"/>
      <c r="AB653" s="117"/>
      <c r="AC653" s="123" t="str">
        <f>IF(OR(AB653=Tipologias!$F$51,AB653=Tipologias!$F$52,AB653=Tipologias!$F$53),Tipologias!$G$51,IF(AB653=Tipologias!$F$54,Tipologias!$G$54,IF(OR(AB653=Tipologias!$F$55,AB653=Tipologias!$F$56),Tipologias!$G$55,"")))</f>
        <v/>
      </c>
      <c r="AD653" s="117"/>
      <c r="AE653" s="123" t="str">
        <f>IF(OR(AD653=Tipologias!$F$51,AD653=Tipologias!$F$52,AD653=Tipologias!$F$53),Tipologias!$G$51,IF(AD653=Tipologias!$F$54,Tipologias!$G$54,IF(OR(AD653=Tipologias!$F$55,AD653=Tipologias!$F$56),Tipologias!$G$55,"")))</f>
        <v/>
      </c>
      <c r="AF653" s="117"/>
      <c r="AG653" s="123" t="str">
        <f>IF(OR(AF653=Tipologias!$F$51,AF653=Tipologias!$F$52,AF653=Tipologias!$F$53),Tipologias!$G$51,IF(AF653=Tipologias!$F$54,Tipologias!$G$54,IF(OR(AF653=Tipologias!$F$55,AF653=Tipologias!$F$56),Tipologias!$G$55,"")))</f>
        <v/>
      </c>
      <c r="AH653" s="117"/>
      <c r="AI653" s="124" t="str">
        <f>IF(OR(AC653="",AE653="",AG653=""),"",IF(OR(AND(AC653=Tipologias!$G$55,AE653=Tipologias!$G$55),AND(AC653=Tipologias!$G$55,AG653=Tipologias!$G$55),AND(AE653=Tipologias!$G$55,AG653=Tipologias!$G$55)),Tipologias!$G$55, IF(AND(AC653=Tipologias!$G$51,AE653=Tipologias!$G$51,AG653=Tipologias!$G$51),Tipologias!$G$51,Tipologias!$G$54)))</f>
        <v/>
      </c>
      <c r="AJ653" s="117"/>
      <c r="AK653" s="118"/>
      <c r="AL653" s="134"/>
    </row>
    <row r="654" spans="1:38" s="119" customFormat="1" ht="35.15" customHeight="1" x14ac:dyDescent="0.35">
      <c r="A654" s="141"/>
      <c r="B654" s="142"/>
      <c r="C654" s="117"/>
      <c r="D654" s="117"/>
      <c r="E654" s="117"/>
      <c r="F654" s="117"/>
      <c r="G654" s="117"/>
      <c r="H654" s="117"/>
      <c r="I654" s="117"/>
      <c r="J654" s="142"/>
      <c r="K654" s="117"/>
      <c r="L654" s="117"/>
      <c r="M654" s="117"/>
      <c r="N654" s="117"/>
      <c r="O654" s="117"/>
      <c r="P654" s="118"/>
      <c r="Q654" s="117"/>
      <c r="R654" s="117"/>
      <c r="S654" s="117"/>
      <c r="T654" s="117"/>
      <c r="U654" s="142"/>
      <c r="V65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54" s="117"/>
      <c r="X654" s="142"/>
      <c r="Y654" s="142"/>
      <c r="Z654" s="140" t="str">
        <f>IFERROR(IF(Y654=Tipologias!$O$6,"Ley_1",IF(Y654=Tipologias!$P$6,"Ley_2",IF(Y654=Tipologias!$Q$6,"Ley_3",IF(Y654=Tipologias!$R$6,"Ley_4",IF(Y654=Tipologias!$S$6,"Ley_5",IF(Y654=Tipologias!$T$6,"Ley_6", IF(Y654=Tipologias!$U$6,"Ley_7", IF(Y654=Tipologias!$V$6,"Ley_8", IF(Y654=Tipologias!$W$6,"Ley_9", IF(Y654=Tipologias!$X$6,"Ley_10", IF(Y654=Tipologias!$Y$6,"Ley_11", IF(Y654=Tipologias!$Z$6,"Ley_12",IF(Y654="No Aplica","NoAplica",""))))))))))))),"")</f>
        <v/>
      </c>
      <c r="AA654" s="117"/>
      <c r="AB654" s="117"/>
      <c r="AC654" s="123" t="str">
        <f>IF(OR(AB654=Tipologias!$F$51,AB654=Tipologias!$F$52,AB654=Tipologias!$F$53),Tipologias!$G$51,IF(AB654=Tipologias!$F$54,Tipologias!$G$54,IF(OR(AB654=Tipologias!$F$55,AB654=Tipologias!$F$56),Tipologias!$G$55,"")))</f>
        <v/>
      </c>
      <c r="AD654" s="117"/>
      <c r="AE654" s="123" t="str">
        <f>IF(OR(AD654=Tipologias!$F$51,AD654=Tipologias!$F$52,AD654=Tipologias!$F$53),Tipologias!$G$51,IF(AD654=Tipologias!$F$54,Tipologias!$G$54,IF(OR(AD654=Tipologias!$F$55,AD654=Tipologias!$F$56),Tipologias!$G$55,"")))</f>
        <v/>
      </c>
      <c r="AF654" s="117"/>
      <c r="AG654" s="123" t="str">
        <f>IF(OR(AF654=Tipologias!$F$51,AF654=Tipologias!$F$52,AF654=Tipologias!$F$53),Tipologias!$G$51,IF(AF654=Tipologias!$F$54,Tipologias!$G$54,IF(OR(AF654=Tipologias!$F$55,AF654=Tipologias!$F$56),Tipologias!$G$55,"")))</f>
        <v/>
      </c>
      <c r="AH654" s="117"/>
      <c r="AI654" s="124" t="str">
        <f>IF(OR(AC654="",AE654="",AG654=""),"",IF(OR(AND(AC654=Tipologias!$G$55,AE654=Tipologias!$G$55),AND(AC654=Tipologias!$G$55,AG654=Tipologias!$G$55),AND(AE654=Tipologias!$G$55,AG654=Tipologias!$G$55)),Tipologias!$G$55, IF(AND(AC654=Tipologias!$G$51,AE654=Tipologias!$G$51,AG654=Tipologias!$G$51),Tipologias!$G$51,Tipologias!$G$54)))</f>
        <v/>
      </c>
      <c r="AJ654" s="117"/>
      <c r="AK654" s="118"/>
      <c r="AL654" s="134"/>
    </row>
    <row r="655" spans="1:38" s="119" customFormat="1" ht="35.15" customHeight="1" x14ac:dyDescent="0.35">
      <c r="A655" s="141"/>
      <c r="B655" s="142"/>
      <c r="C655" s="117"/>
      <c r="D655" s="117"/>
      <c r="E655" s="117"/>
      <c r="F655" s="117"/>
      <c r="G655" s="117"/>
      <c r="H655" s="117"/>
      <c r="I655" s="117"/>
      <c r="J655" s="142"/>
      <c r="K655" s="117"/>
      <c r="L655" s="117"/>
      <c r="M655" s="117"/>
      <c r="N655" s="117"/>
      <c r="O655" s="117"/>
      <c r="P655" s="118"/>
      <c r="Q655" s="117"/>
      <c r="R655" s="117"/>
      <c r="S655" s="117"/>
      <c r="T655" s="117"/>
      <c r="U655" s="142"/>
      <c r="V65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55" s="117"/>
      <c r="X655" s="142"/>
      <c r="Y655" s="142"/>
      <c r="Z655" s="140" t="str">
        <f>IFERROR(IF(Y655=Tipologias!$O$6,"Ley_1",IF(Y655=Tipologias!$P$6,"Ley_2",IF(Y655=Tipologias!$Q$6,"Ley_3",IF(Y655=Tipologias!$R$6,"Ley_4",IF(Y655=Tipologias!$S$6,"Ley_5",IF(Y655=Tipologias!$T$6,"Ley_6", IF(Y655=Tipologias!$U$6,"Ley_7", IF(Y655=Tipologias!$V$6,"Ley_8", IF(Y655=Tipologias!$W$6,"Ley_9", IF(Y655=Tipologias!$X$6,"Ley_10", IF(Y655=Tipologias!$Y$6,"Ley_11", IF(Y655=Tipologias!$Z$6,"Ley_12",IF(Y655="No Aplica","NoAplica",""))))))))))))),"")</f>
        <v/>
      </c>
      <c r="AA655" s="117"/>
      <c r="AB655" s="117"/>
      <c r="AC655" s="123" t="str">
        <f>IF(OR(AB655=Tipologias!$F$51,AB655=Tipologias!$F$52,AB655=Tipologias!$F$53),Tipologias!$G$51,IF(AB655=Tipologias!$F$54,Tipologias!$G$54,IF(OR(AB655=Tipologias!$F$55,AB655=Tipologias!$F$56),Tipologias!$G$55,"")))</f>
        <v/>
      </c>
      <c r="AD655" s="117"/>
      <c r="AE655" s="123" t="str">
        <f>IF(OR(AD655=Tipologias!$F$51,AD655=Tipologias!$F$52,AD655=Tipologias!$F$53),Tipologias!$G$51,IF(AD655=Tipologias!$F$54,Tipologias!$G$54,IF(OR(AD655=Tipologias!$F$55,AD655=Tipologias!$F$56),Tipologias!$G$55,"")))</f>
        <v/>
      </c>
      <c r="AF655" s="117"/>
      <c r="AG655" s="123" t="str">
        <f>IF(OR(AF655=Tipologias!$F$51,AF655=Tipologias!$F$52,AF655=Tipologias!$F$53),Tipologias!$G$51,IF(AF655=Tipologias!$F$54,Tipologias!$G$54,IF(OR(AF655=Tipologias!$F$55,AF655=Tipologias!$F$56),Tipologias!$G$55,"")))</f>
        <v/>
      </c>
      <c r="AH655" s="117"/>
      <c r="AI655" s="124" t="str">
        <f>IF(OR(AC655="",AE655="",AG655=""),"",IF(OR(AND(AC655=Tipologias!$G$55,AE655=Tipologias!$G$55),AND(AC655=Tipologias!$G$55,AG655=Tipologias!$G$55),AND(AE655=Tipologias!$G$55,AG655=Tipologias!$G$55)),Tipologias!$G$55, IF(AND(AC655=Tipologias!$G$51,AE655=Tipologias!$G$51,AG655=Tipologias!$G$51),Tipologias!$G$51,Tipologias!$G$54)))</f>
        <v/>
      </c>
      <c r="AJ655" s="117"/>
      <c r="AK655" s="118"/>
      <c r="AL655" s="134"/>
    </row>
    <row r="656" spans="1:38" s="119" customFormat="1" ht="35.15" customHeight="1" x14ac:dyDescent="0.35">
      <c r="A656" s="141"/>
      <c r="B656" s="142"/>
      <c r="C656" s="117"/>
      <c r="D656" s="117"/>
      <c r="E656" s="117"/>
      <c r="F656" s="117"/>
      <c r="G656" s="117"/>
      <c r="H656" s="117"/>
      <c r="I656" s="117"/>
      <c r="J656" s="142"/>
      <c r="K656" s="117"/>
      <c r="L656" s="117"/>
      <c r="M656" s="117"/>
      <c r="N656" s="117"/>
      <c r="O656" s="117"/>
      <c r="P656" s="118"/>
      <c r="Q656" s="117"/>
      <c r="R656" s="117"/>
      <c r="S656" s="117"/>
      <c r="T656" s="117"/>
      <c r="U656" s="142"/>
      <c r="V65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56" s="117"/>
      <c r="X656" s="142"/>
      <c r="Y656" s="142"/>
      <c r="Z656" s="140" t="str">
        <f>IFERROR(IF(Y656=Tipologias!$O$6,"Ley_1",IF(Y656=Tipologias!$P$6,"Ley_2",IF(Y656=Tipologias!$Q$6,"Ley_3",IF(Y656=Tipologias!$R$6,"Ley_4",IF(Y656=Tipologias!$S$6,"Ley_5",IF(Y656=Tipologias!$T$6,"Ley_6", IF(Y656=Tipologias!$U$6,"Ley_7", IF(Y656=Tipologias!$V$6,"Ley_8", IF(Y656=Tipologias!$W$6,"Ley_9", IF(Y656=Tipologias!$X$6,"Ley_10", IF(Y656=Tipologias!$Y$6,"Ley_11", IF(Y656=Tipologias!$Z$6,"Ley_12",IF(Y656="No Aplica","NoAplica",""))))))))))))),"")</f>
        <v/>
      </c>
      <c r="AA656" s="117"/>
      <c r="AB656" s="117"/>
      <c r="AC656" s="123" t="str">
        <f>IF(OR(AB656=Tipologias!$F$51,AB656=Tipologias!$F$52,AB656=Tipologias!$F$53),Tipologias!$G$51,IF(AB656=Tipologias!$F$54,Tipologias!$G$54,IF(OR(AB656=Tipologias!$F$55,AB656=Tipologias!$F$56),Tipologias!$G$55,"")))</f>
        <v/>
      </c>
      <c r="AD656" s="117"/>
      <c r="AE656" s="123" t="str">
        <f>IF(OR(AD656=Tipologias!$F$51,AD656=Tipologias!$F$52,AD656=Tipologias!$F$53),Tipologias!$G$51,IF(AD656=Tipologias!$F$54,Tipologias!$G$54,IF(OR(AD656=Tipologias!$F$55,AD656=Tipologias!$F$56),Tipologias!$G$55,"")))</f>
        <v/>
      </c>
      <c r="AF656" s="117"/>
      <c r="AG656" s="123" t="str">
        <f>IF(OR(AF656=Tipologias!$F$51,AF656=Tipologias!$F$52,AF656=Tipologias!$F$53),Tipologias!$G$51,IF(AF656=Tipologias!$F$54,Tipologias!$G$54,IF(OR(AF656=Tipologias!$F$55,AF656=Tipologias!$F$56),Tipologias!$G$55,"")))</f>
        <v/>
      </c>
      <c r="AH656" s="117"/>
      <c r="AI656" s="124" t="str">
        <f>IF(OR(AC656="",AE656="",AG656=""),"",IF(OR(AND(AC656=Tipologias!$G$55,AE656=Tipologias!$G$55),AND(AC656=Tipologias!$G$55,AG656=Tipologias!$G$55),AND(AE656=Tipologias!$G$55,AG656=Tipologias!$G$55)),Tipologias!$G$55, IF(AND(AC656=Tipologias!$G$51,AE656=Tipologias!$G$51,AG656=Tipologias!$G$51),Tipologias!$G$51,Tipologias!$G$54)))</f>
        <v/>
      </c>
      <c r="AJ656" s="117"/>
      <c r="AK656" s="118"/>
      <c r="AL656" s="134"/>
    </row>
    <row r="657" spans="1:38" s="119" customFormat="1" ht="35.15" customHeight="1" x14ac:dyDescent="0.35">
      <c r="A657" s="141"/>
      <c r="B657" s="142"/>
      <c r="C657" s="117"/>
      <c r="D657" s="117"/>
      <c r="E657" s="117"/>
      <c r="F657" s="117"/>
      <c r="G657" s="117"/>
      <c r="H657" s="117"/>
      <c r="I657" s="117"/>
      <c r="J657" s="142"/>
      <c r="K657" s="117"/>
      <c r="L657" s="117"/>
      <c r="M657" s="117"/>
      <c r="N657" s="117"/>
      <c r="O657" s="117"/>
      <c r="P657" s="118"/>
      <c r="Q657" s="117"/>
      <c r="R657" s="117"/>
      <c r="S657" s="117"/>
      <c r="T657" s="117"/>
      <c r="U657" s="142"/>
      <c r="V65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57" s="117"/>
      <c r="X657" s="142"/>
      <c r="Y657" s="142"/>
      <c r="Z657" s="140" t="str">
        <f>IFERROR(IF(Y657=Tipologias!$O$6,"Ley_1",IF(Y657=Tipologias!$P$6,"Ley_2",IF(Y657=Tipologias!$Q$6,"Ley_3",IF(Y657=Tipologias!$R$6,"Ley_4",IF(Y657=Tipologias!$S$6,"Ley_5",IF(Y657=Tipologias!$T$6,"Ley_6", IF(Y657=Tipologias!$U$6,"Ley_7", IF(Y657=Tipologias!$V$6,"Ley_8", IF(Y657=Tipologias!$W$6,"Ley_9", IF(Y657=Tipologias!$X$6,"Ley_10", IF(Y657=Tipologias!$Y$6,"Ley_11", IF(Y657=Tipologias!$Z$6,"Ley_12",IF(Y657="No Aplica","NoAplica",""))))))))))))),"")</f>
        <v/>
      </c>
      <c r="AA657" s="117"/>
      <c r="AB657" s="117"/>
      <c r="AC657" s="123" t="str">
        <f>IF(OR(AB657=Tipologias!$F$51,AB657=Tipologias!$F$52,AB657=Tipologias!$F$53),Tipologias!$G$51,IF(AB657=Tipologias!$F$54,Tipologias!$G$54,IF(OR(AB657=Tipologias!$F$55,AB657=Tipologias!$F$56),Tipologias!$G$55,"")))</f>
        <v/>
      </c>
      <c r="AD657" s="117"/>
      <c r="AE657" s="123" t="str">
        <f>IF(OR(AD657=Tipologias!$F$51,AD657=Tipologias!$F$52,AD657=Tipologias!$F$53),Tipologias!$G$51,IF(AD657=Tipologias!$F$54,Tipologias!$G$54,IF(OR(AD657=Tipologias!$F$55,AD657=Tipologias!$F$56),Tipologias!$G$55,"")))</f>
        <v/>
      </c>
      <c r="AF657" s="117"/>
      <c r="AG657" s="123" t="str">
        <f>IF(OR(AF657=Tipologias!$F$51,AF657=Tipologias!$F$52,AF657=Tipologias!$F$53),Tipologias!$G$51,IF(AF657=Tipologias!$F$54,Tipologias!$G$54,IF(OR(AF657=Tipologias!$F$55,AF657=Tipologias!$F$56),Tipologias!$G$55,"")))</f>
        <v/>
      </c>
      <c r="AH657" s="117"/>
      <c r="AI657" s="124" t="str">
        <f>IF(OR(AC657="",AE657="",AG657=""),"",IF(OR(AND(AC657=Tipologias!$G$55,AE657=Tipologias!$G$55),AND(AC657=Tipologias!$G$55,AG657=Tipologias!$G$55),AND(AE657=Tipologias!$G$55,AG657=Tipologias!$G$55)),Tipologias!$G$55, IF(AND(AC657=Tipologias!$G$51,AE657=Tipologias!$G$51,AG657=Tipologias!$G$51),Tipologias!$G$51,Tipologias!$G$54)))</f>
        <v/>
      </c>
      <c r="AJ657" s="117"/>
      <c r="AK657" s="118"/>
      <c r="AL657" s="134"/>
    </row>
    <row r="658" spans="1:38" s="119" customFormat="1" ht="35.15" customHeight="1" x14ac:dyDescent="0.35">
      <c r="A658" s="141"/>
      <c r="B658" s="142"/>
      <c r="C658" s="117"/>
      <c r="D658" s="117"/>
      <c r="E658" s="117"/>
      <c r="F658" s="117"/>
      <c r="G658" s="117"/>
      <c r="H658" s="117"/>
      <c r="I658" s="117"/>
      <c r="J658" s="142"/>
      <c r="K658" s="117"/>
      <c r="L658" s="117"/>
      <c r="M658" s="117"/>
      <c r="N658" s="117"/>
      <c r="O658" s="117"/>
      <c r="P658" s="118"/>
      <c r="Q658" s="117"/>
      <c r="R658" s="117"/>
      <c r="S658" s="117"/>
      <c r="T658" s="117"/>
      <c r="U658" s="142"/>
      <c r="V65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58" s="117"/>
      <c r="X658" s="142"/>
      <c r="Y658" s="142"/>
      <c r="Z658" s="140" t="str">
        <f>IFERROR(IF(Y658=Tipologias!$O$6,"Ley_1",IF(Y658=Tipologias!$P$6,"Ley_2",IF(Y658=Tipologias!$Q$6,"Ley_3",IF(Y658=Tipologias!$R$6,"Ley_4",IF(Y658=Tipologias!$S$6,"Ley_5",IF(Y658=Tipologias!$T$6,"Ley_6", IF(Y658=Tipologias!$U$6,"Ley_7", IF(Y658=Tipologias!$V$6,"Ley_8", IF(Y658=Tipologias!$W$6,"Ley_9", IF(Y658=Tipologias!$X$6,"Ley_10", IF(Y658=Tipologias!$Y$6,"Ley_11", IF(Y658=Tipologias!$Z$6,"Ley_12",IF(Y658="No Aplica","NoAplica",""))))))))))))),"")</f>
        <v/>
      </c>
      <c r="AA658" s="117"/>
      <c r="AB658" s="117"/>
      <c r="AC658" s="123" t="str">
        <f>IF(OR(AB658=Tipologias!$F$51,AB658=Tipologias!$F$52,AB658=Tipologias!$F$53),Tipologias!$G$51,IF(AB658=Tipologias!$F$54,Tipologias!$G$54,IF(OR(AB658=Tipologias!$F$55,AB658=Tipologias!$F$56),Tipologias!$G$55,"")))</f>
        <v/>
      </c>
      <c r="AD658" s="117"/>
      <c r="AE658" s="123" t="str">
        <f>IF(OR(AD658=Tipologias!$F$51,AD658=Tipologias!$F$52,AD658=Tipologias!$F$53),Tipologias!$G$51,IF(AD658=Tipologias!$F$54,Tipologias!$G$54,IF(OR(AD658=Tipologias!$F$55,AD658=Tipologias!$F$56),Tipologias!$G$55,"")))</f>
        <v/>
      </c>
      <c r="AF658" s="117"/>
      <c r="AG658" s="123" t="str">
        <f>IF(OR(AF658=Tipologias!$F$51,AF658=Tipologias!$F$52,AF658=Tipologias!$F$53),Tipologias!$G$51,IF(AF658=Tipologias!$F$54,Tipologias!$G$54,IF(OR(AF658=Tipologias!$F$55,AF658=Tipologias!$F$56),Tipologias!$G$55,"")))</f>
        <v/>
      </c>
      <c r="AH658" s="117"/>
      <c r="AI658" s="124" t="str">
        <f>IF(OR(AC658="",AE658="",AG658=""),"",IF(OR(AND(AC658=Tipologias!$G$55,AE658=Tipologias!$G$55),AND(AC658=Tipologias!$G$55,AG658=Tipologias!$G$55),AND(AE658=Tipologias!$G$55,AG658=Tipologias!$G$55)),Tipologias!$G$55, IF(AND(AC658=Tipologias!$G$51,AE658=Tipologias!$G$51,AG658=Tipologias!$G$51),Tipologias!$G$51,Tipologias!$G$54)))</f>
        <v/>
      </c>
      <c r="AJ658" s="117"/>
      <c r="AK658" s="118"/>
      <c r="AL658" s="134"/>
    </row>
    <row r="659" spans="1:38" s="119" customFormat="1" ht="35.15" customHeight="1" x14ac:dyDescent="0.35">
      <c r="A659" s="141"/>
      <c r="B659" s="142"/>
      <c r="C659" s="117"/>
      <c r="D659" s="117"/>
      <c r="E659" s="117"/>
      <c r="F659" s="117"/>
      <c r="G659" s="117"/>
      <c r="H659" s="117"/>
      <c r="I659" s="117"/>
      <c r="J659" s="142"/>
      <c r="K659" s="117"/>
      <c r="L659" s="117"/>
      <c r="M659" s="117"/>
      <c r="N659" s="117"/>
      <c r="O659" s="117"/>
      <c r="P659" s="118"/>
      <c r="Q659" s="117"/>
      <c r="R659" s="117"/>
      <c r="S659" s="117"/>
      <c r="T659" s="117"/>
      <c r="U659" s="142"/>
      <c r="V65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59" s="117"/>
      <c r="X659" s="142"/>
      <c r="Y659" s="142"/>
      <c r="Z659" s="140" t="str">
        <f>IFERROR(IF(Y659=Tipologias!$O$6,"Ley_1",IF(Y659=Tipologias!$P$6,"Ley_2",IF(Y659=Tipologias!$Q$6,"Ley_3",IF(Y659=Tipologias!$R$6,"Ley_4",IF(Y659=Tipologias!$S$6,"Ley_5",IF(Y659=Tipologias!$T$6,"Ley_6", IF(Y659=Tipologias!$U$6,"Ley_7", IF(Y659=Tipologias!$V$6,"Ley_8", IF(Y659=Tipologias!$W$6,"Ley_9", IF(Y659=Tipologias!$X$6,"Ley_10", IF(Y659=Tipologias!$Y$6,"Ley_11", IF(Y659=Tipologias!$Z$6,"Ley_12",IF(Y659="No Aplica","NoAplica",""))))))))))))),"")</f>
        <v/>
      </c>
      <c r="AA659" s="117"/>
      <c r="AB659" s="117"/>
      <c r="AC659" s="123" t="str">
        <f>IF(OR(AB659=Tipologias!$F$51,AB659=Tipologias!$F$52,AB659=Tipologias!$F$53),Tipologias!$G$51,IF(AB659=Tipologias!$F$54,Tipologias!$G$54,IF(OR(AB659=Tipologias!$F$55,AB659=Tipologias!$F$56),Tipologias!$G$55,"")))</f>
        <v/>
      </c>
      <c r="AD659" s="117"/>
      <c r="AE659" s="123" t="str">
        <f>IF(OR(AD659=Tipologias!$F$51,AD659=Tipologias!$F$52,AD659=Tipologias!$F$53),Tipologias!$G$51,IF(AD659=Tipologias!$F$54,Tipologias!$G$54,IF(OR(AD659=Tipologias!$F$55,AD659=Tipologias!$F$56),Tipologias!$G$55,"")))</f>
        <v/>
      </c>
      <c r="AF659" s="117"/>
      <c r="AG659" s="123" t="str">
        <f>IF(OR(AF659=Tipologias!$F$51,AF659=Tipologias!$F$52,AF659=Tipologias!$F$53),Tipologias!$G$51,IF(AF659=Tipologias!$F$54,Tipologias!$G$54,IF(OR(AF659=Tipologias!$F$55,AF659=Tipologias!$F$56),Tipologias!$G$55,"")))</f>
        <v/>
      </c>
      <c r="AH659" s="117"/>
      <c r="AI659" s="124" t="str">
        <f>IF(OR(AC659="",AE659="",AG659=""),"",IF(OR(AND(AC659=Tipologias!$G$55,AE659=Tipologias!$G$55),AND(AC659=Tipologias!$G$55,AG659=Tipologias!$G$55),AND(AE659=Tipologias!$G$55,AG659=Tipologias!$G$55)),Tipologias!$G$55, IF(AND(AC659=Tipologias!$G$51,AE659=Tipologias!$G$51,AG659=Tipologias!$G$51),Tipologias!$G$51,Tipologias!$G$54)))</f>
        <v/>
      </c>
      <c r="AJ659" s="117"/>
      <c r="AK659" s="118"/>
      <c r="AL659" s="134"/>
    </row>
    <row r="660" spans="1:38" s="119" customFormat="1" ht="35.15" customHeight="1" x14ac:dyDescent="0.35">
      <c r="A660" s="141"/>
      <c r="B660" s="142"/>
      <c r="C660" s="117"/>
      <c r="D660" s="117"/>
      <c r="E660" s="117"/>
      <c r="F660" s="117"/>
      <c r="G660" s="117"/>
      <c r="H660" s="117"/>
      <c r="I660" s="117"/>
      <c r="J660" s="142"/>
      <c r="K660" s="117"/>
      <c r="L660" s="117"/>
      <c r="M660" s="117"/>
      <c r="N660" s="117"/>
      <c r="O660" s="117"/>
      <c r="P660" s="118"/>
      <c r="Q660" s="117"/>
      <c r="R660" s="117"/>
      <c r="S660" s="117"/>
      <c r="T660" s="117"/>
      <c r="U660" s="142"/>
      <c r="V66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60" s="117"/>
      <c r="X660" s="142"/>
      <c r="Y660" s="142"/>
      <c r="Z660" s="140" t="str">
        <f>IFERROR(IF(Y660=Tipologias!$O$6,"Ley_1",IF(Y660=Tipologias!$P$6,"Ley_2",IF(Y660=Tipologias!$Q$6,"Ley_3",IF(Y660=Tipologias!$R$6,"Ley_4",IF(Y660=Tipologias!$S$6,"Ley_5",IF(Y660=Tipologias!$T$6,"Ley_6", IF(Y660=Tipologias!$U$6,"Ley_7", IF(Y660=Tipologias!$V$6,"Ley_8", IF(Y660=Tipologias!$W$6,"Ley_9", IF(Y660=Tipologias!$X$6,"Ley_10", IF(Y660=Tipologias!$Y$6,"Ley_11", IF(Y660=Tipologias!$Z$6,"Ley_12",IF(Y660="No Aplica","NoAplica",""))))))))))))),"")</f>
        <v/>
      </c>
      <c r="AA660" s="117"/>
      <c r="AB660" s="117"/>
      <c r="AC660" s="123" t="str">
        <f>IF(OR(AB660=Tipologias!$F$51,AB660=Tipologias!$F$52,AB660=Tipologias!$F$53),Tipologias!$G$51,IF(AB660=Tipologias!$F$54,Tipologias!$G$54,IF(OR(AB660=Tipologias!$F$55,AB660=Tipologias!$F$56),Tipologias!$G$55,"")))</f>
        <v/>
      </c>
      <c r="AD660" s="117"/>
      <c r="AE660" s="123" t="str">
        <f>IF(OR(AD660=Tipologias!$F$51,AD660=Tipologias!$F$52,AD660=Tipologias!$F$53),Tipologias!$G$51,IF(AD660=Tipologias!$F$54,Tipologias!$G$54,IF(OR(AD660=Tipologias!$F$55,AD660=Tipologias!$F$56),Tipologias!$G$55,"")))</f>
        <v/>
      </c>
      <c r="AF660" s="117"/>
      <c r="AG660" s="123" t="str">
        <f>IF(OR(AF660=Tipologias!$F$51,AF660=Tipologias!$F$52,AF660=Tipologias!$F$53),Tipologias!$G$51,IF(AF660=Tipologias!$F$54,Tipologias!$G$54,IF(OR(AF660=Tipologias!$F$55,AF660=Tipologias!$F$56),Tipologias!$G$55,"")))</f>
        <v/>
      </c>
      <c r="AH660" s="117"/>
      <c r="AI660" s="124" t="str">
        <f>IF(OR(AC660="",AE660="",AG660=""),"",IF(OR(AND(AC660=Tipologias!$G$55,AE660=Tipologias!$G$55),AND(AC660=Tipologias!$G$55,AG660=Tipologias!$G$55),AND(AE660=Tipologias!$G$55,AG660=Tipologias!$G$55)),Tipologias!$G$55, IF(AND(AC660=Tipologias!$G$51,AE660=Tipologias!$G$51,AG660=Tipologias!$G$51),Tipologias!$G$51,Tipologias!$G$54)))</f>
        <v/>
      </c>
      <c r="AJ660" s="117"/>
      <c r="AK660" s="118"/>
      <c r="AL660" s="134"/>
    </row>
    <row r="661" spans="1:38" s="119" customFormat="1" ht="35.15" customHeight="1" x14ac:dyDescent="0.35">
      <c r="A661" s="141"/>
      <c r="B661" s="142"/>
      <c r="C661" s="117"/>
      <c r="D661" s="117"/>
      <c r="E661" s="117"/>
      <c r="F661" s="117"/>
      <c r="G661" s="117"/>
      <c r="H661" s="117"/>
      <c r="I661" s="117"/>
      <c r="J661" s="142"/>
      <c r="K661" s="117"/>
      <c r="L661" s="117"/>
      <c r="M661" s="117"/>
      <c r="N661" s="117"/>
      <c r="O661" s="117"/>
      <c r="P661" s="118"/>
      <c r="Q661" s="117"/>
      <c r="R661" s="117"/>
      <c r="S661" s="117"/>
      <c r="T661" s="117"/>
      <c r="U661" s="142"/>
      <c r="V66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61" s="117"/>
      <c r="X661" s="142"/>
      <c r="Y661" s="142"/>
      <c r="Z661" s="140" t="str">
        <f>IFERROR(IF(Y661=Tipologias!$O$6,"Ley_1",IF(Y661=Tipologias!$P$6,"Ley_2",IF(Y661=Tipologias!$Q$6,"Ley_3",IF(Y661=Tipologias!$R$6,"Ley_4",IF(Y661=Tipologias!$S$6,"Ley_5",IF(Y661=Tipologias!$T$6,"Ley_6", IF(Y661=Tipologias!$U$6,"Ley_7", IF(Y661=Tipologias!$V$6,"Ley_8", IF(Y661=Tipologias!$W$6,"Ley_9", IF(Y661=Tipologias!$X$6,"Ley_10", IF(Y661=Tipologias!$Y$6,"Ley_11", IF(Y661=Tipologias!$Z$6,"Ley_12",IF(Y661="No Aplica","NoAplica",""))))))))))))),"")</f>
        <v/>
      </c>
      <c r="AA661" s="117"/>
      <c r="AB661" s="117"/>
      <c r="AC661" s="123" t="str">
        <f>IF(OR(AB661=Tipologias!$F$51,AB661=Tipologias!$F$52,AB661=Tipologias!$F$53),Tipologias!$G$51,IF(AB661=Tipologias!$F$54,Tipologias!$G$54,IF(OR(AB661=Tipologias!$F$55,AB661=Tipologias!$F$56),Tipologias!$G$55,"")))</f>
        <v/>
      </c>
      <c r="AD661" s="117"/>
      <c r="AE661" s="123" t="str">
        <f>IF(OR(AD661=Tipologias!$F$51,AD661=Tipologias!$F$52,AD661=Tipologias!$F$53),Tipologias!$G$51,IF(AD661=Tipologias!$F$54,Tipologias!$G$54,IF(OR(AD661=Tipologias!$F$55,AD661=Tipologias!$F$56),Tipologias!$G$55,"")))</f>
        <v/>
      </c>
      <c r="AF661" s="117"/>
      <c r="AG661" s="123" t="str">
        <f>IF(OR(AF661=Tipologias!$F$51,AF661=Tipologias!$F$52,AF661=Tipologias!$F$53),Tipologias!$G$51,IF(AF661=Tipologias!$F$54,Tipologias!$G$54,IF(OR(AF661=Tipologias!$F$55,AF661=Tipologias!$F$56),Tipologias!$G$55,"")))</f>
        <v/>
      </c>
      <c r="AH661" s="117"/>
      <c r="AI661" s="124" t="str">
        <f>IF(OR(AC661="",AE661="",AG661=""),"",IF(OR(AND(AC661=Tipologias!$G$55,AE661=Tipologias!$G$55),AND(AC661=Tipologias!$G$55,AG661=Tipologias!$G$55),AND(AE661=Tipologias!$G$55,AG661=Tipologias!$G$55)),Tipologias!$G$55, IF(AND(AC661=Tipologias!$G$51,AE661=Tipologias!$G$51,AG661=Tipologias!$G$51),Tipologias!$G$51,Tipologias!$G$54)))</f>
        <v/>
      </c>
      <c r="AJ661" s="117"/>
      <c r="AK661" s="118"/>
      <c r="AL661" s="134"/>
    </row>
    <row r="662" spans="1:38" s="119" customFormat="1" ht="35.15" customHeight="1" x14ac:dyDescent="0.35">
      <c r="A662" s="141"/>
      <c r="B662" s="142"/>
      <c r="C662" s="117"/>
      <c r="D662" s="117"/>
      <c r="E662" s="117"/>
      <c r="F662" s="117"/>
      <c r="G662" s="117"/>
      <c r="H662" s="117"/>
      <c r="I662" s="117"/>
      <c r="J662" s="142"/>
      <c r="K662" s="117"/>
      <c r="L662" s="117"/>
      <c r="M662" s="117"/>
      <c r="N662" s="117"/>
      <c r="O662" s="117"/>
      <c r="P662" s="118"/>
      <c r="Q662" s="117"/>
      <c r="R662" s="117"/>
      <c r="S662" s="117"/>
      <c r="T662" s="117"/>
      <c r="U662" s="142"/>
      <c r="V66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62" s="117"/>
      <c r="X662" s="142"/>
      <c r="Y662" s="142"/>
      <c r="Z662" s="140" t="str">
        <f>IFERROR(IF(Y662=Tipologias!$O$6,"Ley_1",IF(Y662=Tipologias!$P$6,"Ley_2",IF(Y662=Tipologias!$Q$6,"Ley_3",IF(Y662=Tipologias!$R$6,"Ley_4",IF(Y662=Tipologias!$S$6,"Ley_5",IF(Y662=Tipologias!$T$6,"Ley_6", IF(Y662=Tipologias!$U$6,"Ley_7", IF(Y662=Tipologias!$V$6,"Ley_8", IF(Y662=Tipologias!$W$6,"Ley_9", IF(Y662=Tipologias!$X$6,"Ley_10", IF(Y662=Tipologias!$Y$6,"Ley_11", IF(Y662=Tipologias!$Z$6,"Ley_12",IF(Y662="No Aplica","NoAplica",""))))))))))))),"")</f>
        <v/>
      </c>
      <c r="AA662" s="117"/>
      <c r="AB662" s="117"/>
      <c r="AC662" s="123" t="str">
        <f>IF(OR(AB662=Tipologias!$F$51,AB662=Tipologias!$F$52,AB662=Tipologias!$F$53),Tipologias!$G$51,IF(AB662=Tipologias!$F$54,Tipologias!$G$54,IF(OR(AB662=Tipologias!$F$55,AB662=Tipologias!$F$56),Tipologias!$G$55,"")))</f>
        <v/>
      </c>
      <c r="AD662" s="117"/>
      <c r="AE662" s="123" t="str">
        <f>IF(OR(AD662=Tipologias!$F$51,AD662=Tipologias!$F$52,AD662=Tipologias!$F$53),Tipologias!$G$51,IF(AD662=Tipologias!$F$54,Tipologias!$G$54,IF(OR(AD662=Tipologias!$F$55,AD662=Tipologias!$F$56),Tipologias!$G$55,"")))</f>
        <v/>
      </c>
      <c r="AF662" s="117"/>
      <c r="AG662" s="123" t="str">
        <f>IF(OR(AF662=Tipologias!$F$51,AF662=Tipologias!$F$52,AF662=Tipologias!$F$53),Tipologias!$G$51,IF(AF662=Tipologias!$F$54,Tipologias!$G$54,IF(OR(AF662=Tipologias!$F$55,AF662=Tipologias!$F$56),Tipologias!$G$55,"")))</f>
        <v/>
      </c>
      <c r="AH662" s="117"/>
      <c r="AI662" s="124" t="str">
        <f>IF(OR(AC662="",AE662="",AG662=""),"",IF(OR(AND(AC662=Tipologias!$G$55,AE662=Tipologias!$G$55),AND(AC662=Tipologias!$G$55,AG662=Tipologias!$G$55),AND(AE662=Tipologias!$G$55,AG662=Tipologias!$G$55)),Tipologias!$G$55, IF(AND(AC662=Tipologias!$G$51,AE662=Tipologias!$G$51,AG662=Tipologias!$G$51),Tipologias!$G$51,Tipologias!$G$54)))</f>
        <v/>
      </c>
      <c r="AJ662" s="117"/>
      <c r="AK662" s="118"/>
      <c r="AL662" s="134"/>
    </row>
    <row r="663" spans="1:38" s="119" customFormat="1" ht="35.15" customHeight="1" x14ac:dyDescent="0.35">
      <c r="A663" s="141"/>
      <c r="B663" s="142"/>
      <c r="C663" s="117"/>
      <c r="D663" s="117"/>
      <c r="E663" s="117"/>
      <c r="F663" s="117"/>
      <c r="G663" s="117"/>
      <c r="H663" s="117"/>
      <c r="I663" s="117"/>
      <c r="J663" s="142"/>
      <c r="K663" s="117"/>
      <c r="L663" s="117"/>
      <c r="M663" s="117"/>
      <c r="N663" s="117"/>
      <c r="O663" s="117"/>
      <c r="P663" s="118"/>
      <c r="Q663" s="117"/>
      <c r="R663" s="117"/>
      <c r="S663" s="117"/>
      <c r="T663" s="117"/>
      <c r="U663" s="142"/>
      <c r="V66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63" s="117"/>
      <c r="X663" s="142"/>
      <c r="Y663" s="142"/>
      <c r="Z663" s="140" t="str">
        <f>IFERROR(IF(Y663=Tipologias!$O$6,"Ley_1",IF(Y663=Tipologias!$P$6,"Ley_2",IF(Y663=Tipologias!$Q$6,"Ley_3",IF(Y663=Tipologias!$R$6,"Ley_4",IF(Y663=Tipologias!$S$6,"Ley_5",IF(Y663=Tipologias!$T$6,"Ley_6", IF(Y663=Tipologias!$U$6,"Ley_7", IF(Y663=Tipologias!$V$6,"Ley_8", IF(Y663=Tipologias!$W$6,"Ley_9", IF(Y663=Tipologias!$X$6,"Ley_10", IF(Y663=Tipologias!$Y$6,"Ley_11", IF(Y663=Tipologias!$Z$6,"Ley_12",IF(Y663="No Aplica","NoAplica",""))))))))))))),"")</f>
        <v/>
      </c>
      <c r="AA663" s="117"/>
      <c r="AB663" s="117"/>
      <c r="AC663" s="123" t="str">
        <f>IF(OR(AB663=Tipologias!$F$51,AB663=Tipologias!$F$52,AB663=Tipologias!$F$53),Tipologias!$G$51,IF(AB663=Tipologias!$F$54,Tipologias!$G$54,IF(OR(AB663=Tipologias!$F$55,AB663=Tipologias!$F$56),Tipologias!$G$55,"")))</f>
        <v/>
      </c>
      <c r="AD663" s="117"/>
      <c r="AE663" s="123" t="str">
        <f>IF(OR(AD663=Tipologias!$F$51,AD663=Tipologias!$F$52,AD663=Tipologias!$F$53),Tipologias!$G$51,IF(AD663=Tipologias!$F$54,Tipologias!$G$54,IF(OR(AD663=Tipologias!$F$55,AD663=Tipologias!$F$56),Tipologias!$G$55,"")))</f>
        <v/>
      </c>
      <c r="AF663" s="117"/>
      <c r="AG663" s="123" t="str">
        <f>IF(OR(AF663=Tipologias!$F$51,AF663=Tipologias!$F$52,AF663=Tipologias!$F$53),Tipologias!$G$51,IF(AF663=Tipologias!$F$54,Tipologias!$G$54,IF(OR(AF663=Tipologias!$F$55,AF663=Tipologias!$F$56),Tipologias!$G$55,"")))</f>
        <v/>
      </c>
      <c r="AH663" s="117"/>
      <c r="AI663" s="124" t="str">
        <f>IF(OR(AC663="",AE663="",AG663=""),"",IF(OR(AND(AC663=Tipologias!$G$55,AE663=Tipologias!$G$55),AND(AC663=Tipologias!$G$55,AG663=Tipologias!$G$55),AND(AE663=Tipologias!$G$55,AG663=Tipologias!$G$55)),Tipologias!$G$55, IF(AND(AC663=Tipologias!$G$51,AE663=Tipologias!$G$51,AG663=Tipologias!$G$51),Tipologias!$G$51,Tipologias!$G$54)))</f>
        <v/>
      </c>
      <c r="AJ663" s="117"/>
      <c r="AK663" s="118"/>
      <c r="AL663" s="134"/>
    </row>
    <row r="664" spans="1:38" s="119" customFormat="1" ht="35.15" customHeight="1" x14ac:dyDescent="0.35">
      <c r="A664" s="141"/>
      <c r="B664" s="142"/>
      <c r="C664" s="117"/>
      <c r="D664" s="117"/>
      <c r="E664" s="117"/>
      <c r="F664" s="117"/>
      <c r="G664" s="117"/>
      <c r="H664" s="117"/>
      <c r="I664" s="117"/>
      <c r="J664" s="142"/>
      <c r="K664" s="117"/>
      <c r="L664" s="117"/>
      <c r="M664" s="117"/>
      <c r="N664" s="117"/>
      <c r="O664" s="117"/>
      <c r="P664" s="118"/>
      <c r="Q664" s="117"/>
      <c r="R664" s="117"/>
      <c r="S664" s="117"/>
      <c r="T664" s="117"/>
      <c r="U664" s="142"/>
      <c r="V66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64" s="117"/>
      <c r="X664" s="142"/>
      <c r="Y664" s="142"/>
      <c r="Z664" s="140" t="str">
        <f>IFERROR(IF(Y664=Tipologias!$O$6,"Ley_1",IF(Y664=Tipologias!$P$6,"Ley_2",IF(Y664=Tipologias!$Q$6,"Ley_3",IF(Y664=Tipologias!$R$6,"Ley_4",IF(Y664=Tipologias!$S$6,"Ley_5",IF(Y664=Tipologias!$T$6,"Ley_6", IF(Y664=Tipologias!$U$6,"Ley_7", IF(Y664=Tipologias!$V$6,"Ley_8", IF(Y664=Tipologias!$W$6,"Ley_9", IF(Y664=Tipologias!$X$6,"Ley_10", IF(Y664=Tipologias!$Y$6,"Ley_11", IF(Y664=Tipologias!$Z$6,"Ley_12",IF(Y664="No Aplica","NoAplica",""))))))))))))),"")</f>
        <v/>
      </c>
      <c r="AA664" s="117"/>
      <c r="AB664" s="117"/>
      <c r="AC664" s="123" t="str">
        <f>IF(OR(AB664=Tipologias!$F$51,AB664=Tipologias!$F$52,AB664=Tipologias!$F$53),Tipologias!$G$51,IF(AB664=Tipologias!$F$54,Tipologias!$G$54,IF(OR(AB664=Tipologias!$F$55,AB664=Tipologias!$F$56),Tipologias!$G$55,"")))</f>
        <v/>
      </c>
      <c r="AD664" s="117"/>
      <c r="AE664" s="123" t="str">
        <f>IF(OR(AD664=Tipologias!$F$51,AD664=Tipologias!$F$52,AD664=Tipologias!$F$53),Tipologias!$G$51,IF(AD664=Tipologias!$F$54,Tipologias!$G$54,IF(OR(AD664=Tipologias!$F$55,AD664=Tipologias!$F$56),Tipologias!$G$55,"")))</f>
        <v/>
      </c>
      <c r="AF664" s="117"/>
      <c r="AG664" s="123" t="str">
        <f>IF(OR(AF664=Tipologias!$F$51,AF664=Tipologias!$F$52,AF664=Tipologias!$F$53),Tipologias!$G$51,IF(AF664=Tipologias!$F$54,Tipologias!$G$54,IF(OR(AF664=Tipologias!$F$55,AF664=Tipologias!$F$56),Tipologias!$G$55,"")))</f>
        <v/>
      </c>
      <c r="AH664" s="117"/>
      <c r="AI664" s="124" t="str">
        <f>IF(OR(AC664="",AE664="",AG664=""),"",IF(OR(AND(AC664=Tipologias!$G$55,AE664=Tipologias!$G$55),AND(AC664=Tipologias!$G$55,AG664=Tipologias!$G$55),AND(AE664=Tipologias!$G$55,AG664=Tipologias!$G$55)),Tipologias!$G$55, IF(AND(AC664=Tipologias!$G$51,AE664=Tipologias!$G$51,AG664=Tipologias!$G$51),Tipologias!$G$51,Tipologias!$G$54)))</f>
        <v/>
      </c>
      <c r="AJ664" s="117"/>
      <c r="AK664" s="118"/>
      <c r="AL664" s="134"/>
    </row>
    <row r="665" spans="1:38" s="119" customFormat="1" ht="35.15" customHeight="1" x14ac:dyDescent="0.35">
      <c r="A665" s="141"/>
      <c r="B665" s="142"/>
      <c r="C665" s="117"/>
      <c r="D665" s="117"/>
      <c r="E665" s="117"/>
      <c r="F665" s="117"/>
      <c r="G665" s="117"/>
      <c r="H665" s="117"/>
      <c r="I665" s="117"/>
      <c r="J665" s="142"/>
      <c r="K665" s="117"/>
      <c r="L665" s="117"/>
      <c r="M665" s="117"/>
      <c r="N665" s="117"/>
      <c r="O665" s="117"/>
      <c r="P665" s="118"/>
      <c r="Q665" s="117"/>
      <c r="R665" s="117"/>
      <c r="S665" s="117"/>
      <c r="T665" s="117"/>
      <c r="U665" s="142"/>
      <c r="V66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65" s="117"/>
      <c r="X665" s="142"/>
      <c r="Y665" s="142"/>
      <c r="Z665" s="140" t="str">
        <f>IFERROR(IF(Y665=Tipologias!$O$6,"Ley_1",IF(Y665=Tipologias!$P$6,"Ley_2",IF(Y665=Tipologias!$Q$6,"Ley_3",IF(Y665=Tipologias!$R$6,"Ley_4",IF(Y665=Tipologias!$S$6,"Ley_5",IF(Y665=Tipologias!$T$6,"Ley_6", IF(Y665=Tipologias!$U$6,"Ley_7", IF(Y665=Tipologias!$V$6,"Ley_8", IF(Y665=Tipologias!$W$6,"Ley_9", IF(Y665=Tipologias!$X$6,"Ley_10", IF(Y665=Tipologias!$Y$6,"Ley_11", IF(Y665=Tipologias!$Z$6,"Ley_12",IF(Y665="No Aplica","NoAplica",""))))))))))))),"")</f>
        <v/>
      </c>
      <c r="AA665" s="117"/>
      <c r="AB665" s="117"/>
      <c r="AC665" s="123" t="str">
        <f>IF(OR(AB665=Tipologias!$F$51,AB665=Tipologias!$F$52,AB665=Tipologias!$F$53),Tipologias!$G$51,IF(AB665=Tipologias!$F$54,Tipologias!$G$54,IF(OR(AB665=Tipologias!$F$55,AB665=Tipologias!$F$56),Tipologias!$G$55,"")))</f>
        <v/>
      </c>
      <c r="AD665" s="117"/>
      <c r="AE665" s="123" t="str">
        <f>IF(OR(AD665=Tipologias!$F$51,AD665=Tipologias!$F$52,AD665=Tipologias!$F$53),Tipologias!$G$51,IF(AD665=Tipologias!$F$54,Tipologias!$G$54,IF(OR(AD665=Tipologias!$F$55,AD665=Tipologias!$F$56),Tipologias!$G$55,"")))</f>
        <v/>
      </c>
      <c r="AF665" s="117"/>
      <c r="AG665" s="123" t="str">
        <f>IF(OR(AF665=Tipologias!$F$51,AF665=Tipologias!$F$52,AF665=Tipologias!$F$53),Tipologias!$G$51,IF(AF665=Tipologias!$F$54,Tipologias!$G$54,IF(OR(AF665=Tipologias!$F$55,AF665=Tipologias!$F$56),Tipologias!$G$55,"")))</f>
        <v/>
      </c>
      <c r="AH665" s="117"/>
      <c r="AI665" s="124" t="str">
        <f>IF(OR(AC665="",AE665="",AG665=""),"",IF(OR(AND(AC665=Tipologias!$G$55,AE665=Tipologias!$G$55),AND(AC665=Tipologias!$G$55,AG665=Tipologias!$G$55),AND(AE665=Tipologias!$G$55,AG665=Tipologias!$G$55)),Tipologias!$G$55, IF(AND(AC665=Tipologias!$G$51,AE665=Tipologias!$G$51,AG665=Tipologias!$G$51),Tipologias!$G$51,Tipologias!$G$54)))</f>
        <v/>
      </c>
      <c r="AJ665" s="117"/>
      <c r="AK665" s="118"/>
      <c r="AL665" s="134"/>
    </row>
    <row r="666" spans="1:38" s="119" customFormat="1" ht="35.15" customHeight="1" x14ac:dyDescent="0.35">
      <c r="A666" s="141"/>
      <c r="B666" s="142"/>
      <c r="C666" s="117"/>
      <c r="D666" s="117"/>
      <c r="E666" s="117"/>
      <c r="F666" s="117"/>
      <c r="G666" s="117"/>
      <c r="H666" s="117"/>
      <c r="I666" s="117"/>
      <c r="J666" s="142"/>
      <c r="K666" s="117"/>
      <c r="L666" s="117"/>
      <c r="M666" s="117"/>
      <c r="N666" s="117"/>
      <c r="O666" s="117"/>
      <c r="P666" s="118"/>
      <c r="Q666" s="117"/>
      <c r="R666" s="117"/>
      <c r="S666" s="117"/>
      <c r="T666" s="117"/>
      <c r="U666" s="142"/>
      <c r="V66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66" s="117"/>
      <c r="X666" s="142"/>
      <c r="Y666" s="142"/>
      <c r="Z666" s="140" t="str">
        <f>IFERROR(IF(Y666=Tipologias!$O$6,"Ley_1",IF(Y666=Tipologias!$P$6,"Ley_2",IF(Y666=Tipologias!$Q$6,"Ley_3",IF(Y666=Tipologias!$R$6,"Ley_4",IF(Y666=Tipologias!$S$6,"Ley_5",IF(Y666=Tipologias!$T$6,"Ley_6", IF(Y666=Tipologias!$U$6,"Ley_7", IF(Y666=Tipologias!$V$6,"Ley_8", IF(Y666=Tipologias!$W$6,"Ley_9", IF(Y666=Tipologias!$X$6,"Ley_10", IF(Y666=Tipologias!$Y$6,"Ley_11", IF(Y666=Tipologias!$Z$6,"Ley_12",IF(Y666="No Aplica","NoAplica",""))))))))))))),"")</f>
        <v/>
      </c>
      <c r="AA666" s="117"/>
      <c r="AB666" s="117"/>
      <c r="AC666" s="123" t="str">
        <f>IF(OR(AB666=Tipologias!$F$51,AB666=Tipologias!$F$52,AB666=Tipologias!$F$53),Tipologias!$G$51,IF(AB666=Tipologias!$F$54,Tipologias!$G$54,IF(OR(AB666=Tipologias!$F$55,AB666=Tipologias!$F$56),Tipologias!$G$55,"")))</f>
        <v/>
      </c>
      <c r="AD666" s="117"/>
      <c r="AE666" s="123" t="str">
        <f>IF(OR(AD666=Tipologias!$F$51,AD666=Tipologias!$F$52,AD666=Tipologias!$F$53),Tipologias!$G$51,IF(AD666=Tipologias!$F$54,Tipologias!$G$54,IF(OR(AD666=Tipologias!$F$55,AD666=Tipologias!$F$56),Tipologias!$G$55,"")))</f>
        <v/>
      </c>
      <c r="AF666" s="117"/>
      <c r="AG666" s="123" t="str">
        <f>IF(OR(AF666=Tipologias!$F$51,AF666=Tipologias!$F$52,AF666=Tipologias!$F$53),Tipologias!$G$51,IF(AF666=Tipologias!$F$54,Tipologias!$G$54,IF(OR(AF666=Tipologias!$F$55,AF666=Tipologias!$F$56),Tipologias!$G$55,"")))</f>
        <v/>
      </c>
      <c r="AH666" s="117"/>
      <c r="AI666" s="124" t="str">
        <f>IF(OR(AC666="",AE666="",AG666=""),"",IF(OR(AND(AC666=Tipologias!$G$55,AE666=Tipologias!$G$55),AND(AC666=Tipologias!$G$55,AG666=Tipologias!$G$55),AND(AE666=Tipologias!$G$55,AG666=Tipologias!$G$55)),Tipologias!$G$55, IF(AND(AC666=Tipologias!$G$51,AE666=Tipologias!$G$51,AG666=Tipologias!$G$51),Tipologias!$G$51,Tipologias!$G$54)))</f>
        <v/>
      </c>
      <c r="AJ666" s="117"/>
      <c r="AK666" s="118"/>
      <c r="AL666" s="134"/>
    </row>
    <row r="667" spans="1:38" s="119" customFormat="1" ht="35.15" customHeight="1" x14ac:dyDescent="0.35">
      <c r="A667" s="141"/>
      <c r="B667" s="142"/>
      <c r="C667" s="117"/>
      <c r="D667" s="117"/>
      <c r="E667" s="117"/>
      <c r="F667" s="117"/>
      <c r="G667" s="117"/>
      <c r="H667" s="117"/>
      <c r="I667" s="117"/>
      <c r="J667" s="142"/>
      <c r="K667" s="117"/>
      <c r="L667" s="117"/>
      <c r="M667" s="117"/>
      <c r="N667" s="117"/>
      <c r="O667" s="117"/>
      <c r="P667" s="118"/>
      <c r="Q667" s="117"/>
      <c r="R667" s="117"/>
      <c r="S667" s="117"/>
      <c r="T667" s="117"/>
      <c r="U667" s="142"/>
      <c r="V66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67" s="117"/>
      <c r="X667" s="142"/>
      <c r="Y667" s="142"/>
      <c r="Z667" s="140" t="str">
        <f>IFERROR(IF(Y667=Tipologias!$O$6,"Ley_1",IF(Y667=Tipologias!$P$6,"Ley_2",IF(Y667=Tipologias!$Q$6,"Ley_3",IF(Y667=Tipologias!$R$6,"Ley_4",IF(Y667=Tipologias!$S$6,"Ley_5",IF(Y667=Tipologias!$T$6,"Ley_6", IF(Y667=Tipologias!$U$6,"Ley_7", IF(Y667=Tipologias!$V$6,"Ley_8", IF(Y667=Tipologias!$W$6,"Ley_9", IF(Y667=Tipologias!$X$6,"Ley_10", IF(Y667=Tipologias!$Y$6,"Ley_11", IF(Y667=Tipologias!$Z$6,"Ley_12",IF(Y667="No Aplica","NoAplica",""))))))))))))),"")</f>
        <v/>
      </c>
      <c r="AA667" s="117"/>
      <c r="AB667" s="117"/>
      <c r="AC667" s="123" t="str">
        <f>IF(OR(AB667=Tipologias!$F$51,AB667=Tipologias!$F$52,AB667=Tipologias!$F$53),Tipologias!$G$51,IF(AB667=Tipologias!$F$54,Tipologias!$G$54,IF(OR(AB667=Tipologias!$F$55,AB667=Tipologias!$F$56),Tipologias!$G$55,"")))</f>
        <v/>
      </c>
      <c r="AD667" s="117"/>
      <c r="AE667" s="123" t="str">
        <f>IF(OR(AD667=Tipologias!$F$51,AD667=Tipologias!$F$52,AD667=Tipologias!$F$53),Tipologias!$G$51,IF(AD667=Tipologias!$F$54,Tipologias!$G$54,IF(OR(AD667=Tipologias!$F$55,AD667=Tipologias!$F$56),Tipologias!$G$55,"")))</f>
        <v/>
      </c>
      <c r="AF667" s="117"/>
      <c r="AG667" s="123" t="str">
        <f>IF(OR(AF667=Tipologias!$F$51,AF667=Tipologias!$F$52,AF667=Tipologias!$F$53),Tipologias!$G$51,IF(AF667=Tipologias!$F$54,Tipologias!$G$54,IF(OR(AF667=Tipologias!$F$55,AF667=Tipologias!$F$56),Tipologias!$G$55,"")))</f>
        <v/>
      </c>
      <c r="AH667" s="117"/>
      <c r="AI667" s="124" t="str">
        <f>IF(OR(AC667="",AE667="",AG667=""),"",IF(OR(AND(AC667=Tipologias!$G$55,AE667=Tipologias!$G$55),AND(AC667=Tipologias!$G$55,AG667=Tipologias!$G$55),AND(AE667=Tipologias!$G$55,AG667=Tipologias!$G$55)),Tipologias!$G$55, IF(AND(AC667=Tipologias!$G$51,AE667=Tipologias!$G$51,AG667=Tipologias!$G$51),Tipologias!$G$51,Tipologias!$G$54)))</f>
        <v/>
      </c>
      <c r="AJ667" s="117"/>
      <c r="AK667" s="118"/>
      <c r="AL667" s="134"/>
    </row>
    <row r="668" spans="1:38" s="119" customFormat="1" ht="35.15" customHeight="1" x14ac:dyDescent="0.35">
      <c r="A668" s="141"/>
      <c r="B668" s="142"/>
      <c r="C668" s="117"/>
      <c r="D668" s="117"/>
      <c r="E668" s="117"/>
      <c r="F668" s="117"/>
      <c r="G668" s="117"/>
      <c r="H668" s="117"/>
      <c r="I668" s="117"/>
      <c r="J668" s="142"/>
      <c r="K668" s="117"/>
      <c r="L668" s="117"/>
      <c r="M668" s="117"/>
      <c r="N668" s="117"/>
      <c r="O668" s="117"/>
      <c r="P668" s="118"/>
      <c r="Q668" s="117"/>
      <c r="R668" s="117"/>
      <c r="S668" s="117"/>
      <c r="T668" s="117"/>
      <c r="U668" s="142"/>
      <c r="V66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68" s="117"/>
      <c r="X668" s="142"/>
      <c r="Y668" s="142"/>
      <c r="Z668" s="140" t="str">
        <f>IFERROR(IF(Y668=Tipologias!$O$6,"Ley_1",IF(Y668=Tipologias!$P$6,"Ley_2",IF(Y668=Tipologias!$Q$6,"Ley_3",IF(Y668=Tipologias!$R$6,"Ley_4",IF(Y668=Tipologias!$S$6,"Ley_5",IF(Y668=Tipologias!$T$6,"Ley_6", IF(Y668=Tipologias!$U$6,"Ley_7", IF(Y668=Tipologias!$V$6,"Ley_8", IF(Y668=Tipologias!$W$6,"Ley_9", IF(Y668=Tipologias!$X$6,"Ley_10", IF(Y668=Tipologias!$Y$6,"Ley_11", IF(Y668=Tipologias!$Z$6,"Ley_12",IF(Y668="No Aplica","NoAplica",""))))))))))))),"")</f>
        <v/>
      </c>
      <c r="AA668" s="117"/>
      <c r="AB668" s="117"/>
      <c r="AC668" s="123" t="str">
        <f>IF(OR(AB668=Tipologias!$F$51,AB668=Tipologias!$F$52,AB668=Tipologias!$F$53),Tipologias!$G$51,IF(AB668=Tipologias!$F$54,Tipologias!$G$54,IF(OR(AB668=Tipologias!$F$55,AB668=Tipologias!$F$56),Tipologias!$G$55,"")))</f>
        <v/>
      </c>
      <c r="AD668" s="117"/>
      <c r="AE668" s="123" t="str">
        <f>IF(OR(AD668=Tipologias!$F$51,AD668=Tipologias!$F$52,AD668=Tipologias!$F$53),Tipologias!$G$51,IF(AD668=Tipologias!$F$54,Tipologias!$G$54,IF(OR(AD668=Tipologias!$F$55,AD668=Tipologias!$F$56),Tipologias!$G$55,"")))</f>
        <v/>
      </c>
      <c r="AF668" s="117"/>
      <c r="AG668" s="123" t="str">
        <f>IF(OR(AF668=Tipologias!$F$51,AF668=Tipologias!$F$52,AF668=Tipologias!$F$53),Tipologias!$G$51,IF(AF668=Tipologias!$F$54,Tipologias!$G$54,IF(OR(AF668=Tipologias!$F$55,AF668=Tipologias!$F$56),Tipologias!$G$55,"")))</f>
        <v/>
      </c>
      <c r="AH668" s="117"/>
      <c r="AI668" s="124" t="str">
        <f>IF(OR(AC668="",AE668="",AG668=""),"",IF(OR(AND(AC668=Tipologias!$G$55,AE668=Tipologias!$G$55),AND(AC668=Tipologias!$G$55,AG668=Tipologias!$G$55),AND(AE668=Tipologias!$G$55,AG668=Tipologias!$G$55)),Tipologias!$G$55, IF(AND(AC668=Tipologias!$G$51,AE668=Tipologias!$G$51,AG668=Tipologias!$G$51),Tipologias!$G$51,Tipologias!$G$54)))</f>
        <v/>
      </c>
      <c r="AJ668" s="117"/>
      <c r="AK668" s="118"/>
      <c r="AL668" s="134"/>
    </row>
    <row r="669" spans="1:38" s="119" customFormat="1" ht="35.15" customHeight="1" x14ac:dyDescent="0.35">
      <c r="A669" s="141"/>
      <c r="B669" s="142"/>
      <c r="C669" s="117"/>
      <c r="D669" s="117"/>
      <c r="E669" s="117"/>
      <c r="F669" s="117"/>
      <c r="G669" s="117"/>
      <c r="H669" s="117"/>
      <c r="I669" s="117"/>
      <c r="J669" s="142"/>
      <c r="K669" s="117"/>
      <c r="L669" s="117"/>
      <c r="M669" s="117"/>
      <c r="N669" s="117"/>
      <c r="O669" s="117"/>
      <c r="P669" s="118"/>
      <c r="Q669" s="117"/>
      <c r="R669" s="117"/>
      <c r="S669" s="117"/>
      <c r="T669" s="117"/>
      <c r="U669" s="142"/>
      <c r="V66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69" s="117"/>
      <c r="X669" s="142"/>
      <c r="Y669" s="142"/>
      <c r="Z669" s="140" t="str">
        <f>IFERROR(IF(Y669=Tipologias!$O$6,"Ley_1",IF(Y669=Tipologias!$P$6,"Ley_2",IF(Y669=Tipologias!$Q$6,"Ley_3",IF(Y669=Tipologias!$R$6,"Ley_4",IF(Y669=Tipologias!$S$6,"Ley_5",IF(Y669=Tipologias!$T$6,"Ley_6", IF(Y669=Tipologias!$U$6,"Ley_7", IF(Y669=Tipologias!$V$6,"Ley_8", IF(Y669=Tipologias!$W$6,"Ley_9", IF(Y669=Tipologias!$X$6,"Ley_10", IF(Y669=Tipologias!$Y$6,"Ley_11", IF(Y669=Tipologias!$Z$6,"Ley_12",IF(Y669="No Aplica","NoAplica",""))))))))))))),"")</f>
        <v/>
      </c>
      <c r="AA669" s="117"/>
      <c r="AB669" s="117"/>
      <c r="AC669" s="123" t="str">
        <f>IF(OR(AB669=Tipologias!$F$51,AB669=Tipologias!$F$52,AB669=Tipologias!$F$53),Tipologias!$G$51,IF(AB669=Tipologias!$F$54,Tipologias!$G$54,IF(OR(AB669=Tipologias!$F$55,AB669=Tipologias!$F$56),Tipologias!$G$55,"")))</f>
        <v/>
      </c>
      <c r="AD669" s="117"/>
      <c r="AE669" s="123" t="str">
        <f>IF(OR(AD669=Tipologias!$F$51,AD669=Tipologias!$F$52,AD669=Tipologias!$F$53),Tipologias!$G$51,IF(AD669=Tipologias!$F$54,Tipologias!$G$54,IF(OR(AD669=Tipologias!$F$55,AD669=Tipologias!$F$56),Tipologias!$G$55,"")))</f>
        <v/>
      </c>
      <c r="AF669" s="117"/>
      <c r="AG669" s="123" t="str">
        <f>IF(OR(AF669=Tipologias!$F$51,AF669=Tipologias!$F$52,AF669=Tipologias!$F$53),Tipologias!$G$51,IF(AF669=Tipologias!$F$54,Tipologias!$G$54,IF(OR(AF669=Tipologias!$F$55,AF669=Tipologias!$F$56),Tipologias!$G$55,"")))</f>
        <v/>
      </c>
      <c r="AH669" s="117"/>
      <c r="AI669" s="124" t="str">
        <f>IF(OR(AC669="",AE669="",AG669=""),"",IF(OR(AND(AC669=Tipologias!$G$55,AE669=Tipologias!$G$55),AND(AC669=Tipologias!$G$55,AG669=Tipologias!$G$55),AND(AE669=Tipologias!$G$55,AG669=Tipologias!$G$55)),Tipologias!$G$55, IF(AND(AC669=Tipologias!$G$51,AE669=Tipologias!$G$51,AG669=Tipologias!$G$51),Tipologias!$G$51,Tipologias!$G$54)))</f>
        <v/>
      </c>
      <c r="AJ669" s="117"/>
      <c r="AK669" s="118"/>
      <c r="AL669" s="134"/>
    </row>
    <row r="670" spans="1:38" s="119" customFormat="1" ht="35.15" customHeight="1" x14ac:dyDescent="0.35">
      <c r="A670" s="141"/>
      <c r="B670" s="142"/>
      <c r="C670" s="117"/>
      <c r="D670" s="117"/>
      <c r="E670" s="117"/>
      <c r="F670" s="117"/>
      <c r="G670" s="117"/>
      <c r="H670" s="117"/>
      <c r="I670" s="117"/>
      <c r="J670" s="142"/>
      <c r="K670" s="117"/>
      <c r="L670" s="117"/>
      <c r="M670" s="117"/>
      <c r="N670" s="117"/>
      <c r="O670" s="117"/>
      <c r="P670" s="118"/>
      <c r="Q670" s="117"/>
      <c r="R670" s="117"/>
      <c r="S670" s="117"/>
      <c r="T670" s="117"/>
      <c r="U670" s="142"/>
      <c r="V67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70" s="117"/>
      <c r="X670" s="142"/>
      <c r="Y670" s="142"/>
      <c r="Z670" s="140" t="str">
        <f>IFERROR(IF(Y670=Tipologias!$O$6,"Ley_1",IF(Y670=Tipologias!$P$6,"Ley_2",IF(Y670=Tipologias!$Q$6,"Ley_3",IF(Y670=Tipologias!$R$6,"Ley_4",IF(Y670=Tipologias!$S$6,"Ley_5",IF(Y670=Tipologias!$T$6,"Ley_6", IF(Y670=Tipologias!$U$6,"Ley_7", IF(Y670=Tipologias!$V$6,"Ley_8", IF(Y670=Tipologias!$W$6,"Ley_9", IF(Y670=Tipologias!$X$6,"Ley_10", IF(Y670=Tipologias!$Y$6,"Ley_11", IF(Y670=Tipologias!$Z$6,"Ley_12",IF(Y670="No Aplica","NoAplica",""))))))))))))),"")</f>
        <v/>
      </c>
      <c r="AA670" s="117"/>
      <c r="AB670" s="117"/>
      <c r="AC670" s="123" t="str">
        <f>IF(OR(AB670=Tipologias!$F$51,AB670=Tipologias!$F$52,AB670=Tipologias!$F$53),Tipologias!$G$51,IF(AB670=Tipologias!$F$54,Tipologias!$G$54,IF(OR(AB670=Tipologias!$F$55,AB670=Tipologias!$F$56),Tipologias!$G$55,"")))</f>
        <v/>
      </c>
      <c r="AD670" s="117"/>
      <c r="AE670" s="123" t="str">
        <f>IF(OR(AD670=Tipologias!$F$51,AD670=Tipologias!$F$52,AD670=Tipologias!$F$53),Tipologias!$G$51,IF(AD670=Tipologias!$F$54,Tipologias!$G$54,IF(OR(AD670=Tipologias!$F$55,AD670=Tipologias!$F$56),Tipologias!$G$55,"")))</f>
        <v/>
      </c>
      <c r="AF670" s="117"/>
      <c r="AG670" s="123" t="str">
        <f>IF(OR(AF670=Tipologias!$F$51,AF670=Tipologias!$F$52,AF670=Tipologias!$F$53),Tipologias!$G$51,IF(AF670=Tipologias!$F$54,Tipologias!$G$54,IF(OR(AF670=Tipologias!$F$55,AF670=Tipologias!$F$56),Tipologias!$G$55,"")))</f>
        <v/>
      </c>
      <c r="AH670" s="117"/>
      <c r="AI670" s="124" t="str">
        <f>IF(OR(AC670="",AE670="",AG670=""),"",IF(OR(AND(AC670=Tipologias!$G$55,AE670=Tipologias!$G$55),AND(AC670=Tipologias!$G$55,AG670=Tipologias!$G$55),AND(AE670=Tipologias!$G$55,AG670=Tipologias!$G$55)),Tipologias!$G$55, IF(AND(AC670=Tipologias!$G$51,AE670=Tipologias!$G$51,AG670=Tipologias!$G$51),Tipologias!$G$51,Tipologias!$G$54)))</f>
        <v/>
      </c>
      <c r="AJ670" s="117"/>
      <c r="AK670" s="118"/>
      <c r="AL670" s="134"/>
    </row>
    <row r="671" spans="1:38" s="119" customFormat="1" ht="35.15" customHeight="1" x14ac:dyDescent="0.35">
      <c r="A671" s="141"/>
      <c r="B671" s="142"/>
      <c r="C671" s="117"/>
      <c r="D671" s="117"/>
      <c r="E671" s="117"/>
      <c r="F671" s="117"/>
      <c r="G671" s="117"/>
      <c r="H671" s="117"/>
      <c r="I671" s="117"/>
      <c r="J671" s="142"/>
      <c r="K671" s="117"/>
      <c r="L671" s="117"/>
      <c r="M671" s="117"/>
      <c r="N671" s="117"/>
      <c r="O671" s="117"/>
      <c r="P671" s="118"/>
      <c r="Q671" s="117"/>
      <c r="R671" s="117"/>
      <c r="S671" s="117"/>
      <c r="T671" s="117"/>
      <c r="U671" s="142"/>
      <c r="V67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71" s="117"/>
      <c r="X671" s="142"/>
      <c r="Y671" s="142"/>
      <c r="Z671" s="140" t="str">
        <f>IFERROR(IF(Y671=Tipologias!$O$6,"Ley_1",IF(Y671=Tipologias!$P$6,"Ley_2",IF(Y671=Tipologias!$Q$6,"Ley_3",IF(Y671=Tipologias!$R$6,"Ley_4",IF(Y671=Tipologias!$S$6,"Ley_5",IF(Y671=Tipologias!$T$6,"Ley_6", IF(Y671=Tipologias!$U$6,"Ley_7", IF(Y671=Tipologias!$V$6,"Ley_8", IF(Y671=Tipologias!$W$6,"Ley_9", IF(Y671=Tipologias!$X$6,"Ley_10", IF(Y671=Tipologias!$Y$6,"Ley_11", IF(Y671=Tipologias!$Z$6,"Ley_12",IF(Y671="No Aplica","NoAplica",""))))))))))))),"")</f>
        <v/>
      </c>
      <c r="AA671" s="117"/>
      <c r="AB671" s="117"/>
      <c r="AC671" s="123" t="str">
        <f>IF(OR(AB671=Tipologias!$F$51,AB671=Tipologias!$F$52,AB671=Tipologias!$F$53),Tipologias!$G$51,IF(AB671=Tipologias!$F$54,Tipologias!$G$54,IF(OR(AB671=Tipologias!$F$55,AB671=Tipologias!$F$56),Tipologias!$G$55,"")))</f>
        <v/>
      </c>
      <c r="AD671" s="117"/>
      <c r="AE671" s="123" t="str">
        <f>IF(OR(AD671=Tipologias!$F$51,AD671=Tipologias!$F$52,AD671=Tipologias!$F$53),Tipologias!$G$51,IF(AD671=Tipologias!$F$54,Tipologias!$G$54,IF(OR(AD671=Tipologias!$F$55,AD671=Tipologias!$F$56),Tipologias!$G$55,"")))</f>
        <v/>
      </c>
      <c r="AF671" s="117"/>
      <c r="AG671" s="123" t="str">
        <f>IF(OR(AF671=Tipologias!$F$51,AF671=Tipologias!$F$52,AF671=Tipologias!$F$53),Tipologias!$G$51,IF(AF671=Tipologias!$F$54,Tipologias!$G$54,IF(OR(AF671=Tipologias!$F$55,AF671=Tipologias!$F$56),Tipologias!$G$55,"")))</f>
        <v/>
      </c>
      <c r="AH671" s="117"/>
      <c r="AI671" s="124" t="str">
        <f>IF(OR(AC671="",AE671="",AG671=""),"",IF(OR(AND(AC671=Tipologias!$G$55,AE671=Tipologias!$G$55),AND(AC671=Tipologias!$G$55,AG671=Tipologias!$G$55),AND(AE671=Tipologias!$G$55,AG671=Tipologias!$G$55)),Tipologias!$G$55, IF(AND(AC671=Tipologias!$G$51,AE671=Tipologias!$G$51,AG671=Tipologias!$G$51),Tipologias!$G$51,Tipologias!$G$54)))</f>
        <v/>
      </c>
      <c r="AJ671" s="117"/>
      <c r="AK671" s="118"/>
      <c r="AL671" s="134"/>
    </row>
    <row r="672" spans="1:38" s="119" customFormat="1" ht="35.15" customHeight="1" x14ac:dyDescent="0.35">
      <c r="A672" s="141"/>
      <c r="B672" s="142"/>
      <c r="C672" s="117"/>
      <c r="D672" s="117"/>
      <c r="E672" s="117"/>
      <c r="F672" s="117"/>
      <c r="G672" s="117"/>
      <c r="H672" s="117"/>
      <c r="I672" s="117"/>
      <c r="J672" s="142"/>
      <c r="K672" s="117"/>
      <c r="L672" s="117"/>
      <c r="M672" s="117"/>
      <c r="N672" s="117"/>
      <c r="O672" s="117"/>
      <c r="P672" s="118"/>
      <c r="Q672" s="117"/>
      <c r="R672" s="117"/>
      <c r="S672" s="117"/>
      <c r="T672" s="117"/>
      <c r="U672" s="142"/>
      <c r="V67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72" s="117"/>
      <c r="X672" s="142"/>
      <c r="Y672" s="142"/>
      <c r="Z672" s="140" t="str">
        <f>IFERROR(IF(Y672=Tipologias!$O$6,"Ley_1",IF(Y672=Tipologias!$P$6,"Ley_2",IF(Y672=Tipologias!$Q$6,"Ley_3",IF(Y672=Tipologias!$R$6,"Ley_4",IF(Y672=Tipologias!$S$6,"Ley_5",IF(Y672=Tipologias!$T$6,"Ley_6", IF(Y672=Tipologias!$U$6,"Ley_7", IF(Y672=Tipologias!$V$6,"Ley_8", IF(Y672=Tipologias!$W$6,"Ley_9", IF(Y672=Tipologias!$X$6,"Ley_10", IF(Y672=Tipologias!$Y$6,"Ley_11", IF(Y672=Tipologias!$Z$6,"Ley_12",IF(Y672="No Aplica","NoAplica",""))))))))))))),"")</f>
        <v/>
      </c>
      <c r="AA672" s="117"/>
      <c r="AB672" s="117"/>
      <c r="AC672" s="123" t="str">
        <f>IF(OR(AB672=Tipologias!$F$51,AB672=Tipologias!$F$52,AB672=Tipologias!$F$53),Tipologias!$G$51,IF(AB672=Tipologias!$F$54,Tipologias!$G$54,IF(OR(AB672=Tipologias!$F$55,AB672=Tipologias!$F$56),Tipologias!$G$55,"")))</f>
        <v/>
      </c>
      <c r="AD672" s="117"/>
      <c r="AE672" s="123" t="str">
        <f>IF(OR(AD672=Tipologias!$F$51,AD672=Tipologias!$F$52,AD672=Tipologias!$F$53),Tipologias!$G$51,IF(AD672=Tipologias!$F$54,Tipologias!$G$54,IF(OR(AD672=Tipologias!$F$55,AD672=Tipologias!$F$56),Tipologias!$G$55,"")))</f>
        <v/>
      </c>
      <c r="AF672" s="117"/>
      <c r="AG672" s="123" t="str">
        <f>IF(OR(AF672=Tipologias!$F$51,AF672=Tipologias!$F$52,AF672=Tipologias!$F$53),Tipologias!$G$51,IF(AF672=Tipologias!$F$54,Tipologias!$G$54,IF(OR(AF672=Tipologias!$F$55,AF672=Tipologias!$F$56),Tipologias!$G$55,"")))</f>
        <v/>
      </c>
      <c r="AH672" s="117"/>
      <c r="AI672" s="124" t="str">
        <f>IF(OR(AC672="",AE672="",AG672=""),"",IF(OR(AND(AC672=Tipologias!$G$55,AE672=Tipologias!$G$55),AND(AC672=Tipologias!$G$55,AG672=Tipologias!$G$55),AND(AE672=Tipologias!$G$55,AG672=Tipologias!$G$55)),Tipologias!$G$55, IF(AND(AC672=Tipologias!$G$51,AE672=Tipologias!$G$51,AG672=Tipologias!$G$51),Tipologias!$G$51,Tipologias!$G$54)))</f>
        <v/>
      </c>
      <c r="AJ672" s="117"/>
      <c r="AK672" s="118"/>
      <c r="AL672" s="134"/>
    </row>
    <row r="673" spans="1:38" s="119" customFormat="1" ht="35.15" customHeight="1" x14ac:dyDescent="0.35">
      <c r="A673" s="141"/>
      <c r="B673" s="142"/>
      <c r="C673" s="117"/>
      <c r="D673" s="117"/>
      <c r="E673" s="117"/>
      <c r="F673" s="117"/>
      <c r="G673" s="117"/>
      <c r="H673" s="117"/>
      <c r="I673" s="117"/>
      <c r="J673" s="142"/>
      <c r="K673" s="117"/>
      <c r="L673" s="117"/>
      <c r="M673" s="117"/>
      <c r="N673" s="117"/>
      <c r="O673" s="117"/>
      <c r="P673" s="118"/>
      <c r="Q673" s="117"/>
      <c r="R673" s="117"/>
      <c r="S673" s="117"/>
      <c r="T673" s="117"/>
      <c r="U673" s="142"/>
      <c r="V67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73" s="117"/>
      <c r="X673" s="142"/>
      <c r="Y673" s="142"/>
      <c r="Z673" s="140" t="str">
        <f>IFERROR(IF(Y673=Tipologias!$O$6,"Ley_1",IF(Y673=Tipologias!$P$6,"Ley_2",IF(Y673=Tipologias!$Q$6,"Ley_3",IF(Y673=Tipologias!$R$6,"Ley_4",IF(Y673=Tipologias!$S$6,"Ley_5",IF(Y673=Tipologias!$T$6,"Ley_6", IF(Y673=Tipologias!$U$6,"Ley_7", IF(Y673=Tipologias!$V$6,"Ley_8", IF(Y673=Tipologias!$W$6,"Ley_9", IF(Y673=Tipologias!$X$6,"Ley_10", IF(Y673=Tipologias!$Y$6,"Ley_11", IF(Y673=Tipologias!$Z$6,"Ley_12",IF(Y673="No Aplica","NoAplica",""))))))))))))),"")</f>
        <v/>
      </c>
      <c r="AA673" s="117"/>
      <c r="AB673" s="117"/>
      <c r="AC673" s="123" t="str">
        <f>IF(OR(AB673=Tipologias!$F$51,AB673=Tipologias!$F$52,AB673=Tipologias!$F$53),Tipologias!$G$51,IF(AB673=Tipologias!$F$54,Tipologias!$G$54,IF(OR(AB673=Tipologias!$F$55,AB673=Tipologias!$F$56),Tipologias!$G$55,"")))</f>
        <v/>
      </c>
      <c r="AD673" s="117"/>
      <c r="AE673" s="123" t="str">
        <f>IF(OR(AD673=Tipologias!$F$51,AD673=Tipologias!$F$52,AD673=Tipologias!$F$53),Tipologias!$G$51,IF(AD673=Tipologias!$F$54,Tipologias!$G$54,IF(OR(AD673=Tipologias!$F$55,AD673=Tipologias!$F$56),Tipologias!$G$55,"")))</f>
        <v/>
      </c>
      <c r="AF673" s="117"/>
      <c r="AG673" s="123" t="str">
        <f>IF(OR(AF673=Tipologias!$F$51,AF673=Tipologias!$F$52,AF673=Tipologias!$F$53),Tipologias!$G$51,IF(AF673=Tipologias!$F$54,Tipologias!$G$54,IF(OR(AF673=Tipologias!$F$55,AF673=Tipologias!$F$56),Tipologias!$G$55,"")))</f>
        <v/>
      </c>
      <c r="AH673" s="117"/>
      <c r="AI673" s="124" t="str">
        <f>IF(OR(AC673="",AE673="",AG673=""),"",IF(OR(AND(AC673=Tipologias!$G$55,AE673=Tipologias!$G$55),AND(AC673=Tipologias!$G$55,AG673=Tipologias!$G$55),AND(AE673=Tipologias!$G$55,AG673=Tipologias!$G$55)),Tipologias!$G$55, IF(AND(AC673=Tipologias!$G$51,AE673=Tipologias!$G$51,AG673=Tipologias!$G$51),Tipologias!$G$51,Tipologias!$G$54)))</f>
        <v/>
      </c>
      <c r="AJ673" s="117"/>
      <c r="AK673" s="118"/>
      <c r="AL673" s="134"/>
    </row>
    <row r="674" spans="1:38" s="119" customFormat="1" ht="35.15" customHeight="1" x14ac:dyDescent="0.35">
      <c r="A674" s="141"/>
      <c r="B674" s="142"/>
      <c r="C674" s="117"/>
      <c r="D674" s="117"/>
      <c r="E674" s="117"/>
      <c r="F674" s="117"/>
      <c r="G674" s="117"/>
      <c r="H674" s="117"/>
      <c r="I674" s="117"/>
      <c r="J674" s="142"/>
      <c r="K674" s="117"/>
      <c r="L674" s="117"/>
      <c r="M674" s="117"/>
      <c r="N674" s="117"/>
      <c r="O674" s="117"/>
      <c r="P674" s="118"/>
      <c r="Q674" s="117"/>
      <c r="R674" s="117"/>
      <c r="S674" s="117"/>
      <c r="T674" s="117"/>
      <c r="U674" s="142"/>
      <c r="V67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74" s="117"/>
      <c r="X674" s="142"/>
      <c r="Y674" s="142"/>
      <c r="Z674" s="140" t="str">
        <f>IFERROR(IF(Y674=Tipologias!$O$6,"Ley_1",IF(Y674=Tipologias!$P$6,"Ley_2",IF(Y674=Tipologias!$Q$6,"Ley_3",IF(Y674=Tipologias!$R$6,"Ley_4",IF(Y674=Tipologias!$S$6,"Ley_5",IF(Y674=Tipologias!$T$6,"Ley_6", IF(Y674=Tipologias!$U$6,"Ley_7", IF(Y674=Tipologias!$V$6,"Ley_8", IF(Y674=Tipologias!$W$6,"Ley_9", IF(Y674=Tipologias!$X$6,"Ley_10", IF(Y674=Tipologias!$Y$6,"Ley_11", IF(Y674=Tipologias!$Z$6,"Ley_12",IF(Y674="No Aplica","NoAplica",""))))))))))))),"")</f>
        <v/>
      </c>
      <c r="AA674" s="117"/>
      <c r="AB674" s="117"/>
      <c r="AC674" s="123" t="str">
        <f>IF(OR(AB674=Tipologias!$F$51,AB674=Tipologias!$F$52,AB674=Tipologias!$F$53),Tipologias!$G$51,IF(AB674=Tipologias!$F$54,Tipologias!$G$54,IF(OR(AB674=Tipologias!$F$55,AB674=Tipologias!$F$56),Tipologias!$G$55,"")))</f>
        <v/>
      </c>
      <c r="AD674" s="117"/>
      <c r="AE674" s="123" t="str">
        <f>IF(OR(AD674=Tipologias!$F$51,AD674=Tipologias!$F$52,AD674=Tipologias!$F$53),Tipologias!$G$51,IF(AD674=Tipologias!$F$54,Tipologias!$G$54,IF(OR(AD674=Tipologias!$F$55,AD674=Tipologias!$F$56),Tipologias!$G$55,"")))</f>
        <v/>
      </c>
      <c r="AF674" s="117"/>
      <c r="AG674" s="123" t="str">
        <f>IF(OR(AF674=Tipologias!$F$51,AF674=Tipologias!$F$52,AF674=Tipologias!$F$53),Tipologias!$G$51,IF(AF674=Tipologias!$F$54,Tipologias!$G$54,IF(OR(AF674=Tipologias!$F$55,AF674=Tipologias!$F$56),Tipologias!$G$55,"")))</f>
        <v/>
      </c>
      <c r="AH674" s="117"/>
      <c r="AI674" s="124" t="str">
        <f>IF(OR(AC674="",AE674="",AG674=""),"",IF(OR(AND(AC674=Tipologias!$G$55,AE674=Tipologias!$G$55),AND(AC674=Tipologias!$G$55,AG674=Tipologias!$G$55),AND(AE674=Tipologias!$G$55,AG674=Tipologias!$G$55)),Tipologias!$G$55, IF(AND(AC674=Tipologias!$G$51,AE674=Tipologias!$G$51,AG674=Tipologias!$G$51),Tipologias!$G$51,Tipologias!$G$54)))</f>
        <v/>
      </c>
      <c r="AJ674" s="117"/>
      <c r="AK674" s="118"/>
      <c r="AL674" s="134"/>
    </row>
    <row r="675" spans="1:38" s="119" customFormat="1" ht="35.15" customHeight="1" x14ac:dyDescent="0.35">
      <c r="A675" s="141"/>
      <c r="B675" s="142"/>
      <c r="C675" s="117"/>
      <c r="D675" s="117"/>
      <c r="E675" s="117"/>
      <c r="F675" s="117"/>
      <c r="G675" s="117"/>
      <c r="H675" s="117"/>
      <c r="I675" s="117"/>
      <c r="J675" s="142"/>
      <c r="K675" s="117"/>
      <c r="L675" s="117"/>
      <c r="M675" s="117"/>
      <c r="N675" s="117"/>
      <c r="O675" s="117"/>
      <c r="P675" s="118"/>
      <c r="Q675" s="117"/>
      <c r="R675" s="117"/>
      <c r="S675" s="117"/>
      <c r="T675" s="117"/>
      <c r="U675" s="142"/>
      <c r="V67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75" s="117"/>
      <c r="X675" s="142"/>
      <c r="Y675" s="142"/>
      <c r="Z675" s="140" t="str">
        <f>IFERROR(IF(Y675=Tipologias!$O$6,"Ley_1",IF(Y675=Tipologias!$P$6,"Ley_2",IF(Y675=Tipologias!$Q$6,"Ley_3",IF(Y675=Tipologias!$R$6,"Ley_4",IF(Y675=Tipologias!$S$6,"Ley_5",IF(Y675=Tipologias!$T$6,"Ley_6", IF(Y675=Tipologias!$U$6,"Ley_7", IF(Y675=Tipologias!$V$6,"Ley_8", IF(Y675=Tipologias!$W$6,"Ley_9", IF(Y675=Tipologias!$X$6,"Ley_10", IF(Y675=Tipologias!$Y$6,"Ley_11", IF(Y675=Tipologias!$Z$6,"Ley_12",IF(Y675="No Aplica","NoAplica",""))))))))))))),"")</f>
        <v/>
      </c>
      <c r="AA675" s="117"/>
      <c r="AB675" s="117"/>
      <c r="AC675" s="123" t="str">
        <f>IF(OR(AB675=Tipologias!$F$51,AB675=Tipologias!$F$52,AB675=Tipologias!$F$53),Tipologias!$G$51,IF(AB675=Tipologias!$F$54,Tipologias!$G$54,IF(OR(AB675=Tipologias!$F$55,AB675=Tipologias!$F$56),Tipologias!$G$55,"")))</f>
        <v/>
      </c>
      <c r="AD675" s="117"/>
      <c r="AE675" s="123" t="str">
        <f>IF(OR(AD675=Tipologias!$F$51,AD675=Tipologias!$F$52,AD675=Tipologias!$F$53),Tipologias!$G$51,IF(AD675=Tipologias!$F$54,Tipologias!$G$54,IF(OR(AD675=Tipologias!$F$55,AD675=Tipologias!$F$56),Tipologias!$G$55,"")))</f>
        <v/>
      </c>
      <c r="AF675" s="117"/>
      <c r="AG675" s="123" t="str">
        <f>IF(OR(AF675=Tipologias!$F$51,AF675=Tipologias!$F$52,AF675=Tipologias!$F$53),Tipologias!$G$51,IF(AF675=Tipologias!$F$54,Tipologias!$G$54,IF(OR(AF675=Tipologias!$F$55,AF675=Tipologias!$F$56),Tipologias!$G$55,"")))</f>
        <v/>
      </c>
      <c r="AH675" s="117"/>
      <c r="AI675" s="124" t="str">
        <f>IF(OR(AC675="",AE675="",AG675=""),"",IF(OR(AND(AC675=Tipologias!$G$55,AE675=Tipologias!$G$55),AND(AC675=Tipologias!$G$55,AG675=Tipologias!$G$55),AND(AE675=Tipologias!$G$55,AG675=Tipologias!$G$55)),Tipologias!$G$55, IF(AND(AC675=Tipologias!$G$51,AE675=Tipologias!$G$51,AG675=Tipologias!$G$51),Tipologias!$G$51,Tipologias!$G$54)))</f>
        <v/>
      </c>
      <c r="AJ675" s="117"/>
      <c r="AK675" s="118"/>
      <c r="AL675" s="134"/>
    </row>
    <row r="676" spans="1:38" s="119" customFormat="1" ht="35.15" customHeight="1" x14ac:dyDescent="0.35">
      <c r="A676" s="141"/>
      <c r="B676" s="142"/>
      <c r="C676" s="117"/>
      <c r="D676" s="117"/>
      <c r="E676" s="117"/>
      <c r="F676" s="117"/>
      <c r="G676" s="117"/>
      <c r="H676" s="117"/>
      <c r="I676" s="117"/>
      <c r="J676" s="142"/>
      <c r="K676" s="117"/>
      <c r="L676" s="117"/>
      <c r="M676" s="117"/>
      <c r="N676" s="117"/>
      <c r="O676" s="117"/>
      <c r="P676" s="118"/>
      <c r="Q676" s="117"/>
      <c r="R676" s="117"/>
      <c r="S676" s="117"/>
      <c r="T676" s="117"/>
      <c r="U676" s="142"/>
      <c r="V67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76" s="117"/>
      <c r="X676" s="142"/>
      <c r="Y676" s="142"/>
      <c r="Z676" s="140" t="str">
        <f>IFERROR(IF(Y676=Tipologias!$O$6,"Ley_1",IF(Y676=Tipologias!$P$6,"Ley_2",IF(Y676=Tipologias!$Q$6,"Ley_3",IF(Y676=Tipologias!$R$6,"Ley_4",IF(Y676=Tipologias!$S$6,"Ley_5",IF(Y676=Tipologias!$T$6,"Ley_6", IF(Y676=Tipologias!$U$6,"Ley_7", IF(Y676=Tipologias!$V$6,"Ley_8", IF(Y676=Tipologias!$W$6,"Ley_9", IF(Y676=Tipologias!$X$6,"Ley_10", IF(Y676=Tipologias!$Y$6,"Ley_11", IF(Y676=Tipologias!$Z$6,"Ley_12",IF(Y676="No Aplica","NoAplica",""))))))))))))),"")</f>
        <v/>
      </c>
      <c r="AA676" s="117"/>
      <c r="AB676" s="117"/>
      <c r="AC676" s="123" t="str">
        <f>IF(OR(AB676=Tipologias!$F$51,AB676=Tipologias!$F$52,AB676=Tipologias!$F$53),Tipologias!$G$51,IF(AB676=Tipologias!$F$54,Tipologias!$G$54,IF(OR(AB676=Tipologias!$F$55,AB676=Tipologias!$F$56),Tipologias!$G$55,"")))</f>
        <v/>
      </c>
      <c r="AD676" s="117"/>
      <c r="AE676" s="123" t="str">
        <f>IF(OR(AD676=Tipologias!$F$51,AD676=Tipologias!$F$52,AD676=Tipologias!$F$53),Tipologias!$G$51,IF(AD676=Tipologias!$F$54,Tipologias!$G$54,IF(OR(AD676=Tipologias!$F$55,AD676=Tipologias!$F$56),Tipologias!$G$55,"")))</f>
        <v/>
      </c>
      <c r="AF676" s="117"/>
      <c r="AG676" s="123" t="str">
        <f>IF(OR(AF676=Tipologias!$F$51,AF676=Tipologias!$F$52,AF676=Tipologias!$F$53),Tipologias!$G$51,IF(AF676=Tipologias!$F$54,Tipologias!$G$54,IF(OR(AF676=Tipologias!$F$55,AF676=Tipologias!$F$56),Tipologias!$G$55,"")))</f>
        <v/>
      </c>
      <c r="AH676" s="117"/>
      <c r="AI676" s="124" t="str">
        <f>IF(OR(AC676="",AE676="",AG676=""),"",IF(OR(AND(AC676=Tipologias!$G$55,AE676=Tipologias!$G$55),AND(AC676=Tipologias!$G$55,AG676=Tipologias!$G$55),AND(AE676=Tipologias!$G$55,AG676=Tipologias!$G$55)),Tipologias!$G$55, IF(AND(AC676=Tipologias!$G$51,AE676=Tipologias!$G$51,AG676=Tipologias!$G$51),Tipologias!$G$51,Tipologias!$G$54)))</f>
        <v/>
      </c>
      <c r="AJ676" s="117"/>
      <c r="AK676" s="118"/>
      <c r="AL676" s="134"/>
    </row>
    <row r="677" spans="1:38" s="119" customFormat="1" ht="35.15" customHeight="1" x14ac:dyDescent="0.35">
      <c r="A677" s="141"/>
      <c r="B677" s="142"/>
      <c r="C677" s="117"/>
      <c r="D677" s="117"/>
      <c r="E677" s="117"/>
      <c r="F677" s="117"/>
      <c r="G677" s="117"/>
      <c r="H677" s="117"/>
      <c r="I677" s="117"/>
      <c r="J677" s="142"/>
      <c r="K677" s="117"/>
      <c r="L677" s="117"/>
      <c r="M677" s="117"/>
      <c r="N677" s="117"/>
      <c r="O677" s="117"/>
      <c r="P677" s="118"/>
      <c r="Q677" s="117"/>
      <c r="R677" s="117"/>
      <c r="S677" s="117"/>
      <c r="T677" s="117"/>
      <c r="U677" s="142"/>
      <c r="V67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77" s="117"/>
      <c r="X677" s="142"/>
      <c r="Y677" s="142"/>
      <c r="Z677" s="140" t="str">
        <f>IFERROR(IF(Y677=Tipologias!$O$6,"Ley_1",IF(Y677=Tipologias!$P$6,"Ley_2",IF(Y677=Tipologias!$Q$6,"Ley_3",IF(Y677=Tipologias!$R$6,"Ley_4",IF(Y677=Tipologias!$S$6,"Ley_5",IF(Y677=Tipologias!$T$6,"Ley_6", IF(Y677=Tipologias!$U$6,"Ley_7", IF(Y677=Tipologias!$V$6,"Ley_8", IF(Y677=Tipologias!$W$6,"Ley_9", IF(Y677=Tipologias!$X$6,"Ley_10", IF(Y677=Tipologias!$Y$6,"Ley_11", IF(Y677=Tipologias!$Z$6,"Ley_12",IF(Y677="No Aplica","NoAplica",""))))))))))))),"")</f>
        <v/>
      </c>
      <c r="AA677" s="117"/>
      <c r="AB677" s="117"/>
      <c r="AC677" s="123" t="str">
        <f>IF(OR(AB677=Tipologias!$F$51,AB677=Tipologias!$F$52,AB677=Tipologias!$F$53),Tipologias!$G$51,IF(AB677=Tipologias!$F$54,Tipologias!$G$54,IF(OR(AB677=Tipologias!$F$55,AB677=Tipologias!$F$56),Tipologias!$G$55,"")))</f>
        <v/>
      </c>
      <c r="AD677" s="117"/>
      <c r="AE677" s="123" t="str">
        <f>IF(OR(AD677=Tipologias!$F$51,AD677=Tipologias!$F$52,AD677=Tipologias!$F$53),Tipologias!$G$51,IF(AD677=Tipologias!$F$54,Tipologias!$G$54,IF(OR(AD677=Tipologias!$F$55,AD677=Tipologias!$F$56),Tipologias!$G$55,"")))</f>
        <v/>
      </c>
      <c r="AF677" s="117"/>
      <c r="AG677" s="123" t="str">
        <f>IF(OR(AF677=Tipologias!$F$51,AF677=Tipologias!$F$52,AF677=Tipologias!$F$53),Tipologias!$G$51,IF(AF677=Tipologias!$F$54,Tipologias!$G$54,IF(OR(AF677=Tipologias!$F$55,AF677=Tipologias!$F$56),Tipologias!$G$55,"")))</f>
        <v/>
      </c>
      <c r="AH677" s="117"/>
      <c r="AI677" s="124" t="str">
        <f>IF(OR(AC677="",AE677="",AG677=""),"",IF(OR(AND(AC677=Tipologias!$G$55,AE677=Tipologias!$G$55),AND(AC677=Tipologias!$G$55,AG677=Tipologias!$G$55),AND(AE677=Tipologias!$G$55,AG677=Tipologias!$G$55)),Tipologias!$G$55, IF(AND(AC677=Tipologias!$G$51,AE677=Tipologias!$G$51,AG677=Tipologias!$G$51),Tipologias!$G$51,Tipologias!$G$54)))</f>
        <v/>
      </c>
      <c r="AJ677" s="117"/>
      <c r="AK677" s="118"/>
      <c r="AL677" s="134"/>
    </row>
    <row r="678" spans="1:38" s="119" customFormat="1" ht="35.15" customHeight="1" x14ac:dyDescent="0.35">
      <c r="A678" s="141"/>
      <c r="B678" s="142"/>
      <c r="C678" s="117"/>
      <c r="D678" s="117"/>
      <c r="E678" s="117"/>
      <c r="F678" s="117"/>
      <c r="G678" s="117"/>
      <c r="H678" s="117"/>
      <c r="I678" s="117"/>
      <c r="J678" s="142"/>
      <c r="K678" s="117"/>
      <c r="L678" s="117"/>
      <c r="M678" s="117"/>
      <c r="N678" s="117"/>
      <c r="O678" s="117"/>
      <c r="P678" s="118"/>
      <c r="Q678" s="117"/>
      <c r="R678" s="117"/>
      <c r="S678" s="117"/>
      <c r="T678" s="117"/>
      <c r="U678" s="142"/>
      <c r="V67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78" s="117"/>
      <c r="X678" s="142"/>
      <c r="Y678" s="142"/>
      <c r="Z678" s="140" t="str">
        <f>IFERROR(IF(Y678=Tipologias!$O$6,"Ley_1",IF(Y678=Tipologias!$P$6,"Ley_2",IF(Y678=Tipologias!$Q$6,"Ley_3",IF(Y678=Tipologias!$R$6,"Ley_4",IF(Y678=Tipologias!$S$6,"Ley_5",IF(Y678=Tipologias!$T$6,"Ley_6", IF(Y678=Tipologias!$U$6,"Ley_7", IF(Y678=Tipologias!$V$6,"Ley_8", IF(Y678=Tipologias!$W$6,"Ley_9", IF(Y678=Tipologias!$X$6,"Ley_10", IF(Y678=Tipologias!$Y$6,"Ley_11", IF(Y678=Tipologias!$Z$6,"Ley_12",IF(Y678="No Aplica","NoAplica",""))))))))))))),"")</f>
        <v/>
      </c>
      <c r="AA678" s="117"/>
      <c r="AB678" s="117"/>
      <c r="AC678" s="123" t="str">
        <f>IF(OR(AB678=Tipologias!$F$51,AB678=Tipologias!$F$52,AB678=Tipologias!$F$53),Tipologias!$G$51,IF(AB678=Tipologias!$F$54,Tipologias!$G$54,IF(OR(AB678=Tipologias!$F$55,AB678=Tipologias!$F$56),Tipologias!$G$55,"")))</f>
        <v/>
      </c>
      <c r="AD678" s="117"/>
      <c r="AE678" s="123" t="str">
        <f>IF(OR(AD678=Tipologias!$F$51,AD678=Tipologias!$F$52,AD678=Tipologias!$F$53),Tipologias!$G$51,IF(AD678=Tipologias!$F$54,Tipologias!$G$54,IF(OR(AD678=Tipologias!$F$55,AD678=Tipologias!$F$56),Tipologias!$G$55,"")))</f>
        <v/>
      </c>
      <c r="AF678" s="117"/>
      <c r="AG678" s="123" t="str">
        <f>IF(OR(AF678=Tipologias!$F$51,AF678=Tipologias!$F$52,AF678=Tipologias!$F$53),Tipologias!$G$51,IF(AF678=Tipologias!$F$54,Tipologias!$G$54,IF(OR(AF678=Tipologias!$F$55,AF678=Tipologias!$F$56),Tipologias!$G$55,"")))</f>
        <v/>
      </c>
      <c r="AH678" s="117"/>
      <c r="AI678" s="124" t="str">
        <f>IF(OR(AC678="",AE678="",AG678=""),"",IF(OR(AND(AC678=Tipologias!$G$55,AE678=Tipologias!$G$55),AND(AC678=Tipologias!$G$55,AG678=Tipologias!$G$55),AND(AE678=Tipologias!$G$55,AG678=Tipologias!$G$55)),Tipologias!$G$55, IF(AND(AC678=Tipologias!$G$51,AE678=Tipologias!$G$51,AG678=Tipologias!$G$51),Tipologias!$G$51,Tipologias!$G$54)))</f>
        <v/>
      </c>
      <c r="AJ678" s="117"/>
      <c r="AK678" s="118"/>
      <c r="AL678" s="134"/>
    </row>
    <row r="679" spans="1:38" s="119" customFormat="1" ht="35.15" customHeight="1" x14ac:dyDescent="0.35">
      <c r="A679" s="141"/>
      <c r="B679" s="142"/>
      <c r="C679" s="117"/>
      <c r="D679" s="117"/>
      <c r="E679" s="117"/>
      <c r="F679" s="117"/>
      <c r="G679" s="117"/>
      <c r="H679" s="117"/>
      <c r="I679" s="117"/>
      <c r="J679" s="142"/>
      <c r="K679" s="117"/>
      <c r="L679" s="117"/>
      <c r="M679" s="117"/>
      <c r="N679" s="117"/>
      <c r="O679" s="117"/>
      <c r="P679" s="118"/>
      <c r="Q679" s="117"/>
      <c r="R679" s="117"/>
      <c r="S679" s="117"/>
      <c r="T679" s="117"/>
      <c r="U679" s="142"/>
      <c r="V67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79" s="117"/>
      <c r="X679" s="142"/>
      <c r="Y679" s="142"/>
      <c r="Z679" s="140" t="str">
        <f>IFERROR(IF(Y679=Tipologias!$O$6,"Ley_1",IF(Y679=Tipologias!$P$6,"Ley_2",IF(Y679=Tipologias!$Q$6,"Ley_3",IF(Y679=Tipologias!$R$6,"Ley_4",IF(Y679=Tipologias!$S$6,"Ley_5",IF(Y679=Tipologias!$T$6,"Ley_6", IF(Y679=Tipologias!$U$6,"Ley_7", IF(Y679=Tipologias!$V$6,"Ley_8", IF(Y679=Tipologias!$W$6,"Ley_9", IF(Y679=Tipologias!$X$6,"Ley_10", IF(Y679=Tipologias!$Y$6,"Ley_11", IF(Y679=Tipologias!$Z$6,"Ley_12",IF(Y679="No Aplica","NoAplica",""))))))))))))),"")</f>
        <v/>
      </c>
      <c r="AA679" s="117"/>
      <c r="AB679" s="117"/>
      <c r="AC679" s="123" t="str">
        <f>IF(OR(AB679=Tipologias!$F$51,AB679=Tipologias!$F$52,AB679=Tipologias!$F$53),Tipologias!$G$51,IF(AB679=Tipologias!$F$54,Tipologias!$G$54,IF(OR(AB679=Tipologias!$F$55,AB679=Tipologias!$F$56),Tipologias!$G$55,"")))</f>
        <v/>
      </c>
      <c r="AD679" s="117"/>
      <c r="AE679" s="123" t="str">
        <f>IF(OR(AD679=Tipologias!$F$51,AD679=Tipologias!$F$52,AD679=Tipologias!$F$53),Tipologias!$G$51,IF(AD679=Tipologias!$F$54,Tipologias!$G$54,IF(OR(AD679=Tipologias!$F$55,AD679=Tipologias!$F$56),Tipologias!$G$55,"")))</f>
        <v/>
      </c>
      <c r="AF679" s="117"/>
      <c r="AG679" s="123" t="str">
        <f>IF(OR(AF679=Tipologias!$F$51,AF679=Tipologias!$F$52,AF679=Tipologias!$F$53),Tipologias!$G$51,IF(AF679=Tipologias!$F$54,Tipologias!$G$54,IF(OR(AF679=Tipologias!$F$55,AF679=Tipologias!$F$56),Tipologias!$G$55,"")))</f>
        <v/>
      </c>
      <c r="AH679" s="117"/>
      <c r="AI679" s="124" t="str">
        <f>IF(OR(AC679="",AE679="",AG679=""),"",IF(OR(AND(AC679=Tipologias!$G$55,AE679=Tipologias!$G$55),AND(AC679=Tipologias!$G$55,AG679=Tipologias!$G$55),AND(AE679=Tipologias!$G$55,AG679=Tipologias!$G$55)),Tipologias!$G$55, IF(AND(AC679=Tipologias!$G$51,AE679=Tipologias!$G$51,AG679=Tipologias!$G$51),Tipologias!$G$51,Tipologias!$G$54)))</f>
        <v/>
      </c>
      <c r="AJ679" s="117"/>
      <c r="AK679" s="118"/>
      <c r="AL679" s="134"/>
    </row>
    <row r="680" spans="1:38" s="119" customFormat="1" ht="35.15" customHeight="1" x14ac:dyDescent="0.35">
      <c r="A680" s="141"/>
      <c r="B680" s="142"/>
      <c r="C680" s="117"/>
      <c r="D680" s="117"/>
      <c r="E680" s="117"/>
      <c r="F680" s="117"/>
      <c r="G680" s="117"/>
      <c r="H680" s="117"/>
      <c r="I680" s="117"/>
      <c r="J680" s="142"/>
      <c r="K680" s="117"/>
      <c r="L680" s="117"/>
      <c r="M680" s="117"/>
      <c r="N680" s="117"/>
      <c r="O680" s="117"/>
      <c r="P680" s="118"/>
      <c r="Q680" s="117"/>
      <c r="R680" s="117"/>
      <c r="S680" s="117"/>
      <c r="T680" s="117"/>
      <c r="U680" s="142"/>
      <c r="V68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80" s="117"/>
      <c r="X680" s="142"/>
      <c r="Y680" s="142"/>
      <c r="Z680" s="140" t="str">
        <f>IFERROR(IF(Y680=Tipologias!$O$6,"Ley_1",IF(Y680=Tipologias!$P$6,"Ley_2",IF(Y680=Tipologias!$Q$6,"Ley_3",IF(Y680=Tipologias!$R$6,"Ley_4",IF(Y680=Tipologias!$S$6,"Ley_5",IF(Y680=Tipologias!$T$6,"Ley_6", IF(Y680=Tipologias!$U$6,"Ley_7", IF(Y680=Tipologias!$V$6,"Ley_8", IF(Y680=Tipologias!$W$6,"Ley_9", IF(Y680=Tipologias!$X$6,"Ley_10", IF(Y680=Tipologias!$Y$6,"Ley_11", IF(Y680=Tipologias!$Z$6,"Ley_12",IF(Y680="No Aplica","NoAplica",""))))))))))))),"")</f>
        <v/>
      </c>
      <c r="AA680" s="117"/>
      <c r="AB680" s="117"/>
      <c r="AC680" s="123" t="str">
        <f>IF(OR(AB680=Tipologias!$F$51,AB680=Tipologias!$F$52,AB680=Tipologias!$F$53),Tipologias!$G$51,IF(AB680=Tipologias!$F$54,Tipologias!$G$54,IF(OR(AB680=Tipologias!$F$55,AB680=Tipologias!$F$56),Tipologias!$G$55,"")))</f>
        <v/>
      </c>
      <c r="AD680" s="117"/>
      <c r="AE680" s="123" t="str">
        <f>IF(OR(AD680=Tipologias!$F$51,AD680=Tipologias!$F$52,AD680=Tipologias!$F$53),Tipologias!$G$51,IF(AD680=Tipologias!$F$54,Tipologias!$G$54,IF(OR(AD680=Tipologias!$F$55,AD680=Tipologias!$F$56),Tipologias!$G$55,"")))</f>
        <v/>
      </c>
      <c r="AF680" s="117"/>
      <c r="AG680" s="123" t="str">
        <f>IF(OR(AF680=Tipologias!$F$51,AF680=Tipologias!$F$52,AF680=Tipologias!$F$53),Tipologias!$G$51,IF(AF680=Tipologias!$F$54,Tipologias!$G$54,IF(OR(AF680=Tipologias!$F$55,AF680=Tipologias!$F$56),Tipologias!$G$55,"")))</f>
        <v/>
      </c>
      <c r="AH680" s="117"/>
      <c r="AI680" s="124" t="str">
        <f>IF(OR(AC680="",AE680="",AG680=""),"",IF(OR(AND(AC680=Tipologias!$G$55,AE680=Tipologias!$G$55),AND(AC680=Tipologias!$G$55,AG680=Tipologias!$G$55),AND(AE680=Tipologias!$G$55,AG680=Tipologias!$G$55)),Tipologias!$G$55, IF(AND(AC680=Tipologias!$G$51,AE680=Tipologias!$G$51,AG680=Tipologias!$G$51),Tipologias!$G$51,Tipologias!$G$54)))</f>
        <v/>
      </c>
      <c r="AJ680" s="117"/>
      <c r="AK680" s="118"/>
      <c r="AL680" s="134"/>
    </row>
    <row r="681" spans="1:38" s="119" customFormat="1" ht="35.15" customHeight="1" x14ac:dyDescent="0.35">
      <c r="A681" s="141"/>
      <c r="B681" s="142"/>
      <c r="C681" s="117"/>
      <c r="D681" s="117"/>
      <c r="E681" s="117"/>
      <c r="F681" s="117"/>
      <c r="G681" s="117"/>
      <c r="H681" s="117"/>
      <c r="I681" s="117"/>
      <c r="J681" s="142"/>
      <c r="K681" s="117"/>
      <c r="L681" s="117"/>
      <c r="M681" s="117"/>
      <c r="N681" s="117"/>
      <c r="O681" s="117"/>
      <c r="P681" s="118"/>
      <c r="Q681" s="117"/>
      <c r="R681" s="117"/>
      <c r="S681" s="117"/>
      <c r="T681" s="117"/>
      <c r="U681" s="142"/>
      <c r="V68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81" s="117"/>
      <c r="X681" s="142"/>
      <c r="Y681" s="142"/>
      <c r="Z681" s="140" t="str">
        <f>IFERROR(IF(Y681=Tipologias!$O$6,"Ley_1",IF(Y681=Tipologias!$P$6,"Ley_2",IF(Y681=Tipologias!$Q$6,"Ley_3",IF(Y681=Tipologias!$R$6,"Ley_4",IF(Y681=Tipologias!$S$6,"Ley_5",IF(Y681=Tipologias!$T$6,"Ley_6", IF(Y681=Tipologias!$U$6,"Ley_7", IF(Y681=Tipologias!$V$6,"Ley_8", IF(Y681=Tipologias!$W$6,"Ley_9", IF(Y681=Tipologias!$X$6,"Ley_10", IF(Y681=Tipologias!$Y$6,"Ley_11", IF(Y681=Tipologias!$Z$6,"Ley_12",IF(Y681="No Aplica","NoAplica",""))))))))))))),"")</f>
        <v/>
      </c>
      <c r="AA681" s="117"/>
      <c r="AB681" s="117"/>
      <c r="AC681" s="123" t="str">
        <f>IF(OR(AB681=Tipologias!$F$51,AB681=Tipologias!$F$52,AB681=Tipologias!$F$53),Tipologias!$G$51,IF(AB681=Tipologias!$F$54,Tipologias!$G$54,IF(OR(AB681=Tipologias!$F$55,AB681=Tipologias!$F$56),Tipologias!$G$55,"")))</f>
        <v/>
      </c>
      <c r="AD681" s="117"/>
      <c r="AE681" s="123" t="str">
        <f>IF(OR(AD681=Tipologias!$F$51,AD681=Tipologias!$F$52,AD681=Tipologias!$F$53),Tipologias!$G$51,IF(AD681=Tipologias!$F$54,Tipologias!$G$54,IF(OR(AD681=Tipologias!$F$55,AD681=Tipologias!$F$56),Tipologias!$G$55,"")))</f>
        <v/>
      </c>
      <c r="AF681" s="117"/>
      <c r="AG681" s="123" t="str">
        <f>IF(OR(AF681=Tipologias!$F$51,AF681=Tipologias!$F$52,AF681=Tipologias!$F$53),Tipologias!$G$51,IF(AF681=Tipologias!$F$54,Tipologias!$G$54,IF(OR(AF681=Tipologias!$F$55,AF681=Tipologias!$F$56),Tipologias!$G$55,"")))</f>
        <v/>
      </c>
      <c r="AH681" s="117"/>
      <c r="AI681" s="124" t="str">
        <f>IF(OR(AC681="",AE681="",AG681=""),"",IF(OR(AND(AC681=Tipologias!$G$55,AE681=Tipologias!$G$55),AND(AC681=Tipologias!$G$55,AG681=Tipologias!$G$55),AND(AE681=Tipologias!$G$55,AG681=Tipologias!$G$55)),Tipologias!$G$55, IF(AND(AC681=Tipologias!$G$51,AE681=Tipologias!$G$51,AG681=Tipologias!$G$51),Tipologias!$G$51,Tipologias!$G$54)))</f>
        <v/>
      </c>
      <c r="AJ681" s="117"/>
      <c r="AK681" s="118"/>
      <c r="AL681" s="134"/>
    </row>
    <row r="682" spans="1:38" s="119" customFormat="1" ht="35.15" customHeight="1" x14ac:dyDescent="0.35">
      <c r="A682" s="141"/>
      <c r="B682" s="142"/>
      <c r="C682" s="117"/>
      <c r="D682" s="117"/>
      <c r="E682" s="117"/>
      <c r="F682" s="117"/>
      <c r="G682" s="117"/>
      <c r="H682" s="117"/>
      <c r="I682" s="117"/>
      <c r="J682" s="142"/>
      <c r="K682" s="117"/>
      <c r="L682" s="117"/>
      <c r="M682" s="117"/>
      <c r="N682" s="117"/>
      <c r="O682" s="117"/>
      <c r="P682" s="118"/>
      <c r="Q682" s="117"/>
      <c r="R682" s="117"/>
      <c r="S682" s="117"/>
      <c r="T682" s="117"/>
      <c r="U682" s="142"/>
      <c r="V68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82" s="117"/>
      <c r="X682" s="142"/>
      <c r="Y682" s="142"/>
      <c r="Z682" s="140" t="str">
        <f>IFERROR(IF(Y682=Tipologias!$O$6,"Ley_1",IF(Y682=Tipologias!$P$6,"Ley_2",IF(Y682=Tipologias!$Q$6,"Ley_3",IF(Y682=Tipologias!$R$6,"Ley_4",IF(Y682=Tipologias!$S$6,"Ley_5",IF(Y682=Tipologias!$T$6,"Ley_6", IF(Y682=Tipologias!$U$6,"Ley_7", IF(Y682=Tipologias!$V$6,"Ley_8", IF(Y682=Tipologias!$W$6,"Ley_9", IF(Y682=Tipologias!$X$6,"Ley_10", IF(Y682=Tipologias!$Y$6,"Ley_11", IF(Y682=Tipologias!$Z$6,"Ley_12",IF(Y682="No Aplica","NoAplica",""))))))))))))),"")</f>
        <v/>
      </c>
      <c r="AA682" s="117"/>
      <c r="AB682" s="117"/>
      <c r="AC682" s="123" t="str">
        <f>IF(OR(AB682=Tipologias!$F$51,AB682=Tipologias!$F$52,AB682=Tipologias!$F$53),Tipologias!$G$51,IF(AB682=Tipologias!$F$54,Tipologias!$G$54,IF(OR(AB682=Tipologias!$F$55,AB682=Tipologias!$F$56),Tipologias!$G$55,"")))</f>
        <v/>
      </c>
      <c r="AD682" s="117"/>
      <c r="AE682" s="123" t="str">
        <f>IF(OR(AD682=Tipologias!$F$51,AD682=Tipologias!$F$52,AD682=Tipologias!$F$53),Tipologias!$G$51,IF(AD682=Tipologias!$F$54,Tipologias!$G$54,IF(OR(AD682=Tipologias!$F$55,AD682=Tipologias!$F$56),Tipologias!$G$55,"")))</f>
        <v/>
      </c>
      <c r="AF682" s="117"/>
      <c r="AG682" s="123" t="str">
        <f>IF(OR(AF682=Tipologias!$F$51,AF682=Tipologias!$F$52,AF682=Tipologias!$F$53),Tipologias!$G$51,IF(AF682=Tipologias!$F$54,Tipologias!$G$54,IF(OR(AF682=Tipologias!$F$55,AF682=Tipologias!$F$56),Tipologias!$G$55,"")))</f>
        <v/>
      </c>
      <c r="AH682" s="117"/>
      <c r="AI682" s="124" t="str">
        <f>IF(OR(AC682="",AE682="",AG682=""),"",IF(OR(AND(AC682=Tipologias!$G$55,AE682=Tipologias!$G$55),AND(AC682=Tipologias!$G$55,AG682=Tipologias!$G$55),AND(AE682=Tipologias!$G$55,AG682=Tipologias!$G$55)),Tipologias!$G$55, IF(AND(AC682=Tipologias!$G$51,AE682=Tipologias!$G$51,AG682=Tipologias!$G$51),Tipologias!$G$51,Tipologias!$G$54)))</f>
        <v/>
      </c>
      <c r="AJ682" s="117"/>
      <c r="AK682" s="118"/>
      <c r="AL682" s="134"/>
    </row>
    <row r="683" spans="1:38" s="119" customFormat="1" ht="35.15" customHeight="1" x14ac:dyDescent="0.35">
      <c r="A683" s="141"/>
      <c r="B683" s="142"/>
      <c r="C683" s="117"/>
      <c r="D683" s="117"/>
      <c r="E683" s="117"/>
      <c r="F683" s="117"/>
      <c r="G683" s="117"/>
      <c r="H683" s="117"/>
      <c r="I683" s="117"/>
      <c r="J683" s="142"/>
      <c r="K683" s="117"/>
      <c r="L683" s="117"/>
      <c r="M683" s="117"/>
      <c r="N683" s="117"/>
      <c r="O683" s="117"/>
      <c r="P683" s="118"/>
      <c r="Q683" s="117"/>
      <c r="R683" s="117"/>
      <c r="S683" s="117"/>
      <c r="T683" s="117"/>
      <c r="U683" s="142"/>
      <c r="V68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83" s="117"/>
      <c r="X683" s="142"/>
      <c r="Y683" s="142"/>
      <c r="Z683" s="140" t="str">
        <f>IFERROR(IF(Y683=Tipologias!$O$6,"Ley_1",IF(Y683=Tipologias!$P$6,"Ley_2",IF(Y683=Tipologias!$Q$6,"Ley_3",IF(Y683=Tipologias!$R$6,"Ley_4",IF(Y683=Tipologias!$S$6,"Ley_5",IF(Y683=Tipologias!$T$6,"Ley_6", IF(Y683=Tipologias!$U$6,"Ley_7", IF(Y683=Tipologias!$V$6,"Ley_8", IF(Y683=Tipologias!$W$6,"Ley_9", IF(Y683=Tipologias!$X$6,"Ley_10", IF(Y683=Tipologias!$Y$6,"Ley_11", IF(Y683=Tipologias!$Z$6,"Ley_12",IF(Y683="No Aplica","NoAplica",""))))))))))))),"")</f>
        <v/>
      </c>
      <c r="AA683" s="117"/>
      <c r="AB683" s="117"/>
      <c r="AC683" s="123" t="str">
        <f>IF(OR(AB683=Tipologias!$F$51,AB683=Tipologias!$F$52,AB683=Tipologias!$F$53),Tipologias!$G$51,IF(AB683=Tipologias!$F$54,Tipologias!$G$54,IF(OR(AB683=Tipologias!$F$55,AB683=Tipologias!$F$56),Tipologias!$G$55,"")))</f>
        <v/>
      </c>
      <c r="AD683" s="117"/>
      <c r="AE683" s="123" t="str">
        <f>IF(OR(AD683=Tipologias!$F$51,AD683=Tipologias!$F$52,AD683=Tipologias!$F$53),Tipologias!$G$51,IF(AD683=Tipologias!$F$54,Tipologias!$G$54,IF(OR(AD683=Tipologias!$F$55,AD683=Tipologias!$F$56),Tipologias!$G$55,"")))</f>
        <v/>
      </c>
      <c r="AF683" s="117"/>
      <c r="AG683" s="123" t="str">
        <f>IF(OR(AF683=Tipologias!$F$51,AF683=Tipologias!$F$52,AF683=Tipologias!$F$53),Tipologias!$G$51,IF(AF683=Tipologias!$F$54,Tipologias!$G$54,IF(OR(AF683=Tipologias!$F$55,AF683=Tipologias!$F$56),Tipologias!$G$55,"")))</f>
        <v/>
      </c>
      <c r="AH683" s="117"/>
      <c r="AI683" s="124" t="str">
        <f>IF(OR(AC683="",AE683="",AG683=""),"",IF(OR(AND(AC683=Tipologias!$G$55,AE683=Tipologias!$G$55),AND(AC683=Tipologias!$G$55,AG683=Tipologias!$G$55),AND(AE683=Tipologias!$G$55,AG683=Tipologias!$G$55)),Tipologias!$G$55, IF(AND(AC683=Tipologias!$G$51,AE683=Tipologias!$G$51,AG683=Tipologias!$G$51),Tipologias!$G$51,Tipologias!$G$54)))</f>
        <v/>
      </c>
      <c r="AJ683" s="117"/>
      <c r="AK683" s="118"/>
      <c r="AL683" s="134"/>
    </row>
    <row r="684" spans="1:38" s="119" customFormat="1" ht="35.15" customHeight="1" x14ac:dyDescent="0.35">
      <c r="A684" s="141"/>
      <c r="B684" s="142"/>
      <c r="C684" s="117"/>
      <c r="D684" s="117"/>
      <c r="E684" s="117"/>
      <c r="F684" s="117"/>
      <c r="G684" s="117"/>
      <c r="H684" s="117"/>
      <c r="I684" s="117"/>
      <c r="J684" s="142"/>
      <c r="K684" s="117"/>
      <c r="L684" s="117"/>
      <c r="M684" s="117"/>
      <c r="N684" s="117"/>
      <c r="O684" s="117"/>
      <c r="P684" s="118"/>
      <c r="Q684" s="117"/>
      <c r="R684" s="117"/>
      <c r="S684" s="117"/>
      <c r="T684" s="117"/>
      <c r="U684" s="142"/>
      <c r="V68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84" s="117"/>
      <c r="X684" s="142"/>
      <c r="Y684" s="142"/>
      <c r="Z684" s="140" t="str">
        <f>IFERROR(IF(Y684=Tipologias!$O$6,"Ley_1",IF(Y684=Tipologias!$P$6,"Ley_2",IF(Y684=Tipologias!$Q$6,"Ley_3",IF(Y684=Tipologias!$R$6,"Ley_4",IF(Y684=Tipologias!$S$6,"Ley_5",IF(Y684=Tipologias!$T$6,"Ley_6", IF(Y684=Tipologias!$U$6,"Ley_7", IF(Y684=Tipologias!$V$6,"Ley_8", IF(Y684=Tipologias!$W$6,"Ley_9", IF(Y684=Tipologias!$X$6,"Ley_10", IF(Y684=Tipologias!$Y$6,"Ley_11", IF(Y684=Tipologias!$Z$6,"Ley_12",IF(Y684="No Aplica","NoAplica",""))))))))))))),"")</f>
        <v/>
      </c>
      <c r="AA684" s="117"/>
      <c r="AB684" s="117"/>
      <c r="AC684" s="123" t="str">
        <f>IF(OR(AB684=Tipologias!$F$51,AB684=Tipologias!$F$52,AB684=Tipologias!$F$53),Tipologias!$G$51,IF(AB684=Tipologias!$F$54,Tipologias!$G$54,IF(OR(AB684=Tipologias!$F$55,AB684=Tipologias!$F$56),Tipologias!$G$55,"")))</f>
        <v/>
      </c>
      <c r="AD684" s="117"/>
      <c r="AE684" s="123" t="str">
        <f>IF(OR(AD684=Tipologias!$F$51,AD684=Tipologias!$F$52,AD684=Tipologias!$F$53),Tipologias!$G$51,IF(AD684=Tipologias!$F$54,Tipologias!$G$54,IF(OR(AD684=Tipologias!$F$55,AD684=Tipologias!$F$56),Tipologias!$G$55,"")))</f>
        <v/>
      </c>
      <c r="AF684" s="117"/>
      <c r="AG684" s="123" t="str">
        <f>IF(OR(AF684=Tipologias!$F$51,AF684=Tipologias!$F$52,AF684=Tipologias!$F$53),Tipologias!$G$51,IF(AF684=Tipologias!$F$54,Tipologias!$G$54,IF(OR(AF684=Tipologias!$F$55,AF684=Tipologias!$F$56),Tipologias!$G$55,"")))</f>
        <v/>
      </c>
      <c r="AH684" s="117"/>
      <c r="AI684" s="124" t="str">
        <f>IF(OR(AC684="",AE684="",AG684=""),"",IF(OR(AND(AC684=Tipologias!$G$55,AE684=Tipologias!$G$55),AND(AC684=Tipologias!$G$55,AG684=Tipologias!$G$55),AND(AE684=Tipologias!$G$55,AG684=Tipologias!$G$55)),Tipologias!$G$55, IF(AND(AC684=Tipologias!$G$51,AE684=Tipologias!$G$51,AG684=Tipologias!$G$51),Tipologias!$G$51,Tipologias!$G$54)))</f>
        <v/>
      </c>
      <c r="AJ684" s="117"/>
      <c r="AK684" s="118"/>
      <c r="AL684" s="134"/>
    </row>
    <row r="685" spans="1:38" s="119" customFormat="1" ht="35.15" customHeight="1" x14ac:dyDescent="0.35">
      <c r="A685" s="141"/>
      <c r="B685" s="142"/>
      <c r="C685" s="117"/>
      <c r="D685" s="117"/>
      <c r="E685" s="117"/>
      <c r="F685" s="117"/>
      <c r="G685" s="117"/>
      <c r="H685" s="117"/>
      <c r="I685" s="117"/>
      <c r="J685" s="142"/>
      <c r="K685" s="117"/>
      <c r="L685" s="117"/>
      <c r="M685" s="117"/>
      <c r="N685" s="117"/>
      <c r="O685" s="117"/>
      <c r="P685" s="118"/>
      <c r="Q685" s="117"/>
      <c r="R685" s="117"/>
      <c r="S685" s="117"/>
      <c r="T685" s="117"/>
      <c r="U685" s="142"/>
      <c r="V68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85" s="117"/>
      <c r="X685" s="142"/>
      <c r="Y685" s="142"/>
      <c r="Z685" s="140" t="str">
        <f>IFERROR(IF(Y685=Tipologias!$O$6,"Ley_1",IF(Y685=Tipologias!$P$6,"Ley_2",IF(Y685=Tipologias!$Q$6,"Ley_3",IF(Y685=Tipologias!$R$6,"Ley_4",IF(Y685=Tipologias!$S$6,"Ley_5",IF(Y685=Tipologias!$T$6,"Ley_6", IF(Y685=Tipologias!$U$6,"Ley_7", IF(Y685=Tipologias!$V$6,"Ley_8", IF(Y685=Tipologias!$W$6,"Ley_9", IF(Y685=Tipologias!$X$6,"Ley_10", IF(Y685=Tipologias!$Y$6,"Ley_11", IF(Y685=Tipologias!$Z$6,"Ley_12",IF(Y685="No Aplica","NoAplica",""))))))))))))),"")</f>
        <v/>
      </c>
      <c r="AA685" s="117"/>
      <c r="AB685" s="117"/>
      <c r="AC685" s="123" t="str">
        <f>IF(OR(AB685=Tipologias!$F$51,AB685=Tipologias!$F$52,AB685=Tipologias!$F$53),Tipologias!$G$51,IF(AB685=Tipologias!$F$54,Tipologias!$G$54,IF(OR(AB685=Tipologias!$F$55,AB685=Tipologias!$F$56),Tipologias!$G$55,"")))</f>
        <v/>
      </c>
      <c r="AD685" s="117"/>
      <c r="AE685" s="123" t="str">
        <f>IF(OR(AD685=Tipologias!$F$51,AD685=Tipologias!$F$52,AD685=Tipologias!$F$53),Tipologias!$G$51,IF(AD685=Tipologias!$F$54,Tipologias!$G$54,IF(OR(AD685=Tipologias!$F$55,AD685=Tipologias!$F$56),Tipologias!$G$55,"")))</f>
        <v/>
      </c>
      <c r="AF685" s="117"/>
      <c r="AG685" s="123" t="str">
        <f>IF(OR(AF685=Tipologias!$F$51,AF685=Tipologias!$F$52,AF685=Tipologias!$F$53),Tipologias!$G$51,IF(AF685=Tipologias!$F$54,Tipologias!$G$54,IF(OR(AF685=Tipologias!$F$55,AF685=Tipologias!$F$56),Tipologias!$G$55,"")))</f>
        <v/>
      </c>
      <c r="AH685" s="117"/>
      <c r="AI685" s="124" t="str">
        <f>IF(OR(AC685="",AE685="",AG685=""),"",IF(OR(AND(AC685=Tipologias!$G$55,AE685=Tipologias!$G$55),AND(AC685=Tipologias!$G$55,AG685=Tipologias!$G$55),AND(AE685=Tipologias!$G$55,AG685=Tipologias!$G$55)),Tipologias!$G$55, IF(AND(AC685=Tipologias!$G$51,AE685=Tipologias!$G$51,AG685=Tipologias!$G$51),Tipologias!$G$51,Tipologias!$G$54)))</f>
        <v/>
      </c>
      <c r="AJ685" s="117"/>
      <c r="AK685" s="118"/>
      <c r="AL685" s="134"/>
    </row>
    <row r="686" spans="1:38" s="119" customFormat="1" ht="35.15" customHeight="1" x14ac:dyDescent="0.35">
      <c r="A686" s="141"/>
      <c r="B686" s="142"/>
      <c r="C686" s="117"/>
      <c r="D686" s="117"/>
      <c r="E686" s="117"/>
      <c r="F686" s="117"/>
      <c r="G686" s="117"/>
      <c r="H686" s="117"/>
      <c r="I686" s="117"/>
      <c r="J686" s="142"/>
      <c r="K686" s="117"/>
      <c r="L686" s="117"/>
      <c r="M686" s="117"/>
      <c r="N686" s="117"/>
      <c r="O686" s="117"/>
      <c r="P686" s="118"/>
      <c r="Q686" s="117"/>
      <c r="R686" s="117"/>
      <c r="S686" s="117"/>
      <c r="T686" s="117"/>
      <c r="U686" s="142"/>
      <c r="V68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86" s="117"/>
      <c r="X686" s="142"/>
      <c r="Y686" s="142"/>
      <c r="Z686" s="140" t="str">
        <f>IFERROR(IF(Y686=Tipologias!$O$6,"Ley_1",IF(Y686=Tipologias!$P$6,"Ley_2",IF(Y686=Tipologias!$Q$6,"Ley_3",IF(Y686=Tipologias!$R$6,"Ley_4",IF(Y686=Tipologias!$S$6,"Ley_5",IF(Y686=Tipologias!$T$6,"Ley_6", IF(Y686=Tipologias!$U$6,"Ley_7", IF(Y686=Tipologias!$V$6,"Ley_8", IF(Y686=Tipologias!$W$6,"Ley_9", IF(Y686=Tipologias!$X$6,"Ley_10", IF(Y686=Tipologias!$Y$6,"Ley_11", IF(Y686=Tipologias!$Z$6,"Ley_12",IF(Y686="No Aplica","NoAplica",""))))))))))))),"")</f>
        <v/>
      </c>
      <c r="AA686" s="117"/>
      <c r="AB686" s="117"/>
      <c r="AC686" s="123" t="str">
        <f>IF(OR(AB686=Tipologias!$F$51,AB686=Tipologias!$F$52,AB686=Tipologias!$F$53),Tipologias!$G$51,IF(AB686=Tipologias!$F$54,Tipologias!$G$54,IF(OR(AB686=Tipologias!$F$55,AB686=Tipologias!$F$56),Tipologias!$G$55,"")))</f>
        <v/>
      </c>
      <c r="AD686" s="117"/>
      <c r="AE686" s="123" t="str">
        <f>IF(OR(AD686=Tipologias!$F$51,AD686=Tipologias!$F$52,AD686=Tipologias!$F$53),Tipologias!$G$51,IF(AD686=Tipologias!$F$54,Tipologias!$G$54,IF(OR(AD686=Tipologias!$F$55,AD686=Tipologias!$F$56),Tipologias!$G$55,"")))</f>
        <v/>
      </c>
      <c r="AF686" s="117"/>
      <c r="AG686" s="123" t="str">
        <f>IF(OR(AF686=Tipologias!$F$51,AF686=Tipologias!$F$52,AF686=Tipologias!$F$53),Tipologias!$G$51,IF(AF686=Tipologias!$F$54,Tipologias!$G$54,IF(OR(AF686=Tipologias!$F$55,AF686=Tipologias!$F$56),Tipologias!$G$55,"")))</f>
        <v/>
      </c>
      <c r="AH686" s="117"/>
      <c r="AI686" s="124" t="str">
        <f>IF(OR(AC686="",AE686="",AG686=""),"",IF(OR(AND(AC686=Tipologias!$G$55,AE686=Tipologias!$G$55),AND(AC686=Tipologias!$G$55,AG686=Tipologias!$G$55),AND(AE686=Tipologias!$G$55,AG686=Tipologias!$G$55)),Tipologias!$G$55, IF(AND(AC686=Tipologias!$G$51,AE686=Tipologias!$G$51,AG686=Tipologias!$G$51),Tipologias!$G$51,Tipologias!$G$54)))</f>
        <v/>
      </c>
      <c r="AJ686" s="117"/>
      <c r="AK686" s="118"/>
      <c r="AL686" s="134"/>
    </row>
    <row r="687" spans="1:38" s="119" customFormat="1" ht="35.15" customHeight="1" x14ac:dyDescent="0.35">
      <c r="A687" s="141"/>
      <c r="B687" s="142"/>
      <c r="C687" s="117"/>
      <c r="D687" s="117"/>
      <c r="E687" s="117"/>
      <c r="F687" s="117"/>
      <c r="G687" s="117"/>
      <c r="H687" s="117"/>
      <c r="I687" s="117"/>
      <c r="J687" s="142"/>
      <c r="K687" s="117"/>
      <c r="L687" s="117"/>
      <c r="M687" s="117"/>
      <c r="N687" s="117"/>
      <c r="O687" s="117"/>
      <c r="P687" s="118"/>
      <c r="Q687" s="117"/>
      <c r="R687" s="117"/>
      <c r="S687" s="117"/>
      <c r="T687" s="117"/>
      <c r="U687" s="142"/>
      <c r="V68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87" s="117"/>
      <c r="X687" s="142"/>
      <c r="Y687" s="142"/>
      <c r="Z687" s="140" t="str">
        <f>IFERROR(IF(Y687=Tipologias!$O$6,"Ley_1",IF(Y687=Tipologias!$P$6,"Ley_2",IF(Y687=Tipologias!$Q$6,"Ley_3",IF(Y687=Tipologias!$R$6,"Ley_4",IF(Y687=Tipologias!$S$6,"Ley_5",IF(Y687=Tipologias!$T$6,"Ley_6", IF(Y687=Tipologias!$U$6,"Ley_7", IF(Y687=Tipologias!$V$6,"Ley_8", IF(Y687=Tipologias!$W$6,"Ley_9", IF(Y687=Tipologias!$X$6,"Ley_10", IF(Y687=Tipologias!$Y$6,"Ley_11", IF(Y687=Tipologias!$Z$6,"Ley_12",IF(Y687="No Aplica","NoAplica",""))))))))))))),"")</f>
        <v/>
      </c>
      <c r="AA687" s="117"/>
      <c r="AB687" s="117"/>
      <c r="AC687" s="123" t="str">
        <f>IF(OR(AB687=Tipologias!$F$51,AB687=Tipologias!$F$52,AB687=Tipologias!$F$53),Tipologias!$G$51,IF(AB687=Tipologias!$F$54,Tipologias!$G$54,IF(OR(AB687=Tipologias!$F$55,AB687=Tipologias!$F$56),Tipologias!$G$55,"")))</f>
        <v/>
      </c>
      <c r="AD687" s="117"/>
      <c r="AE687" s="123" t="str">
        <f>IF(OR(AD687=Tipologias!$F$51,AD687=Tipologias!$F$52,AD687=Tipologias!$F$53),Tipologias!$G$51,IF(AD687=Tipologias!$F$54,Tipologias!$G$54,IF(OR(AD687=Tipologias!$F$55,AD687=Tipologias!$F$56),Tipologias!$G$55,"")))</f>
        <v/>
      </c>
      <c r="AF687" s="117"/>
      <c r="AG687" s="123" t="str">
        <f>IF(OR(AF687=Tipologias!$F$51,AF687=Tipologias!$F$52,AF687=Tipologias!$F$53),Tipologias!$G$51,IF(AF687=Tipologias!$F$54,Tipologias!$G$54,IF(OR(AF687=Tipologias!$F$55,AF687=Tipologias!$F$56),Tipologias!$G$55,"")))</f>
        <v/>
      </c>
      <c r="AH687" s="117"/>
      <c r="AI687" s="124" t="str">
        <f>IF(OR(AC687="",AE687="",AG687=""),"",IF(OR(AND(AC687=Tipologias!$G$55,AE687=Tipologias!$G$55),AND(AC687=Tipologias!$G$55,AG687=Tipologias!$G$55),AND(AE687=Tipologias!$G$55,AG687=Tipologias!$G$55)),Tipologias!$G$55, IF(AND(AC687=Tipologias!$G$51,AE687=Tipologias!$G$51,AG687=Tipologias!$G$51),Tipologias!$G$51,Tipologias!$G$54)))</f>
        <v/>
      </c>
      <c r="AJ687" s="117"/>
      <c r="AK687" s="118"/>
      <c r="AL687" s="134"/>
    </row>
    <row r="688" spans="1:38" s="119" customFormat="1" ht="35.15" customHeight="1" x14ac:dyDescent="0.35">
      <c r="A688" s="141"/>
      <c r="B688" s="142"/>
      <c r="C688" s="117"/>
      <c r="D688" s="117"/>
      <c r="E688" s="117"/>
      <c r="F688" s="117"/>
      <c r="G688" s="117"/>
      <c r="H688" s="117"/>
      <c r="I688" s="117"/>
      <c r="J688" s="142"/>
      <c r="K688" s="117"/>
      <c r="L688" s="117"/>
      <c r="M688" s="117"/>
      <c r="N688" s="117"/>
      <c r="O688" s="117"/>
      <c r="P688" s="118"/>
      <c r="Q688" s="117"/>
      <c r="R688" s="117"/>
      <c r="S688" s="117"/>
      <c r="T688" s="117"/>
      <c r="U688" s="142"/>
      <c r="V68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88" s="117"/>
      <c r="X688" s="142"/>
      <c r="Y688" s="142"/>
      <c r="Z688" s="140" t="str">
        <f>IFERROR(IF(Y688=Tipologias!$O$6,"Ley_1",IF(Y688=Tipologias!$P$6,"Ley_2",IF(Y688=Tipologias!$Q$6,"Ley_3",IF(Y688=Tipologias!$R$6,"Ley_4",IF(Y688=Tipologias!$S$6,"Ley_5",IF(Y688=Tipologias!$T$6,"Ley_6", IF(Y688=Tipologias!$U$6,"Ley_7", IF(Y688=Tipologias!$V$6,"Ley_8", IF(Y688=Tipologias!$W$6,"Ley_9", IF(Y688=Tipologias!$X$6,"Ley_10", IF(Y688=Tipologias!$Y$6,"Ley_11", IF(Y688=Tipologias!$Z$6,"Ley_12",IF(Y688="No Aplica","NoAplica",""))))))))))))),"")</f>
        <v/>
      </c>
      <c r="AA688" s="117"/>
      <c r="AB688" s="117"/>
      <c r="AC688" s="123" t="str">
        <f>IF(OR(AB688=Tipologias!$F$51,AB688=Tipologias!$F$52,AB688=Tipologias!$F$53),Tipologias!$G$51,IF(AB688=Tipologias!$F$54,Tipologias!$G$54,IF(OR(AB688=Tipologias!$F$55,AB688=Tipologias!$F$56),Tipologias!$G$55,"")))</f>
        <v/>
      </c>
      <c r="AD688" s="117"/>
      <c r="AE688" s="123" t="str">
        <f>IF(OR(AD688=Tipologias!$F$51,AD688=Tipologias!$F$52,AD688=Tipologias!$F$53),Tipologias!$G$51,IF(AD688=Tipologias!$F$54,Tipologias!$G$54,IF(OR(AD688=Tipologias!$F$55,AD688=Tipologias!$F$56),Tipologias!$G$55,"")))</f>
        <v/>
      </c>
      <c r="AF688" s="117"/>
      <c r="AG688" s="123" t="str">
        <f>IF(OR(AF688=Tipologias!$F$51,AF688=Tipologias!$F$52,AF688=Tipologias!$F$53),Tipologias!$G$51,IF(AF688=Tipologias!$F$54,Tipologias!$G$54,IF(OR(AF688=Tipologias!$F$55,AF688=Tipologias!$F$56),Tipologias!$G$55,"")))</f>
        <v/>
      </c>
      <c r="AH688" s="117"/>
      <c r="AI688" s="124" t="str">
        <f>IF(OR(AC688="",AE688="",AG688=""),"",IF(OR(AND(AC688=Tipologias!$G$55,AE688=Tipologias!$G$55),AND(AC688=Tipologias!$G$55,AG688=Tipologias!$G$55),AND(AE688=Tipologias!$G$55,AG688=Tipologias!$G$55)),Tipologias!$G$55, IF(AND(AC688=Tipologias!$G$51,AE688=Tipologias!$G$51,AG688=Tipologias!$G$51),Tipologias!$G$51,Tipologias!$G$54)))</f>
        <v/>
      </c>
      <c r="AJ688" s="117"/>
      <c r="AK688" s="118"/>
      <c r="AL688" s="134"/>
    </row>
    <row r="689" spans="1:38" s="119" customFormat="1" ht="35.15" customHeight="1" x14ac:dyDescent="0.35">
      <c r="A689" s="141"/>
      <c r="B689" s="142"/>
      <c r="C689" s="117"/>
      <c r="D689" s="117"/>
      <c r="E689" s="117"/>
      <c r="F689" s="117"/>
      <c r="G689" s="117"/>
      <c r="H689" s="117"/>
      <c r="I689" s="117"/>
      <c r="J689" s="142"/>
      <c r="K689" s="117"/>
      <c r="L689" s="117"/>
      <c r="M689" s="117"/>
      <c r="N689" s="117"/>
      <c r="O689" s="117"/>
      <c r="P689" s="118"/>
      <c r="Q689" s="117"/>
      <c r="R689" s="117"/>
      <c r="S689" s="117"/>
      <c r="T689" s="117"/>
      <c r="U689" s="142"/>
      <c r="V68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89" s="117"/>
      <c r="X689" s="142"/>
      <c r="Y689" s="142"/>
      <c r="Z689" s="140" t="str">
        <f>IFERROR(IF(Y689=Tipologias!$O$6,"Ley_1",IF(Y689=Tipologias!$P$6,"Ley_2",IF(Y689=Tipologias!$Q$6,"Ley_3",IF(Y689=Tipologias!$R$6,"Ley_4",IF(Y689=Tipologias!$S$6,"Ley_5",IF(Y689=Tipologias!$T$6,"Ley_6", IF(Y689=Tipologias!$U$6,"Ley_7", IF(Y689=Tipologias!$V$6,"Ley_8", IF(Y689=Tipologias!$W$6,"Ley_9", IF(Y689=Tipologias!$X$6,"Ley_10", IF(Y689=Tipologias!$Y$6,"Ley_11", IF(Y689=Tipologias!$Z$6,"Ley_12",IF(Y689="No Aplica","NoAplica",""))))))))))))),"")</f>
        <v/>
      </c>
      <c r="AA689" s="117"/>
      <c r="AB689" s="117"/>
      <c r="AC689" s="123" t="str">
        <f>IF(OR(AB689=Tipologias!$F$51,AB689=Tipologias!$F$52,AB689=Tipologias!$F$53),Tipologias!$G$51,IF(AB689=Tipologias!$F$54,Tipologias!$G$54,IF(OR(AB689=Tipologias!$F$55,AB689=Tipologias!$F$56),Tipologias!$G$55,"")))</f>
        <v/>
      </c>
      <c r="AD689" s="117"/>
      <c r="AE689" s="123" t="str">
        <f>IF(OR(AD689=Tipologias!$F$51,AD689=Tipologias!$F$52,AD689=Tipologias!$F$53),Tipologias!$G$51,IF(AD689=Tipologias!$F$54,Tipologias!$G$54,IF(OR(AD689=Tipologias!$F$55,AD689=Tipologias!$F$56),Tipologias!$G$55,"")))</f>
        <v/>
      </c>
      <c r="AF689" s="117"/>
      <c r="AG689" s="123" t="str">
        <f>IF(OR(AF689=Tipologias!$F$51,AF689=Tipologias!$F$52,AF689=Tipologias!$F$53),Tipologias!$G$51,IF(AF689=Tipologias!$F$54,Tipologias!$G$54,IF(OR(AF689=Tipologias!$F$55,AF689=Tipologias!$F$56),Tipologias!$G$55,"")))</f>
        <v/>
      </c>
      <c r="AH689" s="117"/>
      <c r="AI689" s="124" t="str">
        <f>IF(OR(AC689="",AE689="",AG689=""),"",IF(OR(AND(AC689=Tipologias!$G$55,AE689=Tipologias!$G$55),AND(AC689=Tipologias!$G$55,AG689=Tipologias!$G$55),AND(AE689=Tipologias!$G$55,AG689=Tipologias!$G$55)),Tipologias!$G$55, IF(AND(AC689=Tipologias!$G$51,AE689=Tipologias!$G$51,AG689=Tipologias!$G$51),Tipologias!$G$51,Tipologias!$G$54)))</f>
        <v/>
      </c>
      <c r="AJ689" s="117"/>
      <c r="AK689" s="118"/>
      <c r="AL689" s="134"/>
    </row>
    <row r="690" spans="1:38" s="119" customFormat="1" ht="35.15" customHeight="1" x14ac:dyDescent="0.35">
      <c r="A690" s="141"/>
      <c r="B690" s="142"/>
      <c r="C690" s="117"/>
      <c r="D690" s="117"/>
      <c r="E690" s="117"/>
      <c r="F690" s="117"/>
      <c r="G690" s="117"/>
      <c r="H690" s="117"/>
      <c r="I690" s="117"/>
      <c r="J690" s="142"/>
      <c r="K690" s="117"/>
      <c r="L690" s="117"/>
      <c r="M690" s="117"/>
      <c r="N690" s="117"/>
      <c r="O690" s="117"/>
      <c r="P690" s="118"/>
      <c r="Q690" s="117"/>
      <c r="R690" s="117"/>
      <c r="S690" s="117"/>
      <c r="T690" s="117"/>
      <c r="U690" s="142"/>
      <c r="V69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90" s="117"/>
      <c r="X690" s="142"/>
      <c r="Y690" s="142"/>
      <c r="Z690" s="140" t="str">
        <f>IFERROR(IF(Y690=Tipologias!$O$6,"Ley_1",IF(Y690=Tipologias!$P$6,"Ley_2",IF(Y690=Tipologias!$Q$6,"Ley_3",IF(Y690=Tipologias!$R$6,"Ley_4",IF(Y690=Tipologias!$S$6,"Ley_5",IF(Y690=Tipologias!$T$6,"Ley_6", IF(Y690=Tipologias!$U$6,"Ley_7", IF(Y690=Tipologias!$V$6,"Ley_8", IF(Y690=Tipologias!$W$6,"Ley_9", IF(Y690=Tipologias!$X$6,"Ley_10", IF(Y690=Tipologias!$Y$6,"Ley_11", IF(Y690=Tipologias!$Z$6,"Ley_12",IF(Y690="No Aplica","NoAplica",""))))))))))))),"")</f>
        <v/>
      </c>
      <c r="AA690" s="117"/>
      <c r="AB690" s="117"/>
      <c r="AC690" s="123" t="str">
        <f>IF(OR(AB690=Tipologias!$F$51,AB690=Tipologias!$F$52,AB690=Tipologias!$F$53),Tipologias!$G$51,IF(AB690=Tipologias!$F$54,Tipologias!$G$54,IF(OR(AB690=Tipologias!$F$55,AB690=Tipologias!$F$56),Tipologias!$G$55,"")))</f>
        <v/>
      </c>
      <c r="AD690" s="117"/>
      <c r="AE690" s="123" t="str">
        <f>IF(OR(AD690=Tipologias!$F$51,AD690=Tipologias!$F$52,AD690=Tipologias!$F$53),Tipologias!$G$51,IF(AD690=Tipologias!$F$54,Tipologias!$G$54,IF(OR(AD690=Tipologias!$F$55,AD690=Tipologias!$F$56),Tipologias!$G$55,"")))</f>
        <v/>
      </c>
      <c r="AF690" s="117"/>
      <c r="AG690" s="123" t="str">
        <f>IF(OR(AF690=Tipologias!$F$51,AF690=Tipologias!$F$52,AF690=Tipologias!$F$53),Tipologias!$G$51,IF(AF690=Tipologias!$F$54,Tipologias!$G$54,IF(OR(AF690=Tipologias!$F$55,AF690=Tipologias!$F$56),Tipologias!$G$55,"")))</f>
        <v/>
      </c>
      <c r="AH690" s="117"/>
      <c r="AI690" s="124" t="str">
        <f>IF(OR(AC690="",AE690="",AG690=""),"",IF(OR(AND(AC690=Tipologias!$G$55,AE690=Tipologias!$G$55),AND(AC690=Tipologias!$G$55,AG690=Tipologias!$G$55),AND(AE690=Tipologias!$G$55,AG690=Tipologias!$G$55)),Tipologias!$G$55, IF(AND(AC690=Tipologias!$G$51,AE690=Tipologias!$G$51,AG690=Tipologias!$G$51),Tipologias!$G$51,Tipologias!$G$54)))</f>
        <v/>
      </c>
      <c r="AJ690" s="117"/>
      <c r="AK690" s="118"/>
      <c r="AL690" s="134"/>
    </row>
    <row r="691" spans="1:38" s="119" customFormat="1" ht="35.15" customHeight="1" x14ac:dyDescent="0.35">
      <c r="A691" s="141"/>
      <c r="B691" s="142"/>
      <c r="C691" s="117"/>
      <c r="D691" s="117"/>
      <c r="E691" s="117"/>
      <c r="F691" s="117"/>
      <c r="G691" s="117"/>
      <c r="H691" s="117"/>
      <c r="I691" s="117"/>
      <c r="J691" s="142"/>
      <c r="K691" s="117"/>
      <c r="L691" s="117"/>
      <c r="M691" s="117"/>
      <c r="N691" s="117"/>
      <c r="O691" s="117"/>
      <c r="P691" s="118"/>
      <c r="Q691" s="117"/>
      <c r="R691" s="117"/>
      <c r="S691" s="117"/>
      <c r="T691" s="117"/>
      <c r="U691" s="142"/>
      <c r="V69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91" s="117"/>
      <c r="X691" s="142"/>
      <c r="Y691" s="142"/>
      <c r="Z691" s="140" t="str">
        <f>IFERROR(IF(Y691=Tipologias!$O$6,"Ley_1",IF(Y691=Tipologias!$P$6,"Ley_2",IF(Y691=Tipologias!$Q$6,"Ley_3",IF(Y691=Tipologias!$R$6,"Ley_4",IF(Y691=Tipologias!$S$6,"Ley_5",IF(Y691=Tipologias!$T$6,"Ley_6", IF(Y691=Tipologias!$U$6,"Ley_7", IF(Y691=Tipologias!$V$6,"Ley_8", IF(Y691=Tipologias!$W$6,"Ley_9", IF(Y691=Tipologias!$X$6,"Ley_10", IF(Y691=Tipologias!$Y$6,"Ley_11", IF(Y691=Tipologias!$Z$6,"Ley_12",IF(Y691="No Aplica","NoAplica",""))))))))))))),"")</f>
        <v/>
      </c>
      <c r="AA691" s="117"/>
      <c r="AB691" s="117"/>
      <c r="AC691" s="123" t="str">
        <f>IF(OR(AB691=Tipologias!$F$51,AB691=Tipologias!$F$52,AB691=Tipologias!$F$53),Tipologias!$G$51,IF(AB691=Tipologias!$F$54,Tipologias!$G$54,IF(OR(AB691=Tipologias!$F$55,AB691=Tipologias!$F$56),Tipologias!$G$55,"")))</f>
        <v/>
      </c>
      <c r="AD691" s="117"/>
      <c r="AE691" s="123" t="str">
        <f>IF(OR(AD691=Tipologias!$F$51,AD691=Tipologias!$F$52,AD691=Tipologias!$F$53),Tipologias!$G$51,IF(AD691=Tipologias!$F$54,Tipologias!$G$54,IF(OR(AD691=Tipologias!$F$55,AD691=Tipologias!$F$56),Tipologias!$G$55,"")))</f>
        <v/>
      </c>
      <c r="AF691" s="117"/>
      <c r="AG691" s="123" t="str">
        <f>IF(OR(AF691=Tipologias!$F$51,AF691=Tipologias!$F$52,AF691=Tipologias!$F$53),Tipologias!$G$51,IF(AF691=Tipologias!$F$54,Tipologias!$G$54,IF(OR(AF691=Tipologias!$F$55,AF691=Tipologias!$F$56),Tipologias!$G$55,"")))</f>
        <v/>
      </c>
      <c r="AH691" s="117"/>
      <c r="AI691" s="124" t="str">
        <f>IF(OR(AC691="",AE691="",AG691=""),"",IF(OR(AND(AC691=Tipologias!$G$55,AE691=Tipologias!$G$55),AND(AC691=Tipologias!$G$55,AG691=Tipologias!$G$55),AND(AE691=Tipologias!$G$55,AG691=Tipologias!$G$55)),Tipologias!$G$55, IF(AND(AC691=Tipologias!$G$51,AE691=Tipologias!$G$51,AG691=Tipologias!$G$51),Tipologias!$G$51,Tipologias!$G$54)))</f>
        <v/>
      </c>
      <c r="AJ691" s="117"/>
      <c r="AK691" s="118"/>
      <c r="AL691" s="134"/>
    </row>
    <row r="692" spans="1:38" s="119" customFormat="1" ht="35.15" customHeight="1" x14ac:dyDescent="0.35">
      <c r="A692" s="141"/>
      <c r="B692" s="142"/>
      <c r="C692" s="117"/>
      <c r="D692" s="117"/>
      <c r="E692" s="117"/>
      <c r="F692" s="117"/>
      <c r="G692" s="117"/>
      <c r="H692" s="117"/>
      <c r="I692" s="117"/>
      <c r="J692" s="142"/>
      <c r="K692" s="117"/>
      <c r="L692" s="117"/>
      <c r="M692" s="117"/>
      <c r="N692" s="117"/>
      <c r="O692" s="117"/>
      <c r="P692" s="118"/>
      <c r="Q692" s="117"/>
      <c r="R692" s="117"/>
      <c r="S692" s="117"/>
      <c r="T692" s="117"/>
      <c r="U692" s="142"/>
      <c r="V69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92" s="117"/>
      <c r="X692" s="142"/>
      <c r="Y692" s="142"/>
      <c r="Z692" s="140" t="str">
        <f>IFERROR(IF(Y692=Tipologias!$O$6,"Ley_1",IF(Y692=Tipologias!$P$6,"Ley_2",IF(Y692=Tipologias!$Q$6,"Ley_3",IF(Y692=Tipologias!$R$6,"Ley_4",IF(Y692=Tipologias!$S$6,"Ley_5",IF(Y692=Tipologias!$T$6,"Ley_6", IF(Y692=Tipologias!$U$6,"Ley_7", IF(Y692=Tipologias!$V$6,"Ley_8", IF(Y692=Tipologias!$W$6,"Ley_9", IF(Y692=Tipologias!$X$6,"Ley_10", IF(Y692=Tipologias!$Y$6,"Ley_11", IF(Y692=Tipologias!$Z$6,"Ley_12",IF(Y692="No Aplica","NoAplica",""))))))))))))),"")</f>
        <v/>
      </c>
      <c r="AA692" s="117"/>
      <c r="AB692" s="117"/>
      <c r="AC692" s="123" t="str">
        <f>IF(OR(AB692=Tipologias!$F$51,AB692=Tipologias!$F$52,AB692=Tipologias!$F$53),Tipologias!$G$51,IF(AB692=Tipologias!$F$54,Tipologias!$G$54,IF(OR(AB692=Tipologias!$F$55,AB692=Tipologias!$F$56),Tipologias!$G$55,"")))</f>
        <v/>
      </c>
      <c r="AD692" s="117"/>
      <c r="AE692" s="123" t="str">
        <f>IF(OR(AD692=Tipologias!$F$51,AD692=Tipologias!$F$52,AD692=Tipologias!$F$53),Tipologias!$G$51,IF(AD692=Tipologias!$F$54,Tipologias!$G$54,IF(OR(AD692=Tipologias!$F$55,AD692=Tipologias!$F$56),Tipologias!$G$55,"")))</f>
        <v/>
      </c>
      <c r="AF692" s="117"/>
      <c r="AG692" s="123" t="str">
        <f>IF(OR(AF692=Tipologias!$F$51,AF692=Tipologias!$F$52,AF692=Tipologias!$F$53),Tipologias!$G$51,IF(AF692=Tipologias!$F$54,Tipologias!$G$54,IF(OR(AF692=Tipologias!$F$55,AF692=Tipologias!$F$56),Tipologias!$G$55,"")))</f>
        <v/>
      </c>
      <c r="AH692" s="117"/>
      <c r="AI692" s="124" t="str">
        <f>IF(OR(AC692="",AE692="",AG692=""),"",IF(OR(AND(AC692=Tipologias!$G$55,AE692=Tipologias!$G$55),AND(AC692=Tipologias!$G$55,AG692=Tipologias!$G$55),AND(AE692=Tipologias!$G$55,AG692=Tipologias!$G$55)),Tipologias!$G$55, IF(AND(AC692=Tipologias!$G$51,AE692=Tipologias!$G$51,AG692=Tipologias!$G$51),Tipologias!$G$51,Tipologias!$G$54)))</f>
        <v/>
      </c>
      <c r="AJ692" s="117"/>
      <c r="AK692" s="118"/>
      <c r="AL692" s="134"/>
    </row>
    <row r="693" spans="1:38" s="119" customFormat="1" ht="35.15" customHeight="1" x14ac:dyDescent="0.35">
      <c r="A693" s="141"/>
      <c r="B693" s="142"/>
      <c r="C693" s="117"/>
      <c r="D693" s="117"/>
      <c r="E693" s="117"/>
      <c r="F693" s="117"/>
      <c r="G693" s="117"/>
      <c r="H693" s="117"/>
      <c r="I693" s="117"/>
      <c r="J693" s="142"/>
      <c r="K693" s="117"/>
      <c r="L693" s="117"/>
      <c r="M693" s="117"/>
      <c r="N693" s="117"/>
      <c r="O693" s="117"/>
      <c r="P693" s="118"/>
      <c r="Q693" s="117"/>
      <c r="R693" s="117"/>
      <c r="S693" s="117"/>
      <c r="T693" s="117"/>
      <c r="U693" s="142"/>
      <c r="V69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93" s="117"/>
      <c r="X693" s="142"/>
      <c r="Y693" s="142"/>
      <c r="Z693" s="140" t="str">
        <f>IFERROR(IF(Y693=Tipologias!$O$6,"Ley_1",IF(Y693=Tipologias!$P$6,"Ley_2",IF(Y693=Tipologias!$Q$6,"Ley_3",IF(Y693=Tipologias!$R$6,"Ley_4",IF(Y693=Tipologias!$S$6,"Ley_5",IF(Y693=Tipologias!$T$6,"Ley_6", IF(Y693=Tipologias!$U$6,"Ley_7", IF(Y693=Tipologias!$V$6,"Ley_8", IF(Y693=Tipologias!$W$6,"Ley_9", IF(Y693=Tipologias!$X$6,"Ley_10", IF(Y693=Tipologias!$Y$6,"Ley_11", IF(Y693=Tipologias!$Z$6,"Ley_12",IF(Y693="No Aplica","NoAplica",""))))))))))))),"")</f>
        <v/>
      </c>
      <c r="AA693" s="117"/>
      <c r="AB693" s="117"/>
      <c r="AC693" s="123" t="str">
        <f>IF(OR(AB693=Tipologias!$F$51,AB693=Tipologias!$F$52,AB693=Tipologias!$F$53),Tipologias!$G$51,IF(AB693=Tipologias!$F$54,Tipologias!$G$54,IF(OR(AB693=Tipologias!$F$55,AB693=Tipologias!$F$56),Tipologias!$G$55,"")))</f>
        <v/>
      </c>
      <c r="AD693" s="117"/>
      <c r="AE693" s="123" t="str">
        <f>IF(OR(AD693=Tipologias!$F$51,AD693=Tipologias!$F$52,AD693=Tipologias!$F$53),Tipologias!$G$51,IF(AD693=Tipologias!$F$54,Tipologias!$G$54,IF(OR(AD693=Tipologias!$F$55,AD693=Tipologias!$F$56),Tipologias!$G$55,"")))</f>
        <v/>
      </c>
      <c r="AF693" s="117"/>
      <c r="AG693" s="123" t="str">
        <f>IF(OR(AF693=Tipologias!$F$51,AF693=Tipologias!$F$52,AF693=Tipologias!$F$53),Tipologias!$G$51,IF(AF693=Tipologias!$F$54,Tipologias!$G$54,IF(OR(AF693=Tipologias!$F$55,AF693=Tipologias!$F$56),Tipologias!$G$55,"")))</f>
        <v/>
      </c>
      <c r="AH693" s="117"/>
      <c r="AI693" s="124" t="str">
        <f>IF(OR(AC693="",AE693="",AG693=""),"",IF(OR(AND(AC693=Tipologias!$G$55,AE693=Tipologias!$G$55),AND(AC693=Tipologias!$G$55,AG693=Tipologias!$G$55),AND(AE693=Tipologias!$G$55,AG693=Tipologias!$G$55)),Tipologias!$G$55, IF(AND(AC693=Tipologias!$G$51,AE693=Tipologias!$G$51,AG693=Tipologias!$G$51),Tipologias!$G$51,Tipologias!$G$54)))</f>
        <v/>
      </c>
      <c r="AJ693" s="117"/>
      <c r="AK693" s="118"/>
      <c r="AL693" s="134"/>
    </row>
    <row r="694" spans="1:38" s="119" customFormat="1" ht="35.15" customHeight="1" x14ac:dyDescent="0.35">
      <c r="A694" s="141"/>
      <c r="B694" s="142"/>
      <c r="C694" s="117"/>
      <c r="D694" s="117"/>
      <c r="E694" s="117"/>
      <c r="F694" s="117"/>
      <c r="G694" s="117"/>
      <c r="H694" s="117"/>
      <c r="I694" s="117"/>
      <c r="J694" s="142"/>
      <c r="K694" s="117"/>
      <c r="L694" s="117"/>
      <c r="M694" s="117"/>
      <c r="N694" s="117"/>
      <c r="O694" s="117"/>
      <c r="P694" s="118"/>
      <c r="Q694" s="117"/>
      <c r="R694" s="117"/>
      <c r="S694" s="117"/>
      <c r="T694" s="117"/>
      <c r="U694" s="142"/>
      <c r="V69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94" s="117"/>
      <c r="X694" s="142"/>
      <c r="Y694" s="142"/>
      <c r="Z694" s="140" t="str">
        <f>IFERROR(IF(Y694=Tipologias!$O$6,"Ley_1",IF(Y694=Tipologias!$P$6,"Ley_2",IF(Y694=Tipologias!$Q$6,"Ley_3",IF(Y694=Tipologias!$R$6,"Ley_4",IF(Y694=Tipologias!$S$6,"Ley_5",IF(Y694=Tipologias!$T$6,"Ley_6", IF(Y694=Tipologias!$U$6,"Ley_7", IF(Y694=Tipologias!$V$6,"Ley_8", IF(Y694=Tipologias!$W$6,"Ley_9", IF(Y694=Tipologias!$X$6,"Ley_10", IF(Y694=Tipologias!$Y$6,"Ley_11", IF(Y694=Tipologias!$Z$6,"Ley_12",IF(Y694="No Aplica","NoAplica",""))))))))))))),"")</f>
        <v/>
      </c>
      <c r="AA694" s="117"/>
      <c r="AB694" s="117"/>
      <c r="AC694" s="123" t="str">
        <f>IF(OR(AB694=Tipologias!$F$51,AB694=Tipologias!$F$52,AB694=Tipologias!$F$53),Tipologias!$G$51,IF(AB694=Tipologias!$F$54,Tipologias!$G$54,IF(OR(AB694=Tipologias!$F$55,AB694=Tipologias!$F$56),Tipologias!$G$55,"")))</f>
        <v/>
      </c>
      <c r="AD694" s="117"/>
      <c r="AE694" s="123" t="str">
        <f>IF(OR(AD694=Tipologias!$F$51,AD694=Tipologias!$F$52,AD694=Tipologias!$F$53),Tipologias!$G$51,IF(AD694=Tipologias!$F$54,Tipologias!$G$54,IF(OR(AD694=Tipologias!$F$55,AD694=Tipologias!$F$56),Tipologias!$G$55,"")))</f>
        <v/>
      </c>
      <c r="AF694" s="117"/>
      <c r="AG694" s="123" t="str">
        <f>IF(OR(AF694=Tipologias!$F$51,AF694=Tipologias!$F$52,AF694=Tipologias!$F$53),Tipologias!$G$51,IF(AF694=Tipologias!$F$54,Tipologias!$G$54,IF(OR(AF694=Tipologias!$F$55,AF694=Tipologias!$F$56),Tipologias!$G$55,"")))</f>
        <v/>
      </c>
      <c r="AH694" s="117"/>
      <c r="AI694" s="124" t="str">
        <f>IF(OR(AC694="",AE694="",AG694=""),"",IF(OR(AND(AC694=Tipologias!$G$55,AE694=Tipologias!$G$55),AND(AC694=Tipologias!$G$55,AG694=Tipologias!$G$55),AND(AE694=Tipologias!$G$55,AG694=Tipologias!$G$55)),Tipologias!$G$55, IF(AND(AC694=Tipologias!$G$51,AE694=Tipologias!$G$51,AG694=Tipologias!$G$51),Tipologias!$G$51,Tipologias!$G$54)))</f>
        <v/>
      </c>
      <c r="AJ694" s="117"/>
      <c r="AK694" s="118"/>
      <c r="AL694" s="134"/>
    </row>
    <row r="695" spans="1:38" s="119" customFormat="1" ht="35.15" customHeight="1" x14ac:dyDescent="0.35">
      <c r="A695" s="141"/>
      <c r="B695" s="142"/>
      <c r="C695" s="117"/>
      <c r="D695" s="117"/>
      <c r="E695" s="117"/>
      <c r="F695" s="117"/>
      <c r="G695" s="117"/>
      <c r="H695" s="117"/>
      <c r="I695" s="117"/>
      <c r="J695" s="142"/>
      <c r="K695" s="117"/>
      <c r="L695" s="117"/>
      <c r="M695" s="117"/>
      <c r="N695" s="117"/>
      <c r="O695" s="117"/>
      <c r="P695" s="118"/>
      <c r="Q695" s="117"/>
      <c r="R695" s="117"/>
      <c r="S695" s="117"/>
      <c r="T695" s="117"/>
      <c r="U695" s="142"/>
      <c r="V69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95" s="117"/>
      <c r="X695" s="142"/>
      <c r="Y695" s="142"/>
      <c r="Z695" s="140" t="str">
        <f>IFERROR(IF(Y695=Tipologias!$O$6,"Ley_1",IF(Y695=Tipologias!$P$6,"Ley_2",IF(Y695=Tipologias!$Q$6,"Ley_3",IF(Y695=Tipologias!$R$6,"Ley_4",IF(Y695=Tipologias!$S$6,"Ley_5",IF(Y695=Tipologias!$T$6,"Ley_6", IF(Y695=Tipologias!$U$6,"Ley_7", IF(Y695=Tipologias!$V$6,"Ley_8", IF(Y695=Tipologias!$W$6,"Ley_9", IF(Y695=Tipologias!$X$6,"Ley_10", IF(Y695=Tipologias!$Y$6,"Ley_11", IF(Y695=Tipologias!$Z$6,"Ley_12",IF(Y695="No Aplica","NoAplica",""))))))))))))),"")</f>
        <v/>
      </c>
      <c r="AA695" s="117"/>
      <c r="AB695" s="117"/>
      <c r="AC695" s="123" t="str">
        <f>IF(OR(AB695=Tipologias!$F$51,AB695=Tipologias!$F$52,AB695=Tipologias!$F$53),Tipologias!$G$51,IF(AB695=Tipologias!$F$54,Tipologias!$G$54,IF(OR(AB695=Tipologias!$F$55,AB695=Tipologias!$F$56),Tipologias!$G$55,"")))</f>
        <v/>
      </c>
      <c r="AD695" s="117"/>
      <c r="AE695" s="123" t="str">
        <f>IF(OR(AD695=Tipologias!$F$51,AD695=Tipologias!$F$52,AD695=Tipologias!$F$53),Tipologias!$G$51,IF(AD695=Tipologias!$F$54,Tipologias!$G$54,IF(OR(AD695=Tipologias!$F$55,AD695=Tipologias!$F$56),Tipologias!$G$55,"")))</f>
        <v/>
      </c>
      <c r="AF695" s="117"/>
      <c r="AG695" s="123" t="str">
        <f>IF(OR(AF695=Tipologias!$F$51,AF695=Tipologias!$F$52,AF695=Tipologias!$F$53),Tipologias!$G$51,IF(AF695=Tipologias!$F$54,Tipologias!$G$54,IF(OR(AF695=Tipologias!$F$55,AF695=Tipologias!$F$56),Tipologias!$G$55,"")))</f>
        <v/>
      </c>
      <c r="AH695" s="117"/>
      <c r="AI695" s="124" t="str">
        <f>IF(OR(AC695="",AE695="",AG695=""),"",IF(OR(AND(AC695=Tipologias!$G$55,AE695=Tipologias!$G$55),AND(AC695=Tipologias!$G$55,AG695=Tipologias!$G$55),AND(AE695=Tipologias!$G$55,AG695=Tipologias!$G$55)),Tipologias!$G$55, IF(AND(AC695=Tipologias!$G$51,AE695=Tipologias!$G$51,AG695=Tipologias!$G$51),Tipologias!$G$51,Tipologias!$G$54)))</f>
        <v/>
      </c>
      <c r="AJ695" s="117"/>
      <c r="AK695" s="118"/>
      <c r="AL695" s="134"/>
    </row>
    <row r="696" spans="1:38" s="119" customFormat="1" ht="35.15" customHeight="1" x14ac:dyDescent="0.35">
      <c r="A696" s="141"/>
      <c r="B696" s="142"/>
      <c r="C696" s="117"/>
      <c r="D696" s="117"/>
      <c r="E696" s="117"/>
      <c r="F696" s="117"/>
      <c r="G696" s="117"/>
      <c r="H696" s="117"/>
      <c r="I696" s="117"/>
      <c r="J696" s="142"/>
      <c r="K696" s="117"/>
      <c r="L696" s="117"/>
      <c r="M696" s="117"/>
      <c r="N696" s="117"/>
      <c r="O696" s="117"/>
      <c r="P696" s="118"/>
      <c r="Q696" s="117"/>
      <c r="R696" s="117"/>
      <c r="S696" s="117"/>
      <c r="T696" s="117"/>
      <c r="U696" s="142"/>
      <c r="V69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96" s="117"/>
      <c r="X696" s="142"/>
      <c r="Y696" s="142"/>
      <c r="Z696" s="140" t="str">
        <f>IFERROR(IF(Y696=Tipologias!$O$6,"Ley_1",IF(Y696=Tipologias!$P$6,"Ley_2",IF(Y696=Tipologias!$Q$6,"Ley_3",IF(Y696=Tipologias!$R$6,"Ley_4",IF(Y696=Tipologias!$S$6,"Ley_5",IF(Y696=Tipologias!$T$6,"Ley_6", IF(Y696=Tipologias!$U$6,"Ley_7", IF(Y696=Tipologias!$V$6,"Ley_8", IF(Y696=Tipologias!$W$6,"Ley_9", IF(Y696=Tipologias!$X$6,"Ley_10", IF(Y696=Tipologias!$Y$6,"Ley_11", IF(Y696=Tipologias!$Z$6,"Ley_12",IF(Y696="No Aplica","NoAplica",""))))))))))))),"")</f>
        <v/>
      </c>
      <c r="AA696" s="117"/>
      <c r="AB696" s="117"/>
      <c r="AC696" s="123" t="str">
        <f>IF(OR(AB696=Tipologias!$F$51,AB696=Tipologias!$F$52,AB696=Tipologias!$F$53),Tipologias!$G$51,IF(AB696=Tipologias!$F$54,Tipologias!$G$54,IF(OR(AB696=Tipologias!$F$55,AB696=Tipologias!$F$56),Tipologias!$G$55,"")))</f>
        <v/>
      </c>
      <c r="AD696" s="117"/>
      <c r="AE696" s="123" t="str">
        <f>IF(OR(AD696=Tipologias!$F$51,AD696=Tipologias!$F$52,AD696=Tipologias!$F$53),Tipologias!$G$51,IF(AD696=Tipologias!$F$54,Tipologias!$G$54,IF(OR(AD696=Tipologias!$F$55,AD696=Tipologias!$F$56),Tipologias!$G$55,"")))</f>
        <v/>
      </c>
      <c r="AF696" s="117"/>
      <c r="AG696" s="123" t="str">
        <f>IF(OR(AF696=Tipologias!$F$51,AF696=Tipologias!$F$52,AF696=Tipologias!$F$53),Tipologias!$G$51,IF(AF696=Tipologias!$F$54,Tipologias!$G$54,IF(OR(AF696=Tipologias!$F$55,AF696=Tipologias!$F$56),Tipologias!$G$55,"")))</f>
        <v/>
      </c>
      <c r="AH696" s="117"/>
      <c r="AI696" s="124" t="str">
        <f>IF(OR(AC696="",AE696="",AG696=""),"",IF(OR(AND(AC696=Tipologias!$G$55,AE696=Tipologias!$G$55),AND(AC696=Tipologias!$G$55,AG696=Tipologias!$G$55),AND(AE696=Tipologias!$G$55,AG696=Tipologias!$G$55)),Tipologias!$G$55, IF(AND(AC696=Tipologias!$G$51,AE696=Tipologias!$G$51,AG696=Tipologias!$G$51),Tipologias!$G$51,Tipologias!$G$54)))</f>
        <v/>
      </c>
      <c r="AJ696" s="117"/>
      <c r="AK696" s="118"/>
      <c r="AL696" s="134"/>
    </row>
    <row r="697" spans="1:38" s="119" customFormat="1" ht="35.15" customHeight="1" x14ac:dyDescent="0.35">
      <c r="A697" s="141"/>
      <c r="B697" s="142"/>
      <c r="C697" s="117"/>
      <c r="D697" s="117"/>
      <c r="E697" s="117"/>
      <c r="F697" s="117"/>
      <c r="G697" s="117"/>
      <c r="H697" s="117"/>
      <c r="I697" s="117"/>
      <c r="J697" s="142"/>
      <c r="K697" s="117"/>
      <c r="L697" s="117"/>
      <c r="M697" s="117"/>
      <c r="N697" s="117"/>
      <c r="O697" s="117"/>
      <c r="P697" s="118"/>
      <c r="Q697" s="117"/>
      <c r="R697" s="117"/>
      <c r="S697" s="117"/>
      <c r="T697" s="117"/>
      <c r="U697" s="142"/>
      <c r="V69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97" s="117"/>
      <c r="X697" s="142"/>
      <c r="Y697" s="142"/>
      <c r="Z697" s="140" t="str">
        <f>IFERROR(IF(Y697=Tipologias!$O$6,"Ley_1",IF(Y697=Tipologias!$P$6,"Ley_2",IF(Y697=Tipologias!$Q$6,"Ley_3",IF(Y697=Tipologias!$R$6,"Ley_4",IF(Y697=Tipologias!$S$6,"Ley_5",IF(Y697=Tipologias!$T$6,"Ley_6", IF(Y697=Tipologias!$U$6,"Ley_7", IF(Y697=Tipologias!$V$6,"Ley_8", IF(Y697=Tipologias!$W$6,"Ley_9", IF(Y697=Tipologias!$X$6,"Ley_10", IF(Y697=Tipologias!$Y$6,"Ley_11", IF(Y697=Tipologias!$Z$6,"Ley_12",IF(Y697="No Aplica","NoAplica",""))))))))))))),"")</f>
        <v/>
      </c>
      <c r="AA697" s="117"/>
      <c r="AB697" s="117"/>
      <c r="AC697" s="123" t="str">
        <f>IF(OR(AB697=Tipologias!$F$51,AB697=Tipologias!$F$52,AB697=Tipologias!$F$53),Tipologias!$G$51,IF(AB697=Tipologias!$F$54,Tipologias!$G$54,IF(OR(AB697=Tipologias!$F$55,AB697=Tipologias!$F$56),Tipologias!$G$55,"")))</f>
        <v/>
      </c>
      <c r="AD697" s="117"/>
      <c r="AE697" s="123" t="str">
        <f>IF(OR(AD697=Tipologias!$F$51,AD697=Tipologias!$F$52,AD697=Tipologias!$F$53),Tipologias!$G$51,IF(AD697=Tipologias!$F$54,Tipologias!$G$54,IF(OR(AD697=Tipologias!$F$55,AD697=Tipologias!$F$56),Tipologias!$G$55,"")))</f>
        <v/>
      </c>
      <c r="AF697" s="117"/>
      <c r="AG697" s="123" t="str">
        <f>IF(OR(AF697=Tipologias!$F$51,AF697=Tipologias!$F$52,AF697=Tipologias!$F$53),Tipologias!$G$51,IF(AF697=Tipologias!$F$54,Tipologias!$G$54,IF(OR(AF697=Tipologias!$F$55,AF697=Tipologias!$F$56),Tipologias!$G$55,"")))</f>
        <v/>
      </c>
      <c r="AH697" s="117"/>
      <c r="AI697" s="124" t="str">
        <f>IF(OR(AC697="",AE697="",AG697=""),"",IF(OR(AND(AC697=Tipologias!$G$55,AE697=Tipologias!$G$55),AND(AC697=Tipologias!$G$55,AG697=Tipologias!$G$55),AND(AE697=Tipologias!$G$55,AG697=Tipologias!$G$55)),Tipologias!$G$55, IF(AND(AC697=Tipologias!$G$51,AE697=Tipologias!$G$51,AG697=Tipologias!$G$51),Tipologias!$G$51,Tipologias!$G$54)))</f>
        <v/>
      </c>
      <c r="AJ697" s="117"/>
      <c r="AK697" s="118"/>
      <c r="AL697" s="134"/>
    </row>
    <row r="698" spans="1:38" s="119" customFormat="1" ht="35.15" customHeight="1" x14ac:dyDescent="0.35">
      <c r="A698" s="141"/>
      <c r="B698" s="142"/>
      <c r="C698" s="117"/>
      <c r="D698" s="117"/>
      <c r="E698" s="117"/>
      <c r="F698" s="117"/>
      <c r="G698" s="117"/>
      <c r="H698" s="117"/>
      <c r="I698" s="117"/>
      <c r="J698" s="142"/>
      <c r="K698" s="117"/>
      <c r="L698" s="117"/>
      <c r="M698" s="117"/>
      <c r="N698" s="117"/>
      <c r="O698" s="117"/>
      <c r="P698" s="118"/>
      <c r="Q698" s="117"/>
      <c r="R698" s="117"/>
      <c r="S698" s="117"/>
      <c r="T698" s="117"/>
      <c r="U698" s="142"/>
      <c r="V69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98" s="117"/>
      <c r="X698" s="142"/>
      <c r="Y698" s="142"/>
      <c r="Z698" s="140" t="str">
        <f>IFERROR(IF(Y698=Tipologias!$O$6,"Ley_1",IF(Y698=Tipologias!$P$6,"Ley_2",IF(Y698=Tipologias!$Q$6,"Ley_3",IF(Y698=Tipologias!$R$6,"Ley_4",IF(Y698=Tipologias!$S$6,"Ley_5",IF(Y698=Tipologias!$T$6,"Ley_6", IF(Y698=Tipologias!$U$6,"Ley_7", IF(Y698=Tipologias!$V$6,"Ley_8", IF(Y698=Tipologias!$W$6,"Ley_9", IF(Y698=Tipologias!$X$6,"Ley_10", IF(Y698=Tipologias!$Y$6,"Ley_11", IF(Y698=Tipologias!$Z$6,"Ley_12",IF(Y698="No Aplica","NoAplica",""))))))))))))),"")</f>
        <v/>
      </c>
      <c r="AA698" s="117"/>
      <c r="AB698" s="117"/>
      <c r="AC698" s="123" t="str">
        <f>IF(OR(AB698=Tipologias!$F$51,AB698=Tipologias!$F$52,AB698=Tipologias!$F$53),Tipologias!$G$51,IF(AB698=Tipologias!$F$54,Tipologias!$G$54,IF(OR(AB698=Tipologias!$F$55,AB698=Tipologias!$F$56),Tipologias!$G$55,"")))</f>
        <v/>
      </c>
      <c r="AD698" s="117"/>
      <c r="AE698" s="123" t="str">
        <f>IF(OR(AD698=Tipologias!$F$51,AD698=Tipologias!$F$52,AD698=Tipologias!$F$53),Tipologias!$G$51,IF(AD698=Tipologias!$F$54,Tipologias!$G$54,IF(OR(AD698=Tipologias!$F$55,AD698=Tipologias!$F$56),Tipologias!$G$55,"")))</f>
        <v/>
      </c>
      <c r="AF698" s="117"/>
      <c r="AG698" s="123" t="str">
        <f>IF(OR(AF698=Tipologias!$F$51,AF698=Tipologias!$F$52,AF698=Tipologias!$F$53),Tipologias!$G$51,IF(AF698=Tipologias!$F$54,Tipologias!$G$54,IF(OR(AF698=Tipologias!$F$55,AF698=Tipologias!$F$56),Tipologias!$G$55,"")))</f>
        <v/>
      </c>
      <c r="AH698" s="117"/>
      <c r="AI698" s="124" t="str">
        <f>IF(OR(AC698="",AE698="",AG698=""),"",IF(OR(AND(AC698=Tipologias!$G$55,AE698=Tipologias!$G$55),AND(AC698=Tipologias!$G$55,AG698=Tipologias!$G$55),AND(AE698=Tipologias!$G$55,AG698=Tipologias!$G$55)),Tipologias!$G$55, IF(AND(AC698=Tipologias!$G$51,AE698=Tipologias!$G$51,AG698=Tipologias!$G$51),Tipologias!$G$51,Tipologias!$G$54)))</f>
        <v/>
      </c>
      <c r="AJ698" s="117"/>
      <c r="AK698" s="118"/>
      <c r="AL698" s="134"/>
    </row>
    <row r="699" spans="1:38" s="119" customFormat="1" ht="35.15" customHeight="1" x14ac:dyDescent="0.35">
      <c r="A699" s="141"/>
      <c r="B699" s="142"/>
      <c r="C699" s="117"/>
      <c r="D699" s="117"/>
      <c r="E699" s="117"/>
      <c r="F699" s="117"/>
      <c r="G699" s="117"/>
      <c r="H699" s="117"/>
      <c r="I699" s="117"/>
      <c r="J699" s="142"/>
      <c r="K699" s="117"/>
      <c r="L699" s="117"/>
      <c r="M699" s="117"/>
      <c r="N699" s="117"/>
      <c r="O699" s="117"/>
      <c r="P699" s="118"/>
      <c r="Q699" s="117"/>
      <c r="R699" s="117"/>
      <c r="S699" s="117"/>
      <c r="T699" s="117"/>
      <c r="U699" s="142"/>
      <c r="V69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699" s="117"/>
      <c r="X699" s="142"/>
      <c r="Y699" s="142"/>
      <c r="Z699" s="140" t="str">
        <f>IFERROR(IF(Y699=Tipologias!$O$6,"Ley_1",IF(Y699=Tipologias!$P$6,"Ley_2",IF(Y699=Tipologias!$Q$6,"Ley_3",IF(Y699=Tipologias!$R$6,"Ley_4",IF(Y699=Tipologias!$S$6,"Ley_5",IF(Y699=Tipologias!$T$6,"Ley_6", IF(Y699=Tipologias!$U$6,"Ley_7", IF(Y699=Tipologias!$V$6,"Ley_8", IF(Y699=Tipologias!$W$6,"Ley_9", IF(Y699=Tipologias!$X$6,"Ley_10", IF(Y699=Tipologias!$Y$6,"Ley_11", IF(Y699=Tipologias!$Z$6,"Ley_12",IF(Y699="No Aplica","NoAplica",""))))))))))))),"")</f>
        <v/>
      </c>
      <c r="AA699" s="117"/>
      <c r="AB699" s="117"/>
      <c r="AC699" s="123" t="str">
        <f>IF(OR(AB699=Tipologias!$F$51,AB699=Tipologias!$F$52,AB699=Tipologias!$F$53),Tipologias!$G$51,IF(AB699=Tipologias!$F$54,Tipologias!$G$54,IF(OR(AB699=Tipologias!$F$55,AB699=Tipologias!$F$56),Tipologias!$G$55,"")))</f>
        <v/>
      </c>
      <c r="AD699" s="117"/>
      <c r="AE699" s="123" t="str">
        <f>IF(OR(AD699=Tipologias!$F$51,AD699=Tipologias!$F$52,AD699=Tipologias!$F$53),Tipologias!$G$51,IF(AD699=Tipologias!$F$54,Tipologias!$G$54,IF(OR(AD699=Tipologias!$F$55,AD699=Tipologias!$F$56),Tipologias!$G$55,"")))</f>
        <v/>
      </c>
      <c r="AF699" s="117"/>
      <c r="AG699" s="123" t="str">
        <f>IF(OR(AF699=Tipologias!$F$51,AF699=Tipologias!$F$52,AF699=Tipologias!$F$53),Tipologias!$G$51,IF(AF699=Tipologias!$F$54,Tipologias!$G$54,IF(OR(AF699=Tipologias!$F$55,AF699=Tipologias!$F$56),Tipologias!$G$55,"")))</f>
        <v/>
      </c>
      <c r="AH699" s="117"/>
      <c r="AI699" s="124" t="str">
        <f>IF(OR(AC699="",AE699="",AG699=""),"",IF(OR(AND(AC699=Tipologias!$G$55,AE699=Tipologias!$G$55),AND(AC699=Tipologias!$G$55,AG699=Tipologias!$G$55),AND(AE699=Tipologias!$G$55,AG699=Tipologias!$G$55)),Tipologias!$G$55, IF(AND(AC699=Tipologias!$G$51,AE699=Tipologias!$G$51,AG699=Tipologias!$G$51),Tipologias!$G$51,Tipologias!$G$54)))</f>
        <v/>
      </c>
      <c r="AJ699" s="117"/>
      <c r="AK699" s="118"/>
      <c r="AL699" s="134"/>
    </row>
    <row r="700" spans="1:38" s="119" customFormat="1" ht="35.15" customHeight="1" x14ac:dyDescent="0.35">
      <c r="A700" s="141"/>
      <c r="B700" s="142"/>
      <c r="C700" s="117"/>
      <c r="D700" s="117"/>
      <c r="E700" s="117"/>
      <c r="F700" s="117"/>
      <c r="G700" s="117"/>
      <c r="H700" s="117"/>
      <c r="I700" s="117"/>
      <c r="J700" s="142"/>
      <c r="K700" s="117"/>
      <c r="L700" s="117"/>
      <c r="M700" s="117"/>
      <c r="N700" s="117"/>
      <c r="O700" s="117"/>
      <c r="P700" s="118"/>
      <c r="Q700" s="117"/>
      <c r="R700" s="117"/>
      <c r="S700" s="117"/>
      <c r="T700" s="117"/>
      <c r="U700" s="142"/>
      <c r="V70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00" s="117"/>
      <c r="X700" s="142"/>
      <c r="Y700" s="142"/>
      <c r="Z700" s="140" t="str">
        <f>IFERROR(IF(Y700=Tipologias!$O$6,"Ley_1",IF(Y700=Tipologias!$P$6,"Ley_2",IF(Y700=Tipologias!$Q$6,"Ley_3",IF(Y700=Tipologias!$R$6,"Ley_4",IF(Y700=Tipologias!$S$6,"Ley_5",IF(Y700=Tipologias!$T$6,"Ley_6", IF(Y700=Tipologias!$U$6,"Ley_7", IF(Y700=Tipologias!$V$6,"Ley_8", IF(Y700=Tipologias!$W$6,"Ley_9", IF(Y700=Tipologias!$X$6,"Ley_10", IF(Y700=Tipologias!$Y$6,"Ley_11", IF(Y700=Tipologias!$Z$6,"Ley_12",IF(Y700="No Aplica","NoAplica",""))))))))))))),"")</f>
        <v/>
      </c>
      <c r="AA700" s="117"/>
      <c r="AB700" s="117"/>
      <c r="AC700" s="123" t="str">
        <f>IF(OR(AB700=Tipologias!$F$51,AB700=Tipologias!$F$52,AB700=Tipologias!$F$53),Tipologias!$G$51,IF(AB700=Tipologias!$F$54,Tipologias!$G$54,IF(OR(AB700=Tipologias!$F$55,AB700=Tipologias!$F$56),Tipologias!$G$55,"")))</f>
        <v/>
      </c>
      <c r="AD700" s="117"/>
      <c r="AE700" s="123" t="str">
        <f>IF(OR(AD700=Tipologias!$F$51,AD700=Tipologias!$F$52,AD700=Tipologias!$F$53),Tipologias!$G$51,IF(AD700=Tipologias!$F$54,Tipologias!$G$54,IF(OR(AD700=Tipologias!$F$55,AD700=Tipologias!$F$56),Tipologias!$G$55,"")))</f>
        <v/>
      </c>
      <c r="AF700" s="117"/>
      <c r="AG700" s="123" t="str">
        <f>IF(OR(AF700=Tipologias!$F$51,AF700=Tipologias!$F$52,AF700=Tipologias!$F$53),Tipologias!$G$51,IF(AF700=Tipologias!$F$54,Tipologias!$G$54,IF(OR(AF700=Tipologias!$F$55,AF700=Tipologias!$F$56),Tipologias!$G$55,"")))</f>
        <v/>
      </c>
      <c r="AH700" s="117"/>
      <c r="AI700" s="124" t="str">
        <f>IF(OR(AC700="",AE700="",AG700=""),"",IF(OR(AND(AC700=Tipologias!$G$55,AE700=Tipologias!$G$55),AND(AC700=Tipologias!$G$55,AG700=Tipologias!$G$55),AND(AE700=Tipologias!$G$55,AG700=Tipologias!$G$55)),Tipologias!$G$55, IF(AND(AC700=Tipologias!$G$51,AE700=Tipologias!$G$51,AG700=Tipologias!$G$51),Tipologias!$G$51,Tipologias!$G$54)))</f>
        <v/>
      </c>
      <c r="AJ700" s="117"/>
      <c r="AK700" s="118"/>
      <c r="AL700" s="134"/>
    </row>
    <row r="701" spans="1:38" s="119" customFormat="1" ht="35.15" customHeight="1" x14ac:dyDescent="0.35">
      <c r="A701" s="141"/>
      <c r="B701" s="142"/>
      <c r="C701" s="117"/>
      <c r="D701" s="117"/>
      <c r="E701" s="117"/>
      <c r="F701" s="117"/>
      <c r="G701" s="117"/>
      <c r="H701" s="117"/>
      <c r="I701" s="117"/>
      <c r="J701" s="142"/>
      <c r="K701" s="117"/>
      <c r="L701" s="117"/>
      <c r="M701" s="117"/>
      <c r="N701" s="117"/>
      <c r="O701" s="117"/>
      <c r="P701" s="118"/>
      <c r="Q701" s="117"/>
      <c r="R701" s="117"/>
      <c r="S701" s="117"/>
      <c r="T701" s="117"/>
      <c r="U701" s="142"/>
      <c r="V70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01" s="117"/>
      <c r="X701" s="142"/>
      <c r="Y701" s="142"/>
      <c r="Z701" s="140" t="str">
        <f>IFERROR(IF(Y701=Tipologias!$O$6,"Ley_1",IF(Y701=Tipologias!$P$6,"Ley_2",IF(Y701=Tipologias!$Q$6,"Ley_3",IF(Y701=Tipologias!$R$6,"Ley_4",IF(Y701=Tipologias!$S$6,"Ley_5",IF(Y701=Tipologias!$T$6,"Ley_6", IF(Y701=Tipologias!$U$6,"Ley_7", IF(Y701=Tipologias!$V$6,"Ley_8", IF(Y701=Tipologias!$W$6,"Ley_9", IF(Y701=Tipologias!$X$6,"Ley_10", IF(Y701=Tipologias!$Y$6,"Ley_11", IF(Y701=Tipologias!$Z$6,"Ley_12",IF(Y701="No Aplica","NoAplica",""))))))))))))),"")</f>
        <v/>
      </c>
      <c r="AA701" s="117"/>
      <c r="AB701" s="117"/>
      <c r="AC701" s="123" t="str">
        <f>IF(OR(AB701=Tipologias!$F$51,AB701=Tipologias!$F$52,AB701=Tipologias!$F$53),Tipologias!$G$51,IF(AB701=Tipologias!$F$54,Tipologias!$G$54,IF(OR(AB701=Tipologias!$F$55,AB701=Tipologias!$F$56),Tipologias!$G$55,"")))</f>
        <v/>
      </c>
      <c r="AD701" s="117"/>
      <c r="AE701" s="123" t="str">
        <f>IF(OR(AD701=Tipologias!$F$51,AD701=Tipologias!$F$52,AD701=Tipologias!$F$53),Tipologias!$G$51,IF(AD701=Tipologias!$F$54,Tipologias!$G$54,IF(OR(AD701=Tipologias!$F$55,AD701=Tipologias!$F$56),Tipologias!$G$55,"")))</f>
        <v/>
      </c>
      <c r="AF701" s="117"/>
      <c r="AG701" s="123" t="str">
        <f>IF(OR(AF701=Tipologias!$F$51,AF701=Tipologias!$F$52,AF701=Tipologias!$F$53),Tipologias!$G$51,IF(AF701=Tipologias!$F$54,Tipologias!$G$54,IF(OR(AF701=Tipologias!$F$55,AF701=Tipologias!$F$56),Tipologias!$G$55,"")))</f>
        <v/>
      </c>
      <c r="AH701" s="117"/>
      <c r="AI701" s="124" t="str">
        <f>IF(OR(AC701="",AE701="",AG701=""),"",IF(OR(AND(AC701=Tipologias!$G$55,AE701=Tipologias!$G$55),AND(AC701=Tipologias!$G$55,AG701=Tipologias!$G$55),AND(AE701=Tipologias!$G$55,AG701=Tipologias!$G$55)),Tipologias!$G$55, IF(AND(AC701=Tipologias!$G$51,AE701=Tipologias!$G$51,AG701=Tipologias!$G$51),Tipologias!$G$51,Tipologias!$G$54)))</f>
        <v/>
      </c>
      <c r="AJ701" s="117"/>
      <c r="AK701" s="118"/>
      <c r="AL701" s="134"/>
    </row>
    <row r="702" spans="1:38" s="119" customFormat="1" ht="35.15" customHeight="1" x14ac:dyDescent="0.35">
      <c r="A702" s="141"/>
      <c r="B702" s="142"/>
      <c r="C702" s="117"/>
      <c r="D702" s="117"/>
      <c r="E702" s="117"/>
      <c r="F702" s="117"/>
      <c r="G702" s="117"/>
      <c r="H702" s="117"/>
      <c r="I702" s="117"/>
      <c r="J702" s="142"/>
      <c r="K702" s="117"/>
      <c r="L702" s="117"/>
      <c r="M702" s="117"/>
      <c r="N702" s="117"/>
      <c r="O702" s="117"/>
      <c r="P702" s="118"/>
      <c r="Q702" s="117"/>
      <c r="R702" s="117"/>
      <c r="S702" s="117"/>
      <c r="T702" s="117"/>
      <c r="U702" s="142"/>
      <c r="V70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02" s="117"/>
      <c r="X702" s="142"/>
      <c r="Y702" s="142"/>
      <c r="Z702" s="140" t="str">
        <f>IFERROR(IF(Y702=Tipologias!$O$6,"Ley_1",IF(Y702=Tipologias!$P$6,"Ley_2",IF(Y702=Tipologias!$Q$6,"Ley_3",IF(Y702=Tipologias!$R$6,"Ley_4",IF(Y702=Tipologias!$S$6,"Ley_5",IF(Y702=Tipologias!$T$6,"Ley_6", IF(Y702=Tipologias!$U$6,"Ley_7", IF(Y702=Tipologias!$V$6,"Ley_8", IF(Y702=Tipologias!$W$6,"Ley_9", IF(Y702=Tipologias!$X$6,"Ley_10", IF(Y702=Tipologias!$Y$6,"Ley_11", IF(Y702=Tipologias!$Z$6,"Ley_12",IF(Y702="No Aplica","NoAplica",""))))))))))))),"")</f>
        <v/>
      </c>
      <c r="AA702" s="117"/>
      <c r="AB702" s="117"/>
      <c r="AC702" s="123" t="str">
        <f>IF(OR(AB702=Tipologias!$F$51,AB702=Tipologias!$F$52,AB702=Tipologias!$F$53),Tipologias!$G$51,IF(AB702=Tipologias!$F$54,Tipologias!$G$54,IF(OR(AB702=Tipologias!$F$55,AB702=Tipologias!$F$56),Tipologias!$G$55,"")))</f>
        <v/>
      </c>
      <c r="AD702" s="117"/>
      <c r="AE702" s="123" t="str">
        <f>IF(OR(AD702=Tipologias!$F$51,AD702=Tipologias!$F$52,AD702=Tipologias!$F$53),Tipologias!$G$51,IF(AD702=Tipologias!$F$54,Tipologias!$G$54,IF(OR(AD702=Tipologias!$F$55,AD702=Tipologias!$F$56),Tipologias!$G$55,"")))</f>
        <v/>
      </c>
      <c r="AF702" s="117"/>
      <c r="AG702" s="123" t="str">
        <f>IF(OR(AF702=Tipologias!$F$51,AF702=Tipologias!$F$52,AF702=Tipologias!$F$53),Tipologias!$G$51,IF(AF702=Tipologias!$F$54,Tipologias!$G$54,IF(OR(AF702=Tipologias!$F$55,AF702=Tipologias!$F$56),Tipologias!$G$55,"")))</f>
        <v/>
      </c>
      <c r="AH702" s="117"/>
      <c r="AI702" s="124" t="str">
        <f>IF(OR(AC702="",AE702="",AG702=""),"",IF(OR(AND(AC702=Tipologias!$G$55,AE702=Tipologias!$G$55),AND(AC702=Tipologias!$G$55,AG702=Tipologias!$G$55),AND(AE702=Tipologias!$G$55,AG702=Tipologias!$G$55)),Tipologias!$G$55, IF(AND(AC702=Tipologias!$G$51,AE702=Tipologias!$G$51,AG702=Tipologias!$G$51),Tipologias!$G$51,Tipologias!$G$54)))</f>
        <v/>
      </c>
      <c r="AJ702" s="117"/>
      <c r="AK702" s="118"/>
      <c r="AL702" s="134"/>
    </row>
    <row r="703" spans="1:38" s="119" customFormat="1" ht="35.15" customHeight="1" x14ac:dyDescent="0.35">
      <c r="A703" s="141"/>
      <c r="B703" s="142"/>
      <c r="C703" s="117"/>
      <c r="D703" s="117"/>
      <c r="E703" s="117"/>
      <c r="F703" s="117"/>
      <c r="G703" s="117"/>
      <c r="H703" s="117"/>
      <c r="I703" s="117"/>
      <c r="J703" s="142"/>
      <c r="K703" s="117"/>
      <c r="L703" s="117"/>
      <c r="M703" s="117"/>
      <c r="N703" s="117"/>
      <c r="O703" s="117"/>
      <c r="P703" s="118"/>
      <c r="Q703" s="117"/>
      <c r="R703" s="117"/>
      <c r="S703" s="117"/>
      <c r="T703" s="117"/>
      <c r="U703" s="142"/>
      <c r="V70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03" s="117"/>
      <c r="X703" s="142"/>
      <c r="Y703" s="142"/>
      <c r="Z703" s="140" t="str">
        <f>IFERROR(IF(Y703=Tipologias!$O$6,"Ley_1",IF(Y703=Tipologias!$P$6,"Ley_2",IF(Y703=Tipologias!$Q$6,"Ley_3",IF(Y703=Tipologias!$R$6,"Ley_4",IF(Y703=Tipologias!$S$6,"Ley_5",IF(Y703=Tipologias!$T$6,"Ley_6", IF(Y703=Tipologias!$U$6,"Ley_7", IF(Y703=Tipologias!$V$6,"Ley_8", IF(Y703=Tipologias!$W$6,"Ley_9", IF(Y703=Tipologias!$X$6,"Ley_10", IF(Y703=Tipologias!$Y$6,"Ley_11", IF(Y703=Tipologias!$Z$6,"Ley_12",IF(Y703="No Aplica","NoAplica",""))))))))))))),"")</f>
        <v/>
      </c>
      <c r="AA703" s="117"/>
      <c r="AB703" s="117"/>
      <c r="AC703" s="123" t="str">
        <f>IF(OR(AB703=Tipologias!$F$51,AB703=Tipologias!$F$52,AB703=Tipologias!$F$53),Tipologias!$G$51,IF(AB703=Tipologias!$F$54,Tipologias!$G$54,IF(OR(AB703=Tipologias!$F$55,AB703=Tipologias!$F$56),Tipologias!$G$55,"")))</f>
        <v/>
      </c>
      <c r="AD703" s="117"/>
      <c r="AE703" s="123" t="str">
        <f>IF(OR(AD703=Tipologias!$F$51,AD703=Tipologias!$F$52,AD703=Tipologias!$F$53),Tipologias!$G$51,IF(AD703=Tipologias!$F$54,Tipologias!$G$54,IF(OR(AD703=Tipologias!$F$55,AD703=Tipologias!$F$56),Tipologias!$G$55,"")))</f>
        <v/>
      </c>
      <c r="AF703" s="117"/>
      <c r="AG703" s="123" t="str">
        <f>IF(OR(AF703=Tipologias!$F$51,AF703=Tipologias!$F$52,AF703=Tipologias!$F$53),Tipologias!$G$51,IF(AF703=Tipologias!$F$54,Tipologias!$G$54,IF(OR(AF703=Tipologias!$F$55,AF703=Tipologias!$F$56),Tipologias!$G$55,"")))</f>
        <v/>
      </c>
      <c r="AH703" s="117"/>
      <c r="AI703" s="124" t="str">
        <f>IF(OR(AC703="",AE703="",AG703=""),"",IF(OR(AND(AC703=Tipologias!$G$55,AE703=Tipologias!$G$55),AND(AC703=Tipologias!$G$55,AG703=Tipologias!$G$55),AND(AE703=Tipologias!$G$55,AG703=Tipologias!$G$55)),Tipologias!$G$55, IF(AND(AC703=Tipologias!$G$51,AE703=Tipologias!$G$51,AG703=Tipologias!$G$51),Tipologias!$G$51,Tipologias!$G$54)))</f>
        <v/>
      </c>
      <c r="AJ703" s="117"/>
      <c r="AK703" s="118"/>
      <c r="AL703" s="134"/>
    </row>
    <row r="704" spans="1:38" s="119" customFormat="1" ht="35.15" customHeight="1" x14ac:dyDescent="0.35">
      <c r="A704" s="141"/>
      <c r="B704" s="142"/>
      <c r="C704" s="117"/>
      <c r="D704" s="117"/>
      <c r="E704" s="117"/>
      <c r="F704" s="117"/>
      <c r="G704" s="117"/>
      <c r="H704" s="117"/>
      <c r="I704" s="117"/>
      <c r="J704" s="142"/>
      <c r="K704" s="117"/>
      <c r="L704" s="117"/>
      <c r="M704" s="117"/>
      <c r="N704" s="117"/>
      <c r="O704" s="117"/>
      <c r="P704" s="118"/>
      <c r="Q704" s="117"/>
      <c r="R704" s="117"/>
      <c r="S704" s="117"/>
      <c r="T704" s="117"/>
      <c r="U704" s="142"/>
      <c r="V70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04" s="117"/>
      <c r="X704" s="142"/>
      <c r="Y704" s="142"/>
      <c r="Z704" s="140" t="str">
        <f>IFERROR(IF(Y704=Tipologias!$O$6,"Ley_1",IF(Y704=Tipologias!$P$6,"Ley_2",IF(Y704=Tipologias!$Q$6,"Ley_3",IF(Y704=Tipologias!$R$6,"Ley_4",IF(Y704=Tipologias!$S$6,"Ley_5",IF(Y704=Tipologias!$T$6,"Ley_6", IF(Y704=Tipologias!$U$6,"Ley_7", IF(Y704=Tipologias!$V$6,"Ley_8", IF(Y704=Tipologias!$W$6,"Ley_9", IF(Y704=Tipologias!$X$6,"Ley_10", IF(Y704=Tipologias!$Y$6,"Ley_11", IF(Y704=Tipologias!$Z$6,"Ley_12",IF(Y704="No Aplica","NoAplica",""))))))))))))),"")</f>
        <v/>
      </c>
      <c r="AA704" s="117"/>
      <c r="AB704" s="117"/>
      <c r="AC704" s="123" t="str">
        <f>IF(OR(AB704=Tipologias!$F$51,AB704=Tipologias!$F$52,AB704=Tipologias!$F$53),Tipologias!$G$51,IF(AB704=Tipologias!$F$54,Tipologias!$G$54,IF(OR(AB704=Tipologias!$F$55,AB704=Tipologias!$F$56),Tipologias!$G$55,"")))</f>
        <v/>
      </c>
      <c r="AD704" s="117"/>
      <c r="AE704" s="123" t="str">
        <f>IF(OR(AD704=Tipologias!$F$51,AD704=Tipologias!$F$52,AD704=Tipologias!$F$53),Tipologias!$G$51,IF(AD704=Tipologias!$F$54,Tipologias!$G$54,IF(OR(AD704=Tipologias!$F$55,AD704=Tipologias!$F$56),Tipologias!$G$55,"")))</f>
        <v/>
      </c>
      <c r="AF704" s="117"/>
      <c r="AG704" s="123" t="str">
        <f>IF(OR(AF704=Tipologias!$F$51,AF704=Tipologias!$F$52,AF704=Tipologias!$F$53),Tipologias!$G$51,IF(AF704=Tipologias!$F$54,Tipologias!$G$54,IF(OR(AF704=Tipologias!$F$55,AF704=Tipologias!$F$56),Tipologias!$G$55,"")))</f>
        <v/>
      </c>
      <c r="AH704" s="117"/>
      <c r="AI704" s="124" t="str">
        <f>IF(OR(AC704="",AE704="",AG704=""),"",IF(OR(AND(AC704=Tipologias!$G$55,AE704=Tipologias!$G$55),AND(AC704=Tipologias!$G$55,AG704=Tipologias!$G$55),AND(AE704=Tipologias!$G$55,AG704=Tipologias!$G$55)),Tipologias!$G$55, IF(AND(AC704=Tipologias!$G$51,AE704=Tipologias!$G$51,AG704=Tipologias!$G$51),Tipologias!$G$51,Tipologias!$G$54)))</f>
        <v/>
      </c>
      <c r="AJ704" s="117"/>
      <c r="AK704" s="118"/>
      <c r="AL704" s="134"/>
    </row>
    <row r="705" spans="1:38" s="119" customFormat="1" ht="35.15" customHeight="1" x14ac:dyDescent="0.35">
      <c r="A705" s="141"/>
      <c r="B705" s="142"/>
      <c r="C705" s="117"/>
      <c r="D705" s="117"/>
      <c r="E705" s="117"/>
      <c r="F705" s="117"/>
      <c r="G705" s="117"/>
      <c r="H705" s="117"/>
      <c r="I705" s="117"/>
      <c r="J705" s="142"/>
      <c r="K705" s="117"/>
      <c r="L705" s="117"/>
      <c r="M705" s="117"/>
      <c r="N705" s="117"/>
      <c r="O705" s="117"/>
      <c r="P705" s="118"/>
      <c r="Q705" s="117"/>
      <c r="R705" s="117"/>
      <c r="S705" s="117"/>
      <c r="T705" s="117"/>
      <c r="U705" s="142"/>
      <c r="V70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05" s="117"/>
      <c r="X705" s="142"/>
      <c r="Y705" s="142"/>
      <c r="Z705" s="140" t="str">
        <f>IFERROR(IF(Y705=Tipologias!$O$6,"Ley_1",IF(Y705=Tipologias!$P$6,"Ley_2",IF(Y705=Tipologias!$Q$6,"Ley_3",IF(Y705=Tipologias!$R$6,"Ley_4",IF(Y705=Tipologias!$S$6,"Ley_5",IF(Y705=Tipologias!$T$6,"Ley_6", IF(Y705=Tipologias!$U$6,"Ley_7", IF(Y705=Tipologias!$V$6,"Ley_8", IF(Y705=Tipologias!$W$6,"Ley_9", IF(Y705=Tipologias!$X$6,"Ley_10", IF(Y705=Tipologias!$Y$6,"Ley_11", IF(Y705=Tipologias!$Z$6,"Ley_12",IF(Y705="No Aplica","NoAplica",""))))))))))))),"")</f>
        <v/>
      </c>
      <c r="AA705" s="117"/>
      <c r="AB705" s="117"/>
      <c r="AC705" s="123" t="str">
        <f>IF(OR(AB705=Tipologias!$F$51,AB705=Tipologias!$F$52,AB705=Tipologias!$F$53),Tipologias!$G$51,IF(AB705=Tipologias!$F$54,Tipologias!$G$54,IF(OR(AB705=Tipologias!$F$55,AB705=Tipologias!$F$56),Tipologias!$G$55,"")))</f>
        <v/>
      </c>
      <c r="AD705" s="117"/>
      <c r="AE705" s="123" t="str">
        <f>IF(OR(AD705=Tipologias!$F$51,AD705=Tipologias!$F$52,AD705=Tipologias!$F$53),Tipologias!$G$51,IF(AD705=Tipologias!$F$54,Tipologias!$G$54,IF(OR(AD705=Tipologias!$F$55,AD705=Tipologias!$F$56),Tipologias!$G$55,"")))</f>
        <v/>
      </c>
      <c r="AF705" s="117"/>
      <c r="AG705" s="123" t="str">
        <f>IF(OR(AF705=Tipologias!$F$51,AF705=Tipologias!$F$52,AF705=Tipologias!$F$53),Tipologias!$G$51,IF(AF705=Tipologias!$F$54,Tipologias!$G$54,IF(OR(AF705=Tipologias!$F$55,AF705=Tipologias!$F$56),Tipologias!$G$55,"")))</f>
        <v/>
      </c>
      <c r="AH705" s="117"/>
      <c r="AI705" s="124" t="str">
        <f>IF(OR(AC705="",AE705="",AG705=""),"",IF(OR(AND(AC705=Tipologias!$G$55,AE705=Tipologias!$G$55),AND(AC705=Tipologias!$G$55,AG705=Tipologias!$G$55),AND(AE705=Tipologias!$G$55,AG705=Tipologias!$G$55)),Tipologias!$G$55, IF(AND(AC705=Tipologias!$G$51,AE705=Tipologias!$G$51,AG705=Tipologias!$G$51),Tipologias!$G$51,Tipologias!$G$54)))</f>
        <v/>
      </c>
      <c r="AJ705" s="117"/>
      <c r="AK705" s="118"/>
      <c r="AL705" s="134"/>
    </row>
    <row r="706" spans="1:38" s="119" customFormat="1" ht="35.15" customHeight="1" x14ac:dyDescent="0.35">
      <c r="A706" s="141"/>
      <c r="B706" s="142"/>
      <c r="C706" s="117"/>
      <c r="D706" s="117"/>
      <c r="E706" s="117"/>
      <c r="F706" s="117"/>
      <c r="G706" s="117"/>
      <c r="H706" s="117"/>
      <c r="I706" s="117"/>
      <c r="J706" s="142"/>
      <c r="K706" s="117"/>
      <c r="L706" s="117"/>
      <c r="M706" s="117"/>
      <c r="N706" s="117"/>
      <c r="O706" s="117"/>
      <c r="P706" s="118"/>
      <c r="Q706" s="117"/>
      <c r="R706" s="117"/>
      <c r="S706" s="117"/>
      <c r="T706" s="117"/>
      <c r="U706" s="142"/>
      <c r="V70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06" s="117"/>
      <c r="X706" s="142"/>
      <c r="Y706" s="142"/>
      <c r="Z706" s="140" t="str">
        <f>IFERROR(IF(Y706=Tipologias!$O$6,"Ley_1",IF(Y706=Tipologias!$P$6,"Ley_2",IF(Y706=Tipologias!$Q$6,"Ley_3",IF(Y706=Tipologias!$R$6,"Ley_4",IF(Y706=Tipologias!$S$6,"Ley_5",IF(Y706=Tipologias!$T$6,"Ley_6", IF(Y706=Tipologias!$U$6,"Ley_7", IF(Y706=Tipologias!$V$6,"Ley_8", IF(Y706=Tipologias!$W$6,"Ley_9", IF(Y706=Tipologias!$X$6,"Ley_10", IF(Y706=Tipologias!$Y$6,"Ley_11", IF(Y706=Tipologias!$Z$6,"Ley_12",IF(Y706="No Aplica","NoAplica",""))))))))))))),"")</f>
        <v/>
      </c>
      <c r="AA706" s="117"/>
      <c r="AB706" s="117"/>
      <c r="AC706" s="123" t="str">
        <f>IF(OR(AB706=Tipologias!$F$51,AB706=Tipologias!$F$52,AB706=Tipologias!$F$53),Tipologias!$G$51,IF(AB706=Tipologias!$F$54,Tipologias!$G$54,IF(OR(AB706=Tipologias!$F$55,AB706=Tipologias!$F$56),Tipologias!$G$55,"")))</f>
        <v/>
      </c>
      <c r="AD706" s="117"/>
      <c r="AE706" s="123" t="str">
        <f>IF(OR(AD706=Tipologias!$F$51,AD706=Tipologias!$F$52,AD706=Tipologias!$F$53),Tipologias!$G$51,IF(AD706=Tipologias!$F$54,Tipologias!$G$54,IF(OR(AD706=Tipologias!$F$55,AD706=Tipologias!$F$56),Tipologias!$G$55,"")))</f>
        <v/>
      </c>
      <c r="AF706" s="117"/>
      <c r="AG706" s="123" t="str">
        <f>IF(OR(AF706=Tipologias!$F$51,AF706=Tipologias!$F$52,AF706=Tipologias!$F$53),Tipologias!$G$51,IF(AF706=Tipologias!$F$54,Tipologias!$G$54,IF(OR(AF706=Tipologias!$F$55,AF706=Tipologias!$F$56),Tipologias!$G$55,"")))</f>
        <v/>
      </c>
      <c r="AH706" s="117"/>
      <c r="AI706" s="124" t="str">
        <f>IF(OR(AC706="",AE706="",AG706=""),"",IF(OR(AND(AC706=Tipologias!$G$55,AE706=Tipologias!$G$55),AND(AC706=Tipologias!$G$55,AG706=Tipologias!$G$55),AND(AE706=Tipologias!$G$55,AG706=Tipologias!$G$55)),Tipologias!$G$55, IF(AND(AC706=Tipologias!$G$51,AE706=Tipologias!$G$51,AG706=Tipologias!$G$51),Tipologias!$G$51,Tipologias!$G$54)))</f>
        <v/>
      </c>
      <c r="AJ706" s="117"/>
      <c r="AK706" s="118"/>
      <c r="AL706" s="134"/>
    </row>
    <row r="707" spans="1:38" s="119" customFormat="1" ht="35.15" customHeight="1" x14ac:dyDescent="0.35">
      <c r="A707" s="141"/>
      <c r="B707" s="142"/>
      <c r="C707" s="117"/>
      <c r="D707" s="117"/>
      <c r="E707" s="117"/>
      <c r="F707" s="117"/>
      <c r="G707" s="117"/>
      <c r="H707" s="117"/>
      <c r="I707" s="117"/>
      <c r="J707" s="142"/>
      <c r="K707" s="117"/>
      <c r="L707" s="117"/>
      <c r="M707" s="117"/>
      <c r="N707" s="117"/>
      <c r="O707" s="117"/>
      <c r="P707" s="118"/>
      <c r="Q707" s="117"/>
      <c r="R707" s="117"/>
      <c r="S707" s="117"/>
      <c r="T707" s="117"/>
      <c r="U707" s="142"/>
      <c r="V70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07" s="117"/>
      <c r="X707" s="142"/>
      <c r="Y707" s="142"/>
      <c r="Z707" s="140" t="str">
        <f>IFERROR(IF(Y707=Tipologias!$O$6,"Ley_1",IF(Y707=Tipologias!$P$6,"Ley_2",IF(Y707=Tipologias!$Q$6,"Ley_3",IF(Y707=Tipologias!$R$6,"Ley_4",IF(Y707=Tipologias!$S$6,"Ley_5",IF(Y707=Tipologias!$T$6,"Ley_6", IF(Y707=Tipologias!$U$6,"Ley_7", IF(Y707=Tipologias!$V$6,"Ley_8", IF(Y707=Tipologias!$W$6,"Ley_9", IF(Y707=Tipologias!$X$6,"Ley_10", IF(Y707=Tipologias!$Y$6,"Ley_11", IF(Y707=Tipologias!$Z$6,"Ley_12",IF(Y707="No Aplica","NoAplica",""))))))))))))),"")</f>
        <v/>
      </c>
      <c r="AA707" s="117"/>
      <c r="AB707" s="117"/>
      <c r="AC707" s="123" t="str">
        <f>IF(OR(AB707=Tipologias!$F$51,AB707=Tipologias!$F$52,AB707=Tipologias!$F$53),Tipologias!$G$51,IF(AB707=Tipologias!$F$54,Tipologias!$G$54,IF(OR(AB707=Tipologias!$F$55,AB707=Tipologias!$F$56),Tipologias!$G$55,"")))</f>
        <v/>
      </c>
      <c r="AD707" s="117"/>
      <c r="AE707" s="123" t="str">
        <f>IF(OR(AD707=Tipologias!$F$51,AD707=Tipologias!$F$52,AD707=Tipologias!$F$53),Tipologias!$G$51,IF(AD707=Tipologias!$F$54,Tipologias!$G$54,IF(OR(AD707=Tipologias!$F$55,AD707=Tipologias!$F$56),Tipologias!$G$55,"")))</f>
        <v/>
      </c>
      <c r="AF707" s="117"/>
      <c r="AG707" s="123" t="str">
        <f>IF(OR(AF707=Tipologias!$F$51,AF707=Tipologias!$F$52,AF707=Tipologias!$F$53),Tipologias!$G$51,IF(AF707=Tipologias!$F$54,Tipologias!$G$54,IF(OR(AF707=Tipologias!$F$55,AF707=Tipologias!$F$56),Tipologias!$G$55,"")))</f>
        <v/>
      </c>
      <c r="AH707" s="117"/>
      <c r="AI707" s="124" t="str">
        <f>IF(OR(AC707="",AE707="",AG707=""),"",IF(OR(AND(AC707=Tipologias!$G$55,AE707=Tipologias!$G$55),AND(AC707=Tipologias!$G$55,AG707=Tipologias!$G$55),AND(AE707=Tipologias!$G$55,AG707=Tipologias!$G$55)),Tipologias!$G$55, IF(AND(AC707=Tipologias!$G$51,AE707=Tipologias!$G$51,AG707=Tipologias!$G$51),Tipologias!$G$51,Tipologias!$G$54)))</f>
        <v/>
      </c>
      <c r="AJ707" s="117"/>
      <c r="AK707" s="118"/>
      <c r="AL707" s="134"/>
    </row>
    <row r="708" spans="1:38" s="119" customFormat="1" ht="35.15" customHeight="1" x14ac:dyDescent="0.35">
      <c r="A708" s="141"/>
      <c r="B708" s="142"/>
      <c r="C708" s="117"/>
      <c r="D708" s="117"/>
      <c r="E708" s="117"/>
      <c r="F708" s="117"/>
      <c r="G708" s="117"/>
      <c r="H708" s="117"/>
      <c r="I708" s="117"/>
      <c r="J708" s="142"/>
      <c r="K708" s="117"/>
      <c r="L708" s="117"/>
      <c r="M708" s="117"/>
      <c r="N708" s="117"/>
      <c r="O708" s="117"/>
      <c r="P708" s="118"/>
      <c r="Q708" s="117"/>
      <c r="R708" s="117"/>
      <c r="S708" s="117"/>
      <c r="T708" s="117"/>
      <c r="U708" s="142"/>
      <c r="V70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08" s="117"/>
      <c r="X708" s="142"/>
      <c r="Y708" s="142"/>
      <c r="Z708" s="140" t="str">
        <f>IFERROR(IF(Y708=Tipologias!$O$6,"Ley_1",IF(Y708=Tipologias!$P$6,"Ley_2",IF(Y708=Tipologias!$Q$6,"Ley_3",IF(Y708=Tipologias!$R$6,"Ley_4",IF(Y708=Tipologias!$S$6,"Ley_5",IF(Y708=Tipologias!$T$6,"Ley_6", IF(Y708=Tipologias!$U$6,"Ley_7", IF(Y708=Tipologias!$V$6,"Ley_8", IF(Y708=Tipologias!$W$6,"Ley_9", IF(Y708=Tipologias!$X$6,"Ley_10", IF(Y708=Tipologias!$Y$6,"Ley_11", IF(Y708=Tipologias!$Z$6,"Ley_12",IF(Y708="No Aplica","NoAplica",""))))))))))))),"")</f>
        <v/>
      </c>
      <c r="AA708" s="117"/>
      <c r="AB708" s="117"/>
      <c r="AC708" s="123" t="str">
        <f>IF(OR(AB708=Tipologias!$F$51,AB708=Tipologias!$F$52,AB708=Tipologias!$F$53),Tipologias!$G$51,IF(AB708=Tipologias!$F$54,Tipologias!$G$54,IF(OR(AB708=Tipologias!$F$55,AB708=Tipologias!$F$56),Tipologias!$G$55,"")))</f>
        <v/>
      </c>
      <c r="AD708" s="117"/>
      <c r="AE708" s="123" t="str">
        <f>IF(OR(AD708=Tipologias!$F$51,AD708=Tipologias!$F$52,AD708=Tipologias!$F$53),Tipologias!$G$51,IF(AD708=Tipologias!$F$54,Tipologias!$G$54,IF(OR(AD708=Tipologias!$F$55,AD708=Tipologias!$F$56),Tipologias!$G$55,"")))</f>
        <v/>
      </c>
      <c r="AF708" s="117"/>
      <c r="AG708" s="123" t="str">
        <f>IF(OR(AF708=Tipologias!$F$51,AF708=Tipologias!$F$52,AF708=Tipologias!$F$53),Tipologias!$G$51,IF(AF708=Tipologias!$F$54,Tipologias!$G$54,IF(OR(AF708=Tipologias!$F$55,AF708=Tipologias!$F$56),Tipologias!$G$55,"")))</f>
        <v/>
      </c>
      <c r="AH708" s="117"/>
      <c r="AI708" s="124" t="str">
        <f>IF(OR(AC708="",AE708="",AG708=""),"",IF(OR(AND(AC708=Tipologias!$G$55,AE708=Tipologias!$G$55),AND(AC708=Tipologias!$G$55,AG708=Tipologias!$G$55),AND(AE708=Tipologias!$G$55,AG708=Tipologias!$G$55)),Tipologias!$G$55, IF(AND(AC708=Tipologias!$G$51,AE708=Tipologias!$G$51,AG708=Tipologias!$G$51),Tipologias!$G$51,Tipologias!$G$54)))</f>
        <v/>
      </c>
      <c r="AJ708" s="117"/>
      <c r="AK708" s="118"/>
      <c r="AL708" s="134"/>
    </row>
    <row r="709" spans="1:38" s="119" customFormat="1" ht="35.15" customHeight="1" x14ac:dyDescent="0.35">
      <c r="A709" s="141"/>
      <c r="B709" s="142"/>
      <c r="C709" s="117"/>
      <c r="D709" s="117"/>
      <c r="E709" s="117"/>
      <c r="F709" s="117"/>
      <c r="G709" s="117"/>
      <c r="H709" s="117"/>
      <c r="I709" s="117"/>
      <c r="J709" s="142"/>
      <c r="K709" s="117"/>
      <c r="L709" s="117"/>
      <c r="M709" s="117"/>
      <c r="N709" s="117"/>
      <c r="O709" s="117"/>
      <c r="P709" s="118"/>
      <c r="Q709" s="117"/>
      <c r="R709" s="117"/>
      <c r="S709" s="117"/>
      <c r="T709" s="117"/>
      <c r="U709" s="142"/>
      <c r="V70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09" s="117"/>
      <c r="X709" s="142"/>
      <c r="Y709" s="142"/>
      <c r="Z709" s="140" t="str">
        <f>IFERROR(IF(Y709=Tipologias!$O$6,"Ley_1",IF(Y709=Tipologias!$P$6,"Ley_2",IF(Y709=Tipologias!$Q$6,"Ley_3",IF(Y709=Tipologias!$R$6,"Ley_4",IF(Y709=Tipologias!$S$6,"Ley_5",IF(Y709=Tipologias!$T$6,"Ley_6", IF(Y709=Tipologias!$U$6,"Ley_7", IF(Y709=Tipologias!$V$6,"Ley_8", IF(Y709=Tipologias!$W$6,"Ley_9", IF(Y709=Tipologias!$X$6,"Ley_10", IF(Y709=Tipologias!$Y$6,"Ley_11", IF(Y709=Tipologias!$Z$6,"Ley_12",IF(Y709="No Aplica","NoAplica",""))))))))))))),"")</f>
        <v/>
      </c>
      <c r="AA709" s="117"/>
      <c r="AB709" s="117"/>
      <c r="AC709" s="123" t="str">
        <f>IF(OR(AB709=Tipologias!$F$51,AB709=Tipologias!$F$52,AB709=Tipologias!$F$53),Tipologias!$G$51,IF(AB709=Tipologias!$F$54,Tipologias!$G$54,IF(OR(AB709=Tipologias!$F$55,AB709=Tipologias!$F$56),Tipologias!$G$55,"")))</f>
        <v/>
      </c>
      <c r="AD709" s="117"/>
      <c r="AE709" s="123" t="str">
        <f>IF(OR(AD709=Tipologias!$F$51,AD709=Tipologias!$F$52,AD709=Tipologias!$F$53),Tipologias!$G$51,IF(AD709=Tipologias!$F$54,Tipologias!$G$54,IF(OR(AD709=Tipologias!$F$55,AD709=Tipologias!$F$56),Tipologias!$G$55,"")))</f>
        <v/>
      </c>
      <c r="AF709" s="117"/>
      <c r="AG709" s="123" t="str">
        <f>IF(OR(AF709=Tipologias!$F$51,AF709=Tipologias!$F$52,AF709=Tipologias!$F$53),Tipologias!$G$51,IF(AF709=Tipologias!$F$54,Tipologias!$G$54,IF(OR(AF709=Tipologias!$F$55,AF709=Tipologias!$F$56),Tipologias!$G$55,"")))</f>
        <v/>
      </c>
      <c r="AH709" s="117"/>
      <c r="AI709" s="124" t="str">
        <f>IF(OR(AC709="",AE709="",AG709=""),"",IF(OR(AND(AC709=Tipologias!$G$55,AE709=Tipologias!$G$55),AND(AC709=Tipologias!$G$55,AG709=Tipologias!$G$55),AND(AE709=Tipologias!$G$55,AG709=Tipologias!$G$55)),Tipologias!$G$55, IF(AND(AC709=Tipologias!$G$51,AE709=Tipologias!$G$51,AG709=Tipologias!$G$51),Tipologias!$G$51,Tipologias!$G$54)))</f>
        <v/>
      </c>
      <c r="AJ709" s="117"/>
      <c r="AK709" s="118"/>
      <c r="AL709" s="134"/>
    </row>
    <row r="710" spans="1:38" s="119" customFormat="1" ht="35.15" customHeight="1" x14ac:dyDescent="0.35">
      <c r="A710" s="141"/>
      <c r="B710" s="142"/>
      <c r="C710" s="117"/>
      <c r="D710" s="117"/>
      <c r="E710" s="117"/>
      <c r="F710" s="117"/>
      <c r="G710" s="117"/>
      <c r="H710" s="117"/>
      <c r="I710" s="117"/>
      <c r="J710" s="142"/>
      <c r="K710" s="117"/>
      <c r="L710" s="117"/>
      <c r="M710" s="117"/>
      <c r="N710" s="117"/>
      <c r="O710" s="117"/>
      <c r="P710" s="118"/>
      <c r="Q710" s="117"/>
      <c r="R710" s="117"/>
      <c r="S710" s="117"/>
      <c r="T710" s="117"/>
      <c r="U710" s="142"/>
      <c r="V71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10" s="117"/>
      <c r="X710" s="142"/>
      <c r="Y710" s="142"/>
      <c r="Z710" s="140" t="str">
        <f>IFERROR(IF(Y710=Tipologias!$O$6,"Ley_1",IF(Y710=Tipologias!$P$6,"Ley_2",IF(Y710=Tipologias!$Q$6,"Ley_3",IF(Y710=Tipologias!$R$6,"Ley_4",IF(Y710=Tipologias!$S$6,"Ley_5",IF(Y710=Tipologias!$T$6,"Ley_6", IF(Y710=Tipologias!$U$6,"Ley_7", IF(Y710=Tipologias!$V$6,"Ley_8", IF(Y710=Tipologias!$W$6,"Ley_9", IF(Y710=Tipologias!$X$6,"Ley_10", IF(Y710=Tipologias!$Y$6,"Ley_11", IF(Y710=Tipologias!$Z$6,"Ley_12",IF(Y710="No Aplica","NoAplica",""))))))))))))),"")</f>
        <v/>
      </c>
      <c r="AA710" s="117"/>
      <c r="AB710" s="117"/>
      <c r="AC710" s="123" t="str">
        <f>IF(OR(AB710=Tipologias!$F$51,AB710=Tipologias!$F$52,AB710=Tipologias!$F$53),Tipologias!$G$51,IF(AB710=Tipologias!$F$54,Tipologias!$G$54,IF(OR(AB710=Tipologias!$F$55,AB710=Tipologias!$F$56),Tipologias!$G$55,"")))</f>
        <v/>
      </c>
      <c r="AD710" s="117"/>
      <c r="AE710" s="123" t="str">
        <f>IF(OR(AD710=Tipologias!$F$51,AD710=Tipologias!$F$52,AD710=Tipologias!$F$53),Tipologias!$G$51,IF(AD710=Tipologias!$F$54,Tipologias!$G$54,IF(OR(AD710=Tipologias!$F$55,AD710=Tipologias!$F$56),Tipologias!$G$55,"")))</f>
        <v/>
      </c>
      <c r="AF710" s="117"/>
      <c r="AG710" s="123" t="str">
        <f>IF(OR(AF710=Tipologias!$F$51,AF710=Tipologias!$F$52,AF710=Tipologias!$F$53),Tipologias!$G$51,IF(AF710=Tipologias!$F$54,Tipologias!$G$54,IF(OR(AF710=Tipologias!$F$55,AF710=Tipologias!$F$56),Tipologias!$G$55,"")))</f>
        <v/>
      </c>
      <c r="AH710" s="117"/>
      <c r="AI710" s="124" t="str">
        <f>IF(OR(AC710="",AE710="",AG710=""),"",IF(OR(AND(AC710=Tipologias!$G$55,AE710=Tipologias!$G$55),AND(AC710=Tipologias!$G$55,AG710=Tipologias!$G$55),AND(AE710=Tipologias!$G$55,AG710=Tipologias!$G$55)),Tipologias!$G$55, IF(AND(AC710=Tipologias!$G$51,AE710=Tipologias!$G$51,AG710=Tipologias!$G$51),Tipologias!$G$51,Tipologias!$G$54)))</f>
        <v/>
      </c>
      <c r="AJ710" s="117"/>
      <c r="AK710" s="118"/>
      <c r="AL710" s="134"/>
    </row>
    <row r="711" spans="1:38" s="119" customFormat="1" ht="35.15" customHeight="1" x14ac:dyDescent="0.35">
      <c r="A711" s="141"/>
      <c r="B711" s="142"/>
      <c r="C711" s="117"/>
      <c r="D711" s="117"/>
      <c r="E711" s="117"/>
      <c r="F711" s="117"/>
      <c r="G711" s="117"/>
      <c r="H711" s="117"/>
      <c r="I711" s="117"/>
      <c r="J711" s="142"/>
      <c r="K711" s="117"/>
      <c r="L711" s="117"/>
      <c r="M711" s="117"/>
      <c r="N711" s="117"/>
      <c r="O711" s="117"/>
      <c r="P711" s="118"/>
      <c r="Q711" s="117"/>
      <c r="R711" s="117"/>
      <c r="S711" s="117"/>
      <c r="T711" s="117"/>
      <c r="U711" s="142"/>
      <c r="V71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11" s="117"/>
      <c r="X711" s="142"/>
      <c r="Y711" s="142"/>
      <c r="Z711" s="140" t="str">
        <f>IFERROR(IF(Y711=Tipologias!$O$6,"Ley_1",IF(Y711=Tipologias!$P$6,"Ley_2",IF(Y711=Tipologias!$Q$6,"Ley_3",IF(Y711=Tipologias!$R$6,"Ley_4",IF(Y711=Tipologias!$S$6,"Ley_5",IF(Y711=Tipologias!$T$6,"Ley_6", IF(Y711=Tipologias!$U$6,"Ley_7", IF(Y711=Tipologias!$V$6,"Ley_8", IF(Y711=Tipologias!$W$6,"Ley_9", IF(Y711=Tipologias!$X$6,"Ley_10", IF(Y711=Tipologias!$Y$6,"Ley_11", IF(Y711=Tipologias!$Z$6,"Ley_12",IF(Y711="No Aplica","NoAplica",""))))))))))))),"")</f>
        <v/>
      </c>
      <c r="AA711" s="117"/>
      <c r="AB711" s="117"/>
      <c r="AC711" s="123" t="str">
        <f>IF(OR(AB711=Tipologias!$F$51,AB711=Tipologias!$F$52,AB711=Tipologias!$F$53),Tipologias!$G$51,IF(AB711=Tipologias!$F$54,Tipologias!$G$54,IF(OR(AB711=Tipologias!$F$55,AB711=Tipologias!$F$56),Tipologias!$G$55,"")))</f>
        <v/>
      </c>
      <c r="AD711" s="117"/>
      <c r="AE711" s="123" t="str">
        <f>IF(OR(AD711=Tipologias!$F$51,AD711=Tipologias!$F$52,AD711=Tipologias!$F$53),Tipologias!$G$51,IF(AD711=Tipologias!$F$54,Tipologias!$G$54,IF(OR(AD711=Tipologias!$F$55,AD711=Tipologias!$F$56),Tipologias!$G$55,"")))</f>
        <v/>
      </c>
      <c r="AF711" s="117"/>
      <c r="AG711" s="123" t="str">
        <f>IF(OR(AF711=Tipologias!$F$51,AF711=Tipologias!$F$52,AF711=Tipologias!$F$53),Tipologias!$G$51,IF(AF711=Tipologias!$F$54,Tipologias!$G$54,IF(OR(AF711=Tipologias!$F$55,AF711=Tipologias!$F$56),Tipologias!$G$55,"")))</f>
        <v/>
      </c>
      <c r="AH711" s="117"/>
      <c r="AI711" s="124" t="str">
        <f>IF(OR(AC711="",AE711="",AG711=""),"",IF(OR(AND(AC711=Tipologias!$G$55,AE711=Tipologias!$G$55),AND(AC711=Tipologias!$G$55,AG711=Tipologias!$G$55),AND(AE711=Tipologias!$G$55,AG711=Tipologias!$G$55)),Tipologias!$G$55, IF(AND(AC711=Tipologias!$G$51,AE711=Tipologias!$G$51,AG711=Tipologias!$G$51),Tipologias!$G$51,Tipologias!$G$54)))</f>
        <v/>
      </c>
      <c r="AJ711" s="117"/>
      <c r="AK711" s="118"/>
      <c r="AL711" s="134"/>
    </row>
    <row r="712" spans="1:38" s="119" customFormat="1" ht="35.15" customHeight="1" x14ac:dyDescent="0.35">
      <c r="A712" s="141"/>
      <c r="B712" s="142"/>
      <c r="C712" s="117"/>
      <c r="D712" s="117"/>
      <c r="E712" s="117"/>
      <c r="F712" s="117"/>
      <c r="G712" s="117"/>
      <c r="H712" s="117"/>
      <c r="I712" s="117"/>
      <c r="J712" s="142"/>
      <c r="K712" s="117"/>
      <c r="L712" s="117"/>
      <c r="M712" s="117"/>
      <c r="N712" s="117"/>
      <c r="O712" s="117"/>
      <c r="P712" s="118"/>
      <c r="Q712" s="117"/>
      <c r="R712" s="117"/>
      <c r="S712" s="117"/>
      <c r="T712" s="117"/>
      <c r="U712" s="142"/>
      <c r="V71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12" s="117"/>
      <c r="X712" s="142"/>
      <c r="Y712" s="142"/>
      <c r="Z712" s="140" t="str">
        <f>IFERROR(IF(Y712=Tipologias!$O$6,"Ley_1",IF(Y712=Tipologias!$P$6,"Ley_2",IF(Y712=Tipologias!$Q$6,"Ley_3",IF(Y712=Tipologias!$R$6,"Ley_4",IF(Y712=Tipologias!$S$6,"Ley_5",IF(Y712=Tipologias!$T$6,"Ley_6", IF(Y712=Tipologias!$U$6,"Ley_7", IF(Y712=Tipologias!$V$6,"Ley_8", IF(Y712=Tipologias!$W$6,"Ley_9", IF(Y712=Tipologias!$X$6,"Ley_10", IF(Y712=Tipologias!$Y$6,"Ley_11", IF(Y712=Tipologias!$Z$6,"Ley_12",IF(Y712="No Aplica","NoAplica",""))))))))))))),"")</f>
        <v/>
      </c>
      <c r="AA712" s="117"/>
      <c r="AB712" s="117"/>
      <c r="AC712" s="123" t="str">
        <f>IF(OR(AB712=Tipologias!$F$51,AB712=Tipologias!$F$52,AB712=Tipologias!$F$53),Tipologias!$G$51,IF(AB712=Tipologias!$F$54,Tipologias!$G$54,IF(OR(AB712=Tipologias!$F$55,AB712=Tipologias!$F$56),Tipologias!$G$55,"")))</f>
        <v/>
      </c>
      <c r="AD712" s="117"/>
      <c r="AE712" s="123" t="str">
        <f>IF(OR(AD712=Tipologias!$F$51,AD712=Tipologias!$F$52,AD712=Tipologias!$F$53),Tipologias!$G$51,IF(AD712=Tipologias!$F$54,Tipologias!$G$54,IF(OR(AD712=Tipologias!$F$55,AD712=Tipologias!$F$56),Tipologias!$G$55,"")))</f>
        <v/>
      </c>
      <c r="AF712" s="117"/>
      <c r="AG712" s="123" t="str">
        <f>IF(OR(AF712=Tipologias!$F$51,AF712=Tipologias!$F$52,AF712=Tipologias!$F$53),Tipologias!$G$51,IF(AF712=Tipologias!$F$54,Tipologias!$G$54,IF(OR(AF712=Tipologias!$F$55,AF712=Tipologias!$F$56),Tipologias!$G$55,"")))</f>
        <v/>
      </c>
      <c r="AH712" s="117"/>
      <c r="AI712" s="124" t="str">
        <f>IF(OR(AC712="",AE712="",AG712=""),"",IF(OR(AND(AC712=Tipologias!$G$55,AE712=Tipologias!$G$55),AND(AC712=Tipologias!$G$55,AG712=Tipologias!$G$55),AND(AE712=Tipologias!$G$55,AG712=Tipologias!$G$55)),Tipologias!$G$55, IF(AND(AC712=Tipologias!$G$51,AE712=Tipologias!$G$51,AG712=Tipologias!$G$51),Tipologias!$G$51,Tipologias!$G$54)))</f>
        <v/>
      </c>
      <c r="AJ712" s="117"/>
      <c r="AK712" s="118"/>
      <c r="AL712" s="134"/>
    </row>
    <row r="713" spans="1:38" s="119" customFormat="1" ht="35.15" customHeight="1" x14ac:dyDescent="0.35">
      <c r="A713" s="141"/>
      <c r="B713" s="142"/>
      <c r="C713" s="117"/>
      <c r="D713" s="117"/>
      <c r="E713" s="117"/>
      <c r="F713" s="117"/>
      <c r="G713" s="117"/>
      <c r="H713" s="117"/>
      <c r="I713" s="117"/>
      <c r="J713" s="142"/>
      <c r="K713" s="117"/>
      <c r="L713" s="117"/>
      <c r="M713" s="117"/>
      <c r="N713" s="117"/>
      <c r="O713" s="117"/>
      <c r="P713" s="118"/>
      <c r="Q713" s="117"/>
      <c r="R713" s="117"/>
      <c r="S713" s="117"/>
      <c r="T713" s="117"/>
      <c r="U713" s="142"/>
      <c r="V713"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13" s="117"/>
      <c r="X713" s="142"/>
      <c r="Y713" s="142"/>
      <c r="Z713" s="140" t="str">
        <f>IFERROR(IF(Y713=Tipologias!$O$6,"Ley_1",IF(Y713=Tipologias!$P$6,"Ley_2",IF(Y713=Tipologias!$Q$6,"Ley_3",IF(Y713=Tipologias!$R$6,"Ley_4",IF(Y713=Tipologias!$S$6,"Ley_5",IF(Y713=Tipologias!$T$6,"Ley_6", IF(Y713=Tipologias!$U$6,"Ley_7", IF(Y713=Tipologias!$V$6,"Ley_8", IF(Y713=Tipologias!$W$6,"Ley_9", IF(Y713=Tipologias!$X$6,"Ley_10", IF(Y713=Tipologias!$Y$6,"Ley_11", IF(Y713=Tipologias!$Z$6,"Ley_12",IF(Y713="No Aplica","NoAplica",""))))))))))))),"")</f>
        <v/>
      </c>
      <c r="AA713" s="117"/>
      <c r="AB713" s="117"/>
      <c r="AC713" s="123" t="str">
        <f>IF(OR(AB713=Tipologias!$F$51,AB713=Tipologias!$F$52,AB713=Tipologias!$F$53),Tipologias!$G$51,IF(AB713=Tipologias!$F$54,Tipologias!$G$54,IF(OR(AB713=Tipologias!$F$55,AB713=Tipologias!$F$56),Tipologias!$G$55,"")))</f>
        <v/>
      </c>
      <c r="AD713" s="117"/>
      <c r="AE713" s="123" t="str">
        <f>IF(OR(AD713=Tipologias!$F$51,AD713=Tipologias!$F$52,AD713=Tipologias!$F$53),Tipologias!$G$51,IF(AD713=Tipologias!$F$54,Tipologias!$G$54,IF(OR(AD713=Tipologias!$F$55,AD713=Tipologias!$F$56),Tipologias!$G$55,"")))</f>
        <v/>
      </c>
      <c r="AF713" s="117"/>
      <c r="AG713" s="123" t="str">
        <f>IF(OR(AF713=Tipologias!$F$51,AF713=Tipologias!$F$52,AF713=Tipologias!$F$53),Tipologias!$G$51,IF(AF713=Tipologias!$F$54,Tipologias!$G$54,IF(OR(AF713=Tipologias!$F$55,AF713=Tipologias!$F$56),Tipologias!$G$55,"")))</f>
        <v/>
      </c>
      <c r="AH713" s="117"/>
      <c r="AI713" s="124" t="str">
        <f>IF(OR(AC713="",AE713="",AG713=""),"",IF(OR(AND(AC713=Tipologias!$G$55,AE713=Tipologias!$G$55),AND(AC713=Tipologias!$G$55,AG713=Tipologias!$G$55),AND(AE713=Tipologias!$G$55,AG713=Tipologias!$G$55)),Tipologias!$G$55, IF(AND(AC713=Tipologias!$G$51,AE713=Tipologias!$G$51,AG713=Tipologias!$G$51),Tipologias!$G$51,Tipologias!$G$54)))</f>
        <v/>
      </c>
      <c r="AJ713" s="117"/>
      <c r="AK713" s="118"/>
      <c r="AL713" s="134"/>
    </row>
    <row r="714" spans="1:38" s="119" customFormat="1" ht="35.15" customHeight="1" x14ac:dyDescent="0.35">
      <c r="A714" s="141"/>
      <c r="B714" s="142"/>
      <c r="C714" s="117"/>
      <c r="D714" s="117"/>
      <c r="E714" s="117"/>
      <c r="F714" s="117"/>
      <c r="G714" s="117"/>
      <c r="H714" s="117"/>
      <c r="I714" s="117"/>
      <c r="J714" s="142"/>
      <c r="K714" s="117"/>
      <c r="L714" s="117"/>
      <c r="M714" s="117"/>
      <c r="N714" s="117"/>
      <c r="O714" s="117"/>
      <c r="P714" s="118"/>
      <c r="Q714" s="117"/>
      <c r="R714" s="117"/>
      <c r="S714" s="117"/>
      <c r="T714" s="117"/>
      <c r="U714" s="142"/>
      <c r="V714"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14" s="117"/>
      <c r="X714" s="142"/>
      <c r="Y714" s="142"/>
      <c r="Z714" s="140" t="str">
        <f>IFERROR(IF(Y714=Tipologias!$O$6,"Ley_1",IF(Y714=Tipologias!$P$6,"Ley_2",IF(Y714=Tipologias!$Q$6,"Ley_3",IF(Y714=Tipologias!$R$6,"Ley_4",IF(Y714=Tipologias!$S$6,"Ley_5",IF(Y714=Tipologias!$T$6,"Ley_6", IF(Y714=Tipologias!$U$6,"Ley_7", IF(Y714=Tipologias!$V$6,"Ley_8", IF(Y714=Tipologias!$W$6,"Ley_9", IF(Y714=Tipologias!$X$6,"Ley_10", IF(Y714=Tipologias!$Y$6,"Ley_11", IF(Y714=Tipologias!$Z$6,"Ley_12",IF(Y714="No Aplica","NoAplica",""))))))))))))),"")</f>
        <v/>
      </c>
      <c r="AA714" s="117"/>
      <c r="AB714" s="117"/>
      <c r="AC714" s="123" t="str">
        <f>IF(OR(AB714=Tipologias!$F$51,AB714=Tipologias!$F$52,AB714=Tipologias!$F$53),Tipologias!$G$51,IF(AB714=Tipologias!$F$54,Tipologias!$G$54,IF(OR(AB714=Tipologias!$F$55,AB714=Tipologias!$F$56),Tipologias!$G$55,"")))</f>
        <v/>
      </c>
      <c r="AD714" s="117"/>
      <c r="AE714" s="123" t="str">
        <f>IF(OR(AD714=Tipologias!$F$51,AD714=Tipologias!$F$52,AD714=Tipologias!$F$53),Tipologias!$G$51,IF(AD714=Tipologias!$F$54,Tipologias!$G$54,IF(OR(AD714=Tipologias!$F$55,AD714=Tipologias!$F$56),Tipologias!$G$55,"")))</f>
        <v/>
      </c>
      <c r="AF714" s="117"/>
      <c r="AG714" s="123" t="str">
        <f>IF(OR(AF714=Tipologias!$F$51,AF714=Tipologias!$F$52,AF714=Tipologias!$F$53),Tipologias!$G$51,IF(AF714=Tipologias!$F$54,Tipologias!$G$54,IF(OR(AF714=Tipologias!$F$55,AF714=Tipologias!$F$56),Tipologias!$G$55,"")))</f>
        <v/>
      </c>
      <c r="AH714" s="117"/>
      <c r="AI714" s="124" t="str">
        <f>IF(OR(AC714="",AE714="",AG714=""),"",IF(OR(AND(AC714=Tipologias!$G$55,AE714=Tipologias!$G$55),AND(AC714=Tipologias!$G$55,AG714=Tipologias!$G$55),AND(AE714=Tipologias!$G$55,AG714=Tipologias!$G$55)),Tipologias!$G$55, IF(AND(AC714=Tipologias!$G$51,AE714=Tipologias!$G$51,AG714=Tipologias!$G$51),Tipologias!$G$51,Tipologias!$G$54)))</f>
        <v/>
      </c>
      <c r="AJ714" s="117"/>
      <c r="AK714" s="118"/>
      <c r="AL714" s="134"/>
    </row>
    <row r="715" spans="1:38" s="119" customFormat="1" ht="35.15" customHeight="1" x14ac:dyDescent="0.35">
      <c r="A715" s="141"/>
      <c r="B715" s="142"/>
      <c r="C715" s="117"/>
      <c r="D715" s="117"/>
      <c r="E715" s="117"/>
      <c r="F715" s="117"/>
      <c r="G715" s="117"/>
      <c r="H715" s="117"/>
      <c r="I715" s="117"/>
      <c r="J715" s="142"/>
      <c r="K715" s="117"/>
      <c r="L715" s="117"/>
      <c r="M715" s="117"/>
      <c r="N715" s="117"/>
      <c r="O715" s="117"/>
      <c r="P715" s="118"/>
      <c r="Q715" s="117"/>
      <c r="R715" s="117"/>
      <c r="S715" s="117"/>
      <c r="T715" s="117"/>
      <c r="U715" s="142"/>
      <c r="V715"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15" s="117"/>
      <c r="X715" s="142"/>
      <c r="Y715" s="142"/>
      <c r="Z715" s="140" t="str">
        <f>IFERROR(IF(Y715=Tipologias!$O$6,"Ley_1",IF(Y715=Tipologias!$P$6,"Ley_2",IF(Y715=Tipologias!$Q$6,"Ley_3",IF(Y715=Tipologias!$R$6,"Ley_4",IF(Y715=Tipologias!$S$6,"Ley_5",IF(Y715=Tipologias!$T$6,"Ley_6", IF(Y715=Tipologias!$U$6,"Ley_7", IF(Y715=Tipologias!$V$6,"Ley_8", IF(Y715=Tipologias!$W$6,"Ley_9", IF(Y715=Tipologias!$X$6,"Ley_10", IF(Y715=Tipologias!$Y$6,"Ley_11", IF(Y715=Tipologias!$Z$6,"Ley_12",IF(Y715="No Aplica","NoAplica",""))))))))))))),"")</f>
        <v/>
      </c>
      <c r="AA715" s="117"/>
      <c r="AB715" s="117"/>
      <c r="AC715" s="123" t="str">
        <f>IF(OR(AB715=Tipologias!$F$51,AB715=Tipologias!$F$52,AB715=Tipologias!$F$53),Tipologias!$G$51,IF(AB715=Tipologias!$F$54,Tipologias!$G$54,IF(OR(AB715=Tipologias!$F$55,AB715=Tipologias!$F$56),Tipologias!$G$55,"")))</f>
        <v/>
      </c>
      <c r="AD715" s="117"/>
      <c r="AE715" s="123" t="str">
        <f>IF(OR(AD715=Tipologias!$F$51,AD715=Tipologias!$F$52,AD715=Tipologias!$F$53),Tipologias!$G$51,IF(AD715=Tipologias!$F$54,Tipologias!$G$54,IF(OR(AD715=Tipologias!$F$55,AD715=Tipologias!$F$56),Tipologias!$G$55,"")))</f>
        <v/>
      </c>
      <c r="AF715" s="117"/>
      <c r="AG715" s="123" t="str">
        <f>IF(OR(AF715=Tipologias!$F$51,AF715=Tipologias!$F$52,AF715=Tipologias!$F$53),Tipologias!$G$51,IF(AF715=Tipologias!$F$54,Tipologias!$G$54,IF(OR(AF715=Tipologias!$F$55,AF715=Tipologias!$F$56),Tipologias!$G$55,"")))</f>
        <v/>
      </c>
      <c r="AH715" s="117"/>
      <c r="AI715" s="124" t="str">
        <f>IF(OR(AC715="",AE715="",AG715=""),"",IF(OR(AND(AC715=Tipologias!$G$55,AE715=Tipologias!$G$55),AND(AC715=Tipologias!$G$55,AG715=Tipologias!$G$55),AND(AE715=Tipologias!$G$55,AG715=Tipologias!$G$55)),Tipologias!$G$55, IF(AND(AC715=Tipologias!$G$51,AE715=Tipologias!$G$51,AG715=Tipologias!$G$51),Tipologias!$G$51,Tipologias!$G$54)))</f>
        <v/>
      </c>
      <c r="AJ715" s="117"/>
      <c r="AK715" s="118"/>
      <c r="AL715" s="134"/>
    </row>
    <row r="716" spans="1:38" s="119" customFormat="1" ht="35.15" customHeight="1" x14ac:dyDescent="0.35">
      <c r="A716" s="141"/>
      <c r="B716" s="142"/>
      <c r="C716" s="117"/>
      <c r="D716" s="117"/>
      <c r="E716" s="117"/>
      <c r="F716" s="117"/>
      <c r="G716" s="117"/>
      <c r="H716" s="117"/>
      <c r="I716" s="117"/>
      <c r="J716" s="142"/>
      <c r="K716" s="117"/>
      <c r="L716" s="117"/>
      <c r="M716" s="117"/>
      <c r="N716" s="117"/>
      <c r="O716" s="117"/>
      <c r="P716" s="118"/>
      <c r="Q716" s="117"/>
      <c r="R716" s="117"/>
      <c r="S716" s="117"/>
      <c r="T716" s="117"/>
      <c r="U716" s="142"/>
      <c r="V716"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16" s="117"/>
      <c r="X716" s="142"/>
      <c r="Y716" s="142"/>
      <c r="Z716" s="140" t="str">
        <f>IFERROR(IF(Y716=Tipologias!$O$6,"Ley_1",IF(Y716=Tipologias!$P$6,"Ley_2",IF(Y716=Tipologias!$Q$6,"Ley_3",IF(Y716=Tipologias!$R$6,"Ley_4",IF(Y716=Tipologias!$S$6,"Ley_5",IF(Y716=Tipologias!$T$6,"Ley_6", IF(Y716=Tipologias!$U$6,"Ley_7", IF(Y716=Tipologias!$V$6,"Ley_8", IF(Y716=Tipologias!$W$6,"Ley_9", IF(Y716=Tipologias!$X$6,"Ley_10", IF(Y716=Tipologias!$Y$6,"Ley_11", IF(Y716=Tipologias!$Z$6,"Ley_12",IF(Y716="No Aplica","NoAplica",""))))))))))))),"")</f>
        <v/>
      </c>
      <c r="AA716" s="117"/>
      <c r="AB716" s="117"/>
      <c r="AC716" s="123" t="str">
        <f>IF(OR(AB716=Tipologias!$F$51,AB716=Tipologias!$F$52,AB716=Tipologias!$F$53),Tipologias!$G$51,IF(AB716=Tipologias!$F$54,Tipologias!$G$54,IF(OR(AB716=Tipologias!$F$55,AB716=Tipologias!$F$56),Tipologias!$G$55,"")))</f>
        <v/>
      </c>
      <c r="AD716" s="117"/>
      <c r="AE716" s="123" t="str">
        <f>IF(OR(AD716=Tipologias!$F$51,AD716=Tipologias!$F$52,AD716=Tipologias!$F$53),Tipologias!$G$51,IF(AD716=Tipologias!$F$54,Tipologias!$G$54,IF(OR(AD716=Tipologias!$F$55,AD716=Tipologias!$F$56),Tipologias!$G$55,"")))</f>
        <v/>
      </c>
      <c r="AF716" s="117"/>
      <c r="AG716" s="123" t="str">
        <f>IF(OR(AF716=Tipologias!$F$51,AF716=Tipologias!$F$52,AF716=Tipologias!$F$53),Tipologias!$G$51,IF(AF716=Tipologias!$F$54,Tipologias!$G$54,IF(OR(AF716=Tipologias!$F$55,AF716=Tipologias!$F$56),Tipologias!$G$55,"")))</f>
        <v/>
      </c>
      <c r="AH716" s="117"/>
      <c r="AI716" s="124" t="str">
        <f>IF(OR(AC716="",AE716="",AG716=""),"",IF(OR(AND(AC716=Tipologias!$G$55,AE716=Tipologias!$G$55),AND(AC716=Tipologias!$G$55,AG716=Tipologias!$G$55),AND(AE716=Tipologias!$G$55,AG716=Tipologias!$G$55)),Tipologias!$G$55, IF(AND(AC716=Tipologias!$G$51,AE716=Tipologias!$G$51,AG716=Tipologias!$G$51),Tipologias!$G$51,Tipologias!$G$54)))</f>
        <v/>
      </c>
      <c r="AJ716" s="117"/>
      <c r="AK716" s="118"/>
      <c r="AL716" s="134"/>
    </row>
    <row r="717" spans="1:38" s="119" customFormat="1" ht="35.15" customHeight="1" x14ac:dyDescent="0.35">
      <c r="A717" s="141"/>
      <c r="B717" s="142"/>
      <c r="C717" s="117"/>
      <c r="D717" s="117"/>
      <c r="E717" s="117"/>
      <c r="F717" s="117"/>
      <c r="G717" s="117"/>
      <c r="H717" s="117"/>
      <c r="I717" s="117"/>
      <c r="J717" s="142"/>
      <c r="K717" s="117"/>
      <c r="L717" s="117"/>
      <c r="M717" s="117"/>
      <c r="N717" s="117"/>
      <c r="O717" s="117"/>
      <c r="P717" s="118"/>
      <c r="Q717" s="117"/>
      <c r="R717" s="117"/>
      <c r="S717" s="117"/>
      <c r="T717" s="117"/>
      <c r="U717" s="142"/>
      <c r="V717"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17" s="117"/>
      <c r="X717" s="142"/>
      <c r="Y717" s="142"/>
      <c r="Z717" s="140" t="str">
        <f>IFERROR(IF(Y717=Tipologias!$O$6,"Ley_1",IF(Y717=Tipologias!$P$6,"Ley_2",IF(Y717=Tipologias!$Q$6,"Ley_3",IF(Y717=Tipologias!$R$6,"Ley_4",IF(Y717=Tipologias!$S$6,"Ley_5",IF(Y717=Tipologias!$T$6,"Ley_6", IF(Y717=Tipologias!$U$6,"Ley_7", IF(Y717=Tipologias!$V$6,"Ley_8", IF(Y717=Tipologias!$W$6,"Ley_9", IF(Y717=Tipologias!$X$6,"Ley_10", IF(Y717=Tipologias!$Y$6,"Ley_11", IF(Y717=Tipologias!$Z$6,"Ley_12",IF(Y717="No Aplica","NoAplica",""))))))))))))),"")</f>
        <v/>
      </c>
      <c r="AA717" s="117"/>
      <c r="AB717" s="117"/>
      <c r="AC717" s="123" t="str">
        <f>IF(OR(AB717=Tipologias!$F$51,AB717=Tipologias!$F$52,AB717=Tipologias!$F$53),Tipologias!$G$51,IF(AB717=Tipologias!$F$54,Tipologias!$G$54,IF(OR(AB717=Tipologias!$F$55,AB717=Tipologias!$F$56),Tipologias!$G$55,"")))</f>
        <v/>
      </c>
      <c r="AD717" s="117"/>
      <c r="AE717" s="123" t="str">
        <f>IF(OR(AD717=Tipologias!$F$51,AD717=Tipologias!$F$52,AD717=Tipologias!$F$53),Tipologias!$G$51,IF(AD717=Tipologias!$F$54,Tipologias!$G$54,IF(OR(AD717=Tipologias!$F$55,AD717=Tipologias!$F$56),Tipologias!$G$55,"")))</f>
        <v/>
      </c>
      <c r="AF717" s="117"/>
      <c r="AG717" s="123" t="str">
        <f>IF(OR(AF717=Tipologias!$F$51,AF717=Tipologias!$F$52,AF717=Tipologias!$F$53),Tipologias!$G$51,IF(AF717=Tipologias!$F$54,Tipologias!$G$54,IF(OR(AF717=Tipologias!$F$55,AF717=Tipologias!$F$56),Tipologias!$G$55,"")))</f>
        <v/>
      </c>
      <c r="AH717" s="117"/>
      <c r="AI717" s="124" t="str">
        <f>IF(OR(AC717="",AE717="",AG717=""),"",IF(OR(AND(AC717=Tipologias!$G$55,AE717=Tipologias!$G$55),AND(AC717=Tipologias!$G$55,AG717=Tipologias!$G$55),AND(AE717=Tipologias!$G$55,AG717=Tipologias!$G$55)),Tipologias!$G$55, IF(AND(AC717=Tipologias!$G$51,AE717=Tipologias!$G$51,AG717=Tipologias!$G$51),Tipologias!$G$51,Tipologias!$G$54)))</f>
        <v/>
      </c>
      <c r="AJ717" s="117"/>
      <c r="AK717" s="118"/>
      <c r="AL717" s="134"/>
    </row>
    <row r="718" spans="1:38" s="119" customFormat="1" ht="35.15" customHeight="1" x14ac:dyDescent="0.35">
      <c r="A718" s="141"/>
      <c r="B718" s="142"/>
      <c r="C718" s="117"/>
      <c r="D718" s="117"/>
      <c r="E718" s="117"/>
      <c r="F718" s="117"/>
      <c r="G718" s="117"/>
      <c r="H718" s="117"/>
      <c r="I718" s="117"/>
      <c r="J718" s="142"/>
      <c r="K718" s="117"/>
      <c r="L718" s="117"/>
      <c r="M718" s="117"/>
      <c r="N718" s="117"/>
      <c r="O718" s="117"/>
      <c r="P718" s="118"/>
      <c r="Q718" s="117"/>
      <c r="R718" s="117"/>
      <c r="S718" s="117"/>
      <c r="T718" s="117"/>
      <c r="U718" s="142"/>
      <c r="V718"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18" s="117"/>
      <c r="X718" s="142"/>
      <c r="Y718" s="142"/>
      <c r="Z718" s="140" t="str">
        <f>IFERROR(IF(Y718=Tipologias!$O$6,"Ley_1",IF(Y718=Tipologias!$P$6,"Ley_2",IF(Y718=Tipologias!$Q$6,"Ley_3",IF(Y718=Tipologias!$R$6,"Ley_4",IF(Y718=Tipologias!$S$6,"Ley_5",IF(Y718=Tipologias!$T$6,"Ley_6", IF(Y718=Tipologias!$U$6,"Ley_7", IF(Y718=Tipologias!$V$6,"Ley_8", IF(Y718=Tipologias!$W$6,"Ley_9", IF(Y718=Tipologias!$X$6,"Ley_10", IF(Y718=Tipologias!$Y$6,"Ley_11", IF(Y718=Tipologias!$Z$6,"Ley_12",IF(Y718="No Aplica","NoAplica",""))))))))))))),"")</f>
        <v/>
      </c>
      <c r="AA718" s="117"/>
      <c r="AB718" s="117"/>
      <c r="AC718" s="123" t="str">
        <f>IF(OR(AB718=Tipologias!$F$51,AB718=Tipologias!$F$52,AB718=Tipologias!$F$53),Tipologias!$G$51,IF(AB718=Tipologias!$F$54,Tipologias!$G$54,IF(OR(AB718=Tipologias!$F$55,AB718=Tipologias!$F$56),Tipologias!$G$55,"")))</f>
        <v/>
      </c>
      <c r="AD718" s="117"/>
      <c r="AE718" s="123" t="str">
        <f>IF(OR(AD718=Tipologias!$F$51,AD718=Tipologias!$F$52,AD718=Tipologias!$F$53),Tipologias!$G$51,IF(AD718=Tipologias!$F$54,Tipologias!$G$54,IF(OR(AD718=Tipologias!$F$55,AD718=Tipologias!$F$56),Tipologias!$G$55,"")))</f>
        <v/>
      </c>
      <c r="AF718" s="117"/>
      <c r="AG718" s="123" t="str">
        <f>IF(OR(AF718=Tipologias!$F$51,AF718=Tipologias!$F$52,AF718=Tipologias!$F$53),Tipologias!$G$51,IF(AF718=Tipologias!$F$54,Tipologias!$G$54,IF(OR(AF718=Tipologias!$F$55,AF718=Tipologias!$F$56),Tipologias!$G$55,"")))</f>
        <v/>
      </c>
      <c r="AH718" s="117"/>
      <c r="AI718" s="124" t="str">
        <f>IF(OR(AC718="",AE718="",AG718=""),"",IF(OR(AND(AC718=Tipologias!$G$55,AE718=Tipologias!$G$55),AND(AC718=Tipologias!$G$55,AG718=Tipologias!$G$55),AND(AE718=Tipologias!$G$55,AG718=Tipologias!$G$55)),Tipologias!$G$55, IF(AND(AC718=Tipologias!$G$51,AE718=Tipologias!$G$51,AG718=Tipologias!$G$51),Tipologias!$G$51,Tipologias!$G$54)))</f>
        <v/>
      </c>
      <c r="AJ718" s="117"/>
      <c r="AK718" s="118"/>
      <c r="AL718" s="134"/>
    </row>
    <row r="719" spans="1:38" s="119" customFormat="1" ht="35.15" customHeight="1" x14ac:dyDescent="0.35">
      <c r="A719" s="141"/>
      <c r="B719" s="142"/>
      <c r="C719" s="117"/>
      <c r="D719" s="117"/>
      <c r="E719" s="117"/>
      <c r="F719" s="117"/>
      <c r="G719" s="117"/>
      <c r="H719" s="117"/>
      <c r="I719" s="117"/>
      <c r="J719" s="142"/>
      <c r="K719" s="117"/>
      <c r="L719" s="117"/>
      <c r="M719" s="117"/>
      <c r="N719" s="117"/>
      <c r="O719" s="117"/>
      <c r="P719" s="118"/>
      <c r="Q719" s="117"/>
      <c r="R719" s="117"/>
      <c r="S719" s="117"/>
      <c r="T719" s="117"/>
      <c r="U719" s="142"/>
      <c r="V719"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19" s="117"/>
      <c r="X719" s="142"/>
      <c r="Y719" s="142"/>
      <c r="Z719" s="140" t="str">
        <f>IFERROR(IF(Y719=Tipologias!$O$6,"Ley_1",IF(Y719=Tipologias!$P$6,"Ley_2",IF(Y719=Tipologias!$Q$6,"Ley_3",IF(Y719=Tipologias!$R$6,"Ley_4",IF(Y719=Tipologias!$S$6,"Ley_5",IF(Y719=Tipologias!$T$6,"Ley_6", IF(Y719=Tipologias!$U$6,"Ley_7", IF(Y719=Tipologias!$V$6,"Ley_8", IF(Y719=Tipologias!$W$6,"Ley_9", IF(Y719=Tipologias!$X$6,"Ley_10", IF(Y719=Tipologias!$Y$6,"Ley_11", IF(Y719=Tipologias!$Z$6,"Ley_12",IF(Y719="No Aplica","NoAplica",""))))))))))))),"")</f>
        <v/>
      </c>
      <c r="AA719" s="117"/>
      <c r="AB719" s="117"/>
      <c r="AC719" s="123" t="str">
        <f>IF(OR(AB719=Tipologias!$F$51,AB719=Tipologias!$F$52,AB719=Tipologias!$F$53),Tipologias!$G$51,IF(AB719=Tipologias!$F$54,Tipologias!$G$54,IF(OR(AB719=Tipologias!$F$55,AB719=Tipologias!$F$56),Tipologias!$G$55,"")))</f>
        <v/>
      </c>
      <c r="AD719" s="117"/>
      <c r="AE719" s="123" t="str">
        <f>IF(OR(AD719=Tipologias!$F$51,AD719=Tipologias!$F$52,AD719=Tipologias!$F$53),Tipologias!$G$51,IF(AD719=Tipologias!$F$54,Tipologias!$G$54,IF(OR(AD719=Tipologias!$F$55,AD719=Tipologias!$F$56),Tipologias!$G$55,"")))</f>
        <v/>
      </c>
      <c r="AF719" s="117"/>
      <c r="AG719" s="123" t="str">
        <f>IF(OR(AF719=Tipologias!$F$51,AF719=Tipologias!$F$52,AF719=Tipologias!$F$53),Tipologias!$G$51,IF(AF719=Tipologias!$F$54,Tipologias!$G$54,IF(OR(AF719=Tipologias!$F$55,AF719=Tipologias!$F$56),Tipologias!$G$55,"")))</f>
        <v/>
      </c>
      <c r="AH719" s="117"/>
      <c r="AI719" s="124" t="str">
        <f>IF(OR(AC719="",AE719="",AG719=""),"",IF(OR(AND(AC719=Tipologias!$G$55,AE719=Tipologias!$G$55),AND(AC719=Tipologias!$G$55,AG719=Tipologias!$G$55),AND(AE719=Tipologias!$G$55,AG719=Tipologias!$G$55)),Tipologias!$G$55, IF(AND(AC719=Tipologias!$G$51,AE719=Tipologias!$G$51,AG719=Tipologias!$G$51),Tipologias!$G$51,Tipologias!$G$54)))</f>
        <v/>
      </c>
      <c r="AJ719" s="117"/>
      <c r="AK719" s="118"/>
      <c r="AL719" s="134"/>
    </row>
    <row r="720" spans="1:38" s="119" customFormat="1" ht="35.15" customHeight="1" x14ac:dyDescent="0.35">
      <c r="A720" s="141"/>
      <c r="B720" s="142"/>
      <c r="C720" s="117"/>
      <c r="D720" s="117"/>
      <c r="E720" s="117"/>
      <c r="F720" s="117"/>
      <c r="G720" s="117"/>
      <c r="H720" s="117"/>
      <c r="I720" s="117"/>
      <c r="J720" s="142"/>
      <c r="K720" s="117"/>
      <c r="L720" s="117"/>
      <c r="M720" s="117"/>
      <c r="N720" s="117"/>
      <c r="O720" s="117"/>
      <c r="P720" s="118"/>
      <c r="Q720" s="117"/>
      <c r="R720" s="117"/>
      <c r="S720" s="117"/>
      <c r="T720" s="117"/>
      <c r="U720" s="142"/>
      <c r="V720"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20" s="117"/>
      <c r="X720" s="142"/>
      <c r="Y720" s="142"/>
      <c r="Z720" s="140" t="str">
        <f>IFERROR(IF(Y720=Tipologias!$O$6,"Ley_1",IF(Y720=Tipologias!$P$6,"Ley_2",IF(Y720=Tipologias!$Q$6,"Ley_3",IF(Y720=Tipologias!$R$6,"Ley_4",IF(Y720=Tipologias!$S$6,"Ley_5",IF(Y720=Tipologias!$T$6,"Ley_6", IF(Y720=Tipologias!$U$6,"Ley_7", IF(Y720=Tipologias!$V$6,"Ley_8", IF(Y720=Tipologias!$W$6,"Ley_9", IF(Y720=Tipologias!$X$6,"Ley_10", IF(Y720=Tipologias!$Y$6,"Ley_11", IF(Y720=Tipologias!$Z$6,"Ley_12",IF(Y720="No Aplica","NoAplica",""))))))))))))),"")</f>
        <v/>
      </c>
      <c r="AA720" s="117"/>
      <c r="AB720" s="117"/>
      <c r="AC720" s="123" t="str">
        <f>IF(OR(AB720=Tipologias!$F$51,AB720=Tipologias!$F$52,AB720=Tipologias!$F$53),Tipologias!$G$51,IF(AB720=Tipologias!$F$54,Tipologias!$G$54,IF(OR(AB720=Tipologias!$F$55,AB720=Tipologias!$F$56),Tipologias!$G$55,"")))</f>
        <v/>
      </c>
      <c r="AD720" s="117"/>
      <c r="AE720" s="123" t="str">
        <f>IF(OR(AD720=Tipologias!$F$51,AD720=Tipologias!$F$52,AD720=Tipologias!$F$53),Tipologias!$G$51,IF(AD720=Tipologias!$F$54,Tipologias!$G$54,IF(OR(AD720=Tipologias!$F$55,AD720=Tipologias!$F$56),Tipologias!$G$55,"")))</f>
        <v/>
      </c>
      <c r="AF720" s="117"/>
      <c r="AG720" s="123" t="str">
        <f>IF(OR(AF720=Tipologias!$F$51,AF720=Tipologias!$F$52,AF720=Tipologias!$F$53),Tipologias!$G$51,IF(AF720=Tipologias!$F$54,Tipologias!$G$54,IF(OR(AF720=Tipologias!$F$55,AF720=Tipologias!$F$56),Tipologias!$G$55,"")))</f>
        <v/>
      </c>
      <c r="AH720" s="117"/>
      <c r="AI720" s="124" t="str">
        <f>IF(OR(AC720="",AE720="",AG720=""),"",IF(OR(AND(AC720=Tipologias!$G$55,AE720=Tipologias!$G$55),AND(AC720=Tipologias!$G$55,AG720=Tipologias!$G$55),AND(AE720=Tipologias!$G$55,AG720=Tipologias!$G$55)),Tipologias!$G$55, IF(AND(AC720=Tipologias!$G$51,AE720=Tipologias!$G$51,AG720=Tipologias!$G$51),Tipologias!$G$51,Tipologias!$G$54)))</f>
        <v/>
      </c>
      <c r="AJ720" s="117"/>
      <c r="AK720" s="118"/>
      <c r="AL720" s="134"/>
    </row>
    <row r="721" spans="1:38" s="119" customFormat="1" ht="35.15" customHeight="1" x14ac:dyDescent="0.35">
      <c r="A721" s="141"/>
      <c r="B721" s="142"/>
      <c r="C721" s="117"/>
      <c r="D721" s="117"/>
      <c r="E721" s="117"/>
      <c r="F721" s="117"/>
      <c r="G721" s="117"/>
      <c r="H721" s="117"/>
      <c r="I721" s="117"/>
      <c r="J721" s="142"/>
      <c r="K721" s="117"/>
      <c r="L721" s="117"/>
      <c r="M721" s="117"/>
      <c r="N721" s="117"/>
      <c r="O721" s="117"/>
      <c r="P721" s="118"/>
      <c r="Q721" s="117"/>
      <c r="R721" s="117"/>
      <c r="S721" s="117"/>
      <c r="T721" s="117"/>
      <c r="U721" s="142"/>
      <c r="V721"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21" s="117"/>
      <c r="X721" s="142"/>
      <c r="Y721" s="142"/>
      <c r="Z721" s="140" t="str">
        <f>IFERROR(IF(Y721=Tipologias!$O$6,"Ley_1",IF(Y721=Tipologias!$P$6,"Ley_2",IF(Y721=Tipologias!$Q$6,"Ley_3",IF(Y721=Tipologias!$R$6,"Ley_4",IF(Y721=Tipologias!$S$6,"Ley_5",IF(Y721=Tipologias!$T$6,"Ley_6", IF(Y721=Tipologias!$U$6,"Ley_7", IF(Y721=Tipologias!$V$6,"Ley_8", IF(Y721=Tipologias!$W$6,"Ley_9", IF(Y721=Tipologias!$X$6,"Ley_10", IF(Y721=Tipologias!$Y$6,"Ley_11", IF(Y721=Tipologias!$Z$6,"Ley_12",IF(Y721="No Aplica","NoAplica",""))))))))))))),"")</f>
        <v/>
      </c>
      <c r="AA721" s="117"/>
      <c r="AB721" s="117"/>
      <c r="AC721" s="123" t="str">
        <f>IF(OR(AB721=Tipologias!$F$51,AB721=Tipologias!$F$52,AB721=Tipologias!$F$53),Tipologias!$G$51,IF(AB721=Tipologias!$F$54,Tipologias!$G$54,IF(OR(AB721=Tipologias!$F$55,AB721=Tipologias!$F$56),Tipologias!$G$55,"")))</f>
        <v/>
      </c>
      <c r="AD721" s="117"/>
      <c r="AE721" s="123" t="str">
        <f>IF(OR(AD721=Tipologias!$F$51,AD721=Tipologias!$F$52,AD721=Tipologias!$F$53),Tipologias!$G$51,IF(AD721=Tipologias!$F$54,Tipologias!$G$54,IF(OR(AD721=Tipologias!$F$55,AD721=Tipologias!$F$56),Tipologias!$G$55,"")))</f>
        <v/>
      </c>
      <c r="AF721" s="117"/>
      <c r="AG721" s="123" t="str">
        <f>IF(OR(AF721=Tipologias!$F$51,AF721=Tipologias!$F$52,AF721=Tipologias!$F$53),Tipologias!$G$51,IF(AF721=Tipologias!$F$54,Tipologias!$G$54,IF(OR(AF721=Tipologias!$F$55,AF721=Tipologias!$F$56),Tipologias!$G$55,"")))</f>
        <v/>
      </c>
      <c r="AH721" s="117"/>
      <c r="AI721" s="124" t="str">
        <f>IF(OR(AC721="",AE721="",AG721=""),"",IF(OR(AND(AC721=Tipologias!$G$55,AE721=Tipologias!$G$55),AND(AC721=Tipologias!$G$55,AG721=Tipologias!$G$55),AND(AE721=Tipologias!$G$55,AG721=Tipologias!$G$55)),Tipologias!$G$55, IF(AND(AC721=Tipologias!$G$51,AE721=Tipologias!$G$51,AG721=Tipologias!$G$51),Tipologias!$G$51,Tipologias!$G$54)))</f>
        <v/>
      </c>
      <c r="AJ721" s="117"/>
      <c r="AK721" s="118"/>
      <c r="AL721" s="134"/>
    </row>
    <row r="722" spans="1:38" s="119" customFormat="1" ht="35.15" customHeight="1" x14ac:dyDescent="0.35">
      <c r="A722" s="141"/>
      <c r="B722" s="142"/>
      <c r="C722" s="135"/>
      <c r="D722" s="135"/>
      <c r="E722" s="135"/>
      <c r="F722" s="135"/>
      <c r="G722" s="135"/>
      <c r="H722" s="135"/>
      <c r="I722" s="135"/>
      <c r="J722" s="142"/>
      <c r="K722" s="135"/>
      <c r="L722" s="135"/>
      <c r="M722" s="135"/>
      <c r="N722" s="135"/>
      <c r="O722" s="135"/>
      <c r="P722" s="136"/>
      <c r="Q722" s="135"/>
      <c r="R722" s="135"/>
      <c r="S722" s="135"/>
      <c r="T722" s="135"/>
      <c r="U722" s="142"/>
      <c r="V722" s="196" t="str">
        <f>IF([1]!Tabla_Activos[[#This Row],[21. Clasificación del Activo]]=[1]!Pública[[#Headers],[Pública]],"Público",IF([1]!Tabla_Activos[[#This Row],[21. Clasificación del Activo]]=[1]!Pública_Clasificada[[#Headers],[Pública_Clasificada]],"Clasificada",IF([1]!Tabla_Activos[[#This Row],[21. Clasificación del Activo]]=[1]!Pública_Reservada[[#Headers],[Pública_Reservada]],"Reservada",IF([1]!Tabla_Activos[[#This Row],[21. Clasificación del Activo]]=[1]!No__Aplica[[#Headers],[No_Aplica]],"No_Aplica",""))))</f>
        <v/>
      </c>
      <c r="W722" s="117"/>
      <c r="X722" s="142"/>
      <c r="Y722" s="142"/>
      <c r="Z722" s="140" t="str">
        <f>IFERROR(IF(Y722=Tipologias!$O$6,"Ley_1",IF(Y722=Tipologias!$P$6,"Ley_2",IF(Y722=Tipologias!$Q$6,"Ley_3",IF(Y722=Tipologias!$R$6,"Ley_4",IF(Y722=Tipologias!$S$6,"Ley_5",IF(Y722=Tipologias!$T$6,"Ley_6", IF(Y722=Tipologias!$U$6,"Ley_7", IF(Y722=Tipologias!$V$6,"Ley_8", IF(Y722=Tipologias!$W$6,"Ley_9", IF(Y722=Tipologias!$X$6,"Ley_10", IF(Y722=Tipologias!$Y$6,"Ley_11", IF(Y722=Tipologias!$Z$6,"Ley_12",IF(Y722="No Aplica","NoAplica",""))))))))))))),"")</f>
        <v/>
      </c>
      <c r="AA722" s="117"/>
      <c r="AB722" s="135"/>
      <c r="AC722" s="137" t="str">
        <f>IF(OR(AB722=Tipologias!$F$51,AB722=Tipologias!$F$52,AB722=Tipologias!$F$53),Tipologias!$G$51,IF(AB722=Tipologias!$F$54,Tipologias!$G$54,IF(OR(AB722=Tipologias!$F$55,AB722=Tipologias!$F$56),Tipologias!$G$55,"")))</f>
        <v/>
      </c>
      <c r="AD722" s="135"/>
      <c r="AE722" s="137" t="str">
        <f>IF(OR(AD722=Tipologias!$F$51,AD722=Tipologias!$F$52,AD722=Tipologias!$F$53),Tipologias!$G$51,IF(AD722=Tipologias!$F$54,Tipologias!$G$54,IF(OR(AD722=Tipologias!$F$55,AD722=Tipologias!$F$56),Tipologias!$G$55,"")))</f>
        <v/>
      </c>
      <c r="AF722" s="135"/>
      <c r="AG722" s="137" t="str">
        <f>IF(OR(AF722=Tipologias!$F$51,AF722=Tipologias!$F$52,AF722=Tipologias!$F$53),Tipologias!$G$51,IF(AF722=Tipologias!$F$54,Tipologias!$G$54,IF(OR(AF722=Tipologias!$F$55,AF722=Tipologias!$F$56),Tipologias!$G$55,"")))</f>
        <v/>
      </c>
      <c r="AH722" s="135"/>
      <c r="AI722" s="138" t="str">
        <f>IF(OR(AC722="",AE722="",AG722=""),"",IF(OR(AND(AC722=Tipologias!$G$55,AE722=Tipologias!$G$55),AND(AC722=Tipologias!$G$55,AG722=Tipologias!$G$55),AND(AE722=Tipologias!$G$55,AG722=Tipologias!$G$55)),Tipologias!$G$55, IF(AND(AC722=Tipologias!$G$51,AE722=Tipologias!$G$51,AG722=Tipologias!$G$51),Tipologias!$G$51,Tipologias!$G$54)))</f>
        <v/>
      </c>
      <c r="AJ722" s="135"/>
      <c r="AK722" s="136"/>
      <c r="AL722" s="139"/>
    </row>
  </sheetData>
  <sheetProtection formatCells="0" formatColumns="0" autoFilter="0"/>
  <protectedRanges>
    <protectedRange sqref="H159:H722" name="Rango1_19"/>
    <protectedRange sqref="Q159:Q722 G159:G722 A159:B722 S159:S722 D159:D722 J159:K722 J5:J13" name="Rango1_1_5"/>
    <protectedRange sqref="I159:I722" name="Rango1_1_7_10"/>
    <protectedRange sqref="L159:O722" name="Rango1_1_12_6"/>
    <protectedRange sqref="P159:P722" name="Rango1_1_13_4"/>
    <protectedRange sqref="R159:R722" name="Rango1_1_14_5"/>
    <protectedRange sqref="AJ121:AJ135 AJ159:AJ722" name="Rango1_1_16_6"/>
    <protectedRange sqref="A5:A7" name="Rango1_1_5_1"/>
    <protectedRange sqref="A8:A13" name="Rango1_1_5_2"/>
    <protectedRange sqref="B5:B7" name="Rango1_1_5_3"/>
    <protectedRange sqref="B8:B13" name="Rango1_1_5_4"/>
    <protectedRange sqref="D5:D7" name="Rango1_1_5_5"/>
    <protectedRange sqref="D8:D13" name="Rango1_1_5_6"/>
    <protectedRange sqref="K5:K7" name="Rango1_1_5_7"/>
    <protectedRange sqref="K8:K13" name="Rango1_1_5_8"/>
    <protectedRange sqref="L5:L7" name="Rango1_1_12_6_1"/>
    <protectedRange sqref="M8:M9 M11:M13" name="Rango1_1_10_3_1_1"/>
    <protectedRange sqref="N5:N6" name="Rango1_1_12_6_3"/>
    <protectedRange sqref="N7" name="Rango1_1_29_1"/>
    <protectedRange sqref="N8:N13" name="Rango1_1_29_1_1"/>
    <protectedRange sqref="O5:O7" name="Rango1_1_12_6_4"/>
    <protectedRange sqref="O8:O13" name="Rango1_1_10_3_1_2"/>
    <protectedRange sqref="R5:R7" name="Rango1_1_14_5_1"/>
    <protectedRange sqref="R8:R13" name="Rango1_1_14_5_2"/>
    <protectedRange sqref="S5:S6" name="Rango1_1_14_5_3"/>
    <protectedRange sqref="S8:S13" name="Rango1_1_5_10"/>
    <protectedRange sqref="X5:X7" name="Rango1_1_5_11"/>
    <protectedRange sqref="A14:A21" name="Rango1_1_5_6_1"/>
    <protectedRange sqref="B14:B21" name="Rango1_1_5_6_1_1"/>
    <protectedRange sqref="O14:O21" name="Rango1_1_12_6_2_2"/>
    <protectedRange sqref="R14:R21" name="Rango1_1_14_5_3_1"/>
    <protectedRange sqref="S14:S21" name="Rango1_1_5_6_4"/>
    <protectedRange sqref="W14:W21" name="Rango1_1_5_1_1"/>
    <protectedRange sqref="AJ14:AJ21" name="Rango1_1_24_2_1"/>
    <protectedRange sqref="A22:A27" name="Rango1_1_5_1_2"/>
    <protectedRange sqref="A28:A45" name="Rango1_1_5_2_1"/>
    <protectedRange sqref="B22:B27" name="Rango1_1_5_3_1"/>
    <protectedRange sqref="B28:B45" name="Rango1_1_5_4_1"/>
    <protectedRange sqref="D22:D27" name="Rango1_1_5_5_1"/>
    <protectedRange sqref="D28:D45" name="Rango1_1_5_6_5"/>
    <protectedRange sqref="G27:G45" name="Rango1_1_5_14"/>
    <protectedRange sqref="J22:J45" name="Rango1_1_5_15"/>
    <protectedRange sqref="K22:K27" name="Rango1_1_5_7_1"/>
    <protectedRange sqref="K28:K45" name="Rango1_1_5_8_1"/>
    <protectedRange sqref="L22:L27" name="Rango1_1_12_6_1_1"/>
    <protectedRange sqref="L28:L45" name="Rango1_1_12_6_2_3"/>
    <protectedRange sqref="M39" name="Rango1_1_12_6_3_1"/>
    <protectedRange sqref="N39" name="Rango1_1_12_6_4_1"/>
    <protectedRange sqref="O22:O27" name="Rango1_1_12_6_5"/>
    <protectedRange sqref="O43 O45" name="Rango1_1_12_6_6"/>
    <protectedRange sqref="O44 O28:O42" name="Rango1_1_10_3_1_4"/>
    <protectedRange sqref="P39" name="Rango1_1_10_3_1_1_1"/>
    <protectedRange sqref="R22:R27" name="Rango1_1_14_5_1_1"/>
    <protectedRange sqref="R28:R45" name="Rango1_1_14_5_2_1"/>
    <protectedRange sqref="S27" name="Rango1_1_5_9_1"/>
    <protectedRange sqref="S22:S26" name="Rango1_1_14_5_3_2"/>
    <protectedRange sqref="S28:S45" name="Rango1_1_5_10_1"/>
    <protectedRange sqref="A46:A53" name="Rango1_1_5_1_3"/>
    <protectedRange sqref="A54:A56" name="Rango1_1_5_2_2"/>
    <protectedRange sqref="A57" name="Rango1_1_5_3_2"/>
    <protectedRange sqref="B46:B53" name="Rango1_1_5_4_2"/>
    <protectedRange sqref="B54:B56" name="Rango1_1_5_5_2"/>
    <protectedRange sqref="B57" name="Rango1_1_5_6_6"/>
    <protectedRange sqref="D46:D53" name="Rango1_1_5_7_2"/>
    <protectedRange sqref="D54:D56" name="Rango1_1_5_8_2"/>
    <protectedRange sqref="D57" name="Rango1_1_5_9_2"/>
    <protectedRange sqref="G54:G57" name="Rango1_1_5_16"/>
    <protectedRange sqref="J46:J57" name="Rango1_1_5_17"/>
    <protectedRange sqref="K46:K53" name="Rango1_1_5_10_2"/>
    <protectedRange sqref="K54:K56" name="Rango1_1_5_11_1"/>
    <protectedRange sqref="K57" name="Rango1_1_5_12_1"/>
    <protectedRange sqref="L46:L53" name="Rango1_1_12_6_1_2"/>
    <protectedRange sqref="L54:L56" name="Rango1_1_12_6_2_4"/>
    <protectedRange sqref="L57" name="Rango1_1_12_6_3_2"/>
    <protectedRange sqref="M46:M49" name="Rango1_1_10_3_1_5"/>
    <protectedRange sqref="M54:M55" name="Rango1_1_12_6_4_2"/>
    <protectedRange sqref="N49:N53 N46" name="Rango1_1_29_1_3"/>
    <protectedRange sqref="N54:N55" name="Rango1_1_12_6_5_1"/>
    <protectedRange sqref="O46:O53" name="Rango1_1_12_6_6_1"/>
    <protectedRange sqref="O54:O56" name="Rango1_1_10_3_1_1_2"/>
    <protectedRange sqref="O57" name="Rango1_1_10_3_1_2_1"/>
    <protectedRange sqref="P54:P56" name="Rango1_1_10_3_1_3_1"/>
    <protectedRange sqref="P57" name="Rango1_1_10_3_1_4_1"/>
    <protectedRange sqref="R46:R53" name="Rango1_1_14_5_1_2"/>
    <protectedRange sqref="R54:R56" name="Rango1_1_14_5_2_2"/>
    <protectedRange sqref="R57" name="Rango1_1_14_5_3_3"/>
    <protectedRange sqref="S52:S53 S46:S47" name="Rango1_1_5_13_2"/>
    <protectedRange sqref="S48:S51" name="Rango1_1_14_5_4_1"/>
    <protectedRange sqref="S54:S56" name="Rango1_1_14_5_5_1"/>
    <protectedRange sqref="S57" name="Rango1_1_5_14_2"/>
    <protectedRange sqref="W46:W53" name="Rango1_1_5_15_1"/>
    <protectedRange sqref="AJ46:AJ53" name="Rango1_1_24_2_2"/>
    <protectedRange sqref="AJ56" name="Rango1_1_24_2_1_1"/>
    <protectedRange sqref="AJ57" name="Rango1_1_24_2_2_1"/>
    <protectedRange sqref="A58:A77" name="Rango1_1_5_3_3"/>
    <protectedRange sqref="A78:A89" name="Rango1_1_5_4_3"/>
    <protectedRange sqref="B58:B77" name="Rango1_1_5_1_4"/>
    <protectedRange sqref="B78:B89" name="Rango1_1_5_2_3"/>
    <protectedRange sqref="D58:D77" name="Rango1_1_5_5_3"/>
    <protectedRange sqref="D78:D89" name="Rango1_1_5_6_2"/>
    <protectedRange sqref="G78:G89" name="Rango1_1_5_13"/>
    <protectedRange sqref="G69:G74 G58:G66" name="Rango1_1_5_7_3"/>
    <protectedRange sqref="H58:H65" name="Rango1_19_1"/>
    <protectedRange sqref="I58" name="Rango1_1_7_10_1"/>
    <protectedRange sqref="I59:I60" name="Rango1_1_17_4"/>
    <protectedRange sqref="I61" name="Rango1_1_25_2"/>
    <protectedRange sqref="I62" name="Rango1_1_27_2"/>
    <protectedRange sqref="I63" name="Rango1_1_29_1_4"/>
    <protectedRange sqref="J58:J89" name="Rango1_1_5_18"/>
    <protectedRange sqref="K58:K77" name="Rango1_1_5_8_3"/>
    <protectedRange sqref="K78:K89" name="Rango1_1_5_9_3"/>
    <protectedRange sqref="L58:L77" name="Rango1_1_12_6_1_3"/>
    <protectedRange sqref="L78:L89" name="Rango1_1_12_6_2_1"/>
    <protectedRange sqref="M58" name="Rango1_1_12_6_3_3"/>
    <protectedRange sqref="M59:M61" name="Rango1_1_18_4"/>
    <protectedRange sqref="M62:M63" name="Rango1_1_10_2_2"/>
    <protectedRange sqref="M64:M77" name="Rango1_1_10_3_1_6"/>
    <protectedRange sqref="N58:N76" name="Rango1_1_12_6_4_3"/>
    <protectedRange sqref="N77" name="Rango1_1_29_1_1_1"/>
    <protectedRange sqref="O58:O77" name="Rango1_1_12_6_5_2"/>
    <protectedRange sqref="O78:O89" name="Rango1_1_12_6_6_2"/>
    <protectedRange sqref="P58" name="Rango1_1_13_4_1"/>
    <protectedRange sqref="P59:P61" name="Rango1_1_19_3"/>
    <protectedRange sqref="P62:P64" name="Rango1_1_27_2_1"/>
    <protectedRange sqref="P65:P75" name="Rango1_1_29_1_2_1"/>
    <protectedRange sqref="Q58 Q62:Q75" name="Rango1_1_5_10_3"/>
    <protectedRange sqref="Q59:Q61" name="Rango1_1_19_3_1"/>
    <protectedRange sqref="R58:R77" name="Rango1_1_14_5_1_3"/>
    <protectedRange sqref="R78:R89" name="Rango1_1_14_5_2_3"/>
    <protectedRange sqref="S58:S77" name="Rango1_1_5_11_2"/>
    <protectedRange sqref="S78:S89" name="Rango1_1_5_12_2"/>
    <protectedRange sqref="X58:X89" name="Rango1_1_5_14_1"/>
    <protectedRange sqref="AJ58:AJ77" name="Rango1_1_16_6_1"/>
    <protectedRange sqref="A90:A95" name="Rango1_1_5_1_5"/>
    <protectedRange sqref="B90:B95" name="Rango1_1_5_3_4"/>
    <protectedRange sqref="D90:D95" name="Rango1_1_5_5_4"/>
    <protectedRange sqref="J95 J90:J93" name="Rango1_1_5_8_4"/>
    <protectedRange sqref="J94" name="Rango1_1_5_7_1_1"/>
    <protectedRange sqref="K95 K90:K93" name="Rango1_1_5_10_4"/>
    <protectedRange sqref="K94" name="Rango1_1_5_7_2_1"/>
    <protectedRange sqref="L95 L90:L93" name="Rango1_1_12_6_3_4"/>
    <protectedRange sqref="L94" name="Rango1_1_12_6_4_1_1"/>
    <protectedRange sqref="M95" name="Rango1_1_10_3_1_2_2"/>
    <protectedRange sqref="M94" name="Rango1_1_10_3_1_5_1"/>
    <protectedRange sqref="M90:M93" name="Rango1_1_10_3_1_10_1"/>
    <protectedRange sqref="N94" name="Rango1_1_10_3_1_5_2"/>
    <protectedRange sqref="N90:N93 N95" name="Rango1_1_29_1_10_1"/>
    <protectedRange sqref="O95 O90:O93" name="Rango1_1_12_6_10"/>
    <protectedRange sqref="O94" name="Rango1_1_10_3_1_5_3"/>
    <protectedRange sqref="P94" name="Rango1_1_10_3_1_5_4"/>
    <protectedRange sqref="R90" name="Rango1_1_14_5_11_1"/>
    <protectedRange sqref="R91:R95" name="Rango1_1_14_5_12_1"/>
    <protectedRange sqref="S95 S90:S93" name="Rango1_1_5_12_3"/>
    <protectedRange sqref="S94" name="Rango1_1_5_7_3_1"/>
    <protectedRange sqref="AJ90:AJ95" name="Rango1_1_24_2_3"/>
    <protectedRange sqref="A96:A102" name="Rango1_1_5_1_6"/>
    <protectedRange sqref="A103:A107" name="Rango1_1_5_2_4"/>
    <protectedRange sqref="A108:A110" name="Rango1_1_5_1_1_1"/>
    <protectedRange sqref="D96:D102" name="Rango1_1_5_5_5"/>
    <protectedRange sqref="D103:D107" name="Rango1_1_5_6_3"/>
    <protectedRange sqref="D108:D110" name="Rango1_1_5_1_3_1"/>
    <protectedRange sqref="B96:B102" name="Rango1_1_5_3_6"/>
    <protectedRange sqref="B103:B107" name="Rango1_1_5_4_5"/>
    <protectedRange sqref="B108:B110" name="Rango1_1_5_1_2_2"/>
    <protectedRange sqref="G108:G110" name="Rango1_1_7_1_2"/>
    <protectedRange sqref="H108" name="Rango1_1_7_1_1_1"/>
    <protectedRange sqref="J96:J110" name="Rango1_1_5_19"/>
    <protectedRange sqref="K96:K102" name="Rango1_1_5_7_4"/>
    <protectedRange sqref="K110 K103:K107" name="Rango1_1_5_8_5"/>
    <protectedRange sqref="K108:K109" name="Rango1_1_5_1_4_1"/>
    <protectedRange sqref="L96:L102" name="Rango1_1_12_6_1_4"/>
    <protectedRange sqref="L107" name="Rango1_1_5_9_4"/>
    <protectedRange sqref="L108:L110 L103:L106" name="Rango1_1_12_6_2"/>
    <protectedRange sqref="M96:M102" name="Rango1_1_10_3_1"/>
    <protectedRange sqref="M107" name="Rango1_1_5_10_5"/>
    <protectedRange sqref="M110" name="Rango1_1_12_6_3_5"/>
    <protectedRange sqref="M103:M106" name="Rango1_1_10_3_1_1_3"/>
    <protectedRange sqref="N96:N102 N105:N106" name="Rango1_1_29_1_5"/>
    <protectedRange sqref="N107" name="Rango1_1_5_11_3"/>
    <protectedRange sqref="N110" name="Rango1_1_12_6_4_4"/>
    <protectedRange sqref="N103:N104" name="Rango1_1_29_1_1_2"/>
    <protectedRange sqref="O96:O102" name="Rango1_1_12_6_5_3"/>
    <protectedRange sqref="O107" name="Rango1_1_5_12_4"/>
    <protectedRange sqref="O108 O103:O106" name="Rango1_1_12_6_6_3"/>
    <protectedRange sqref="O110" name="Rango1_1_10_3_1_2_3"/>
    <protectedRange sqref="O109" name="Rango1_1_10_3_1_1_1_1"/>
    <protectedRange sqref="P107" name="Rango1_1_5_13_1"/>
    <protectedRange sqref="P110" name="Rango1_1_10_3_1_3_2"/>
    <protectedRange sqref="Q107" name="Rango1_1_5_14_3"/>
    <protectedRange sqref="Q110" name="Rango1_1_10_3_1_4_2"/>
    <protectedRange sqref="R96:R102" name="Rango1_1_14_5_1_4"/>
    <protectedRange sqref="R107" name="Rango1_1_5_15_2"/>
    <protectedRange sqref="R108:R110 R103:R106" name="Rango1_1_14_5_2_4"/>
    <protectedRange sqref="S96:S101" name="Rango1_1_5_16_1"/>
    <protectedRange sqref="S102" name="Rango1_1_14_5_3_4"/>
    <protectedRange sqref="S107:S110" name="Rango1_1_5_17_1"/>
    <protectedRange sqref="S103:S106" name="Rango1_1_14_5_4"/>
    <protectedRange sqref="AJ107:AJ110" name="Rango1_1_16_6_2"/>
    <protectedRange sqref="AJ96:AJ106" name="Rango1_1_24_2_4"/>
    <protectedRange sqref="A111:A117" name="Rango1_1_5_1_7"/>
    <protectedRange sqref="A118:A120" name="Rango1_1_5_2_5"/>
    <protectedRange sqref="B111:B117" name="Rango1_1_5_3_5"/>
    <protectedRange sqref="B118:B120" name="Rango1_1_5_4_4"/>
    <protectedRange sqref="D111:D117" name="Rango1_1_5_5_6"/>
    <protectedRange sqref="D118:D120" name="Rango1_1_5_6_7"/>
    <protectedRange sqref="G118:G120" name="Rango1_1_5_20"/>
    <protectedRange sqref="I117" name="Rango1_1_10"/>
    <protectedRange sqref="I113:I115" name="Rango1_1_11"/>
    <protectedRange sqref="J111:J120" name="Rango1_1_5_21"/>
    <protectedRange sqref="K111:K117" name="Rango1_1_5_7_5"/>
    <protectedRange sqref="K118:K120" name="Rango1_1_5_8_6"/>
    <protectedRange sqref="L111:L117" name="Rango1_1_12_6_1_5"/>
    <protectedRange sqref="L118:L120" name="Rango1_1_12_6_2_5"/>
    <protectedRange sqref="N111:N117" name="Rango1_1_12_6_5_4"/>
    <protectedRange sqref="N118:N120" name="Rango1_1_10_3_1_1_4"/>
    <protectedRange sqref="M111:M117" name="Rango1_1_29_1_7"/>
    <protectedRange sqref="M120" name="Rango1_1_12_6_4_6"/>
    <protectedRange sqref="M119" name="Rango1_1_29_1_1_4"/>
    <protectedRange sqref="O111:O117" name="Rango1_1_12_6_5_5"/>
    <protectedRange sqref="O118:O120" name="Rango1_1_10_3_1_1_5"/>
    <protectedRange sqref="P117" name="Rango1_1_15_1_1"/>
    <protectedRange sqref="P120" name="Rango1_1_10_3_1_2_5"/>
    <protectedRange sqref="Q117" name="Rango1_1_10_1_3"/>
    <protectedRange sqref="Q113:Q115" name="Rango1_1_11_1_3"/>
    <protectedRange sqref="R111:R117" name="Rango1_1_14_5_1_5"/>
    <protectedRange sqref="R118:R120" name="Rango1_1_14_5_2_5"/>
    <protectedRange sqref="S111:S117" name="Rango1_1_5_9_6"/>
    <protectedRange sqref="S118 S120" name="Rango1_1_5_10_7"/>
    <protectedRange sqref="S119" name="Rango1_1_14_5_3_6"/>
    <protectedRange sqref="W111:W117" name="Rango1_1_5_11_4"/>
    <protectedRange sqref="X111:X117" name="Rango1_1_5_12"/>
    <protectedRange sqref="X118:X120" name="Rango1_1_5_13_3"/>
    <protectedRange sqref="AJ111:AJ120" name="Rango1_1_24_2"/>
    <protectedRange sqref="A121:A135" name="Rango1_1_5_8_7"/>
    <protectedRange sqref="B121:B135" name="Rango1_1_5_8_1_1"/>
    <protectedRange sqref="D121:D135" name="Rango1_1_5_8_2_1"/>
    <protectedRange sqref="J121:J135" name="Rango1_1_5_22"/>
    <protectedRange sqref="K121 K123 K125:K127 K130 K132:K134" name="Rango1_1_5_8_3_1"/>
    <protectedRange sqref="K122" name="Rango1_1_5_8_1_1_1"/>
    <protectedRange sqref="K124" name="Rango1_1_5_9_5"/>
    <protectedRange sqref="K128" name="Rango1_1_5_10_6"/>
    <protectedRange sqref="K129" name="Rango1_1_5_11_5"/>
    <protectedRange sqref="K131" name="Rango1_1_5_12_5"/>
    <protectedRange sqref="K135" name="Rango1_1_5_13_4"/>
    <protectedRange sqref="L121 L123 L125:L127 L130 L132:L134" name="Rango1_1_12_6_5_6"/>
    <protectedRange sqref="L122" name="Rango1_1_12_6_5_1_1"/>
    <protectedRange sqref="L124" name="Rango1_1_12_6_6_4"/>
    <protectedRange sqref="L128" name="Rango1_1_12_6_7"/>
    <protectedRange sqref="L129" name="Rango1_1_12_6_8"/>
    <protectedRange sqref="L131" name="Rango1_1_12_6_10_1"/>
    <protectedRange sqref="L135" name="Rango1_1_12_6_11"/>
    <protectedRange sqref="M121 M123 M125:M127 M130 M132:M134" name="Rango1_1_10_3_1_6_1"/>
    <protectedRange sqref="M122" name="Rango1_1_10_3_1_6_1_1"/>
    <protectedRange sqref="M124" name="Rango1_1_10_3_1_7"/>
    <protectedRange sqref="M128" name="Rango1_1_10_3_1_8"/>
    <protectedRange sqref="M129" name="Rango1_1_10_3_1_9"/>
    <protectedRange sqref="M131" name="Rango1_1_10_3_1_11"/>
    <protectedRange sqref="M135" name="Rango1_1_10_3_1_12"/>
    <protectedRange sqref="N121 N130 N123 N125:N127" name="Rango1_1_29_1_4_1"/>
    <protectedRange sqref="N122" name="Rango1_1_29_1_4_1_1"/>
    <protectedRange sqref="N124" name="Rango1_1_29_1_5_1"/>
    <protectedRange sqref="N128" name="Rango1_1_29_1_6"/>
    <protectedRange sqref="N131:N132" name="Rango1_1_29_1_11"/>
    <protectedRange sqref="N133:N135 N129" name="Rango1_1_29_1_12"/>
    <protectedRange sqref="O121 O123 O125:O127 O130 O132:O134" name="Rango1_1_12_6_5_2_1"/>
    <protectedRange sqref="O122" name="Rango1_1_12_6_5_1_1_1"/>
    <protectedRange sqref="O124" name="Rango1_1_12_6_6_1_1"/>
    <protectedRange sqref="O128" name="Rango1_1_12_6_7_1"/>
    <protectedRange sqref="O129" name="Rango1_1_12_6_8_1"/>
    <protectedRange sqref="O131" name="Rango1_1_12_6_10_1_1"/>
    <protectedRange sqref="O135" name="Rango1_1_12_6_11_1"/>
    <protectedRange sqref="R121" name="Rango1_1_14_5_6"/>
    <protectedRange sqref="R125 R122:R123" name="Rango1_1_14_5_6_1"/>
    <protectedRange sqref="R124" name="Rango1_1_14_5_7"/>
    <protectedRange sqref="R126:R128" name="Rango1_1_14_5_8"/>
    <protectedRange sqref="R129 R133" name="Rango1_1_14_5_9"/>
    <protectedRange sqref="R130:R132" name="Rango1_1_14_5_10"/>
    <protectedRange sqref="R134:R135" name="Rango1_1_14_5_14"/>
    <protectedRange sqref="S121" name="Rango1_1_5_8_4_1"/>
    <protectedRange sqref="S122" name="Rango1_1_5_8_1_2"/>
    <protectedRange sqref="S123:S125" name="Rango1_1_5_9_1_1"/>
    <protectedRange sqref="S126:S128" name="Rango1_1_5_10_1_1"/>
    <protectedRange sqref="S129 S133" name="Rango1_1_5_11_1_1"/>
    <protectedRange sqref="S130:S132" name="Rango1_1_5_12_1_1"/>
    <protectedRange sqref="S134:S135" name="Rango1_1_5_13_1_1"/>
    <protectedRange sqref="X121:X135" name="Rango1_1_5_15_3"/>
    <protectedRange sqref="A136:A145" name="Rango1_1_5_1_8"/>
    <protectedRange sqref="A146" name="Rango1_1_5_2_6"/>
    <protectedRange sqref="B136:B145" name="Rango1_1_5_3_7"/>
    <protectedRange sqref="D136:D145" name="Rango1_1_5_4_6"/>
    <protectedRange sqref="D146" name="Rango1_1_5_2_2_1"/>
    <protectedRange sqref="G146" name="Rango1_1_7_2"/>
    <protectedRange sqref="J136:J146" name="Rango1_1_5_23"/>
    <protectedRange sqref="K146" name="Rango1_1_5_2_3_1"/>
    <protectedRange sqref="L136:L145" name="Rango1_1_12_6_1_6"/>
    <protectedRange sqref="L146" name="Rango1_1_12_6_2_6"/>
    <protectedRange sqref="M136:M145" name="Rango1_1_10_3_1_3"/>
    <protectedRange sqref="M146" name="Rango1_1_10_3_1_1_6"/>
    <protectedRange sqref="N136:N145" name="Rango1_1_29_1_2"/>
    <protectedRange sqref="N146" name="Rango1_1_29_1_3_1"/>
    <protectedRange sqref="O136:O145" name="Rango1_1_12_6_3_6"/>
    <protectedRange sqref="O146" name="Rango1_1_10_3_1_2_4"/>
    <protectedRange sqref="R136:R144" name="Rango1_1_14_5_1_6"/>
    <protectedRange sqref="R145" name="Rango1_1_14_5_2_6"/>
    <protectedRange sqref="R146" name="Rango1_1_14_5_2_1_1"/>
    <protectedRange sqref="S136:S137 S139:S145" name="Rango1_1_5_6_8"/>
    <protectedRange sqref="S138" name="Rango1_1_14_5_3_5"/>
    <protectedRange sqref="S146" name="Rango1_1_14_5_2_2_1"/>
    <protectedRange sqref="X136:X145" name="Rango1_1_5_7_6"/>
    <protectedRange sqref="X146" name="Rango1_1_5_2_4_1"/>
    <protectedRange sqref="AJ136:AJ145" name="Rango1_1_24_2_2_2"/>
    <protectedRange sqref="AJ146" name="Rango1_1_24_2_3_1"/>
    <protectedRange sqref="A147:A148" name="Rango1_1_5_1_10"/>
    <protectedRange sqref="A149" name="Rango1_1_5_2_8"/>
    <protectedRange sqref="A150:A151" name="Rango1_1_5_1_1_4"/>
    <protectedRange sqref="A152" name="Rango1_1_5_1_1_5"/>
    <protectedRange sqref="B147:B148" name="Rango1_1_5_4_7"/>
    <protectedRange sqref="B149" name="Rango1_1_5_5_7"/>
    <protectedRange sqref="B150:B151" name="Rango1_1_5_6_9"/>
    <protectedRange sqref="B152" name="Rango1_1_5_6_10"/>
    <protectedRange sqref="D147:D148" name="Rango1_1_5_7_7"/>
    <protectedRange sqref="D149" name="Rango1_1_5_8_8"/>
    <protectedRange sqref="D150:D151" name="Rango1_1_5_9_7"/>
    <protectedRange sqref="D152" name="Rango1_1_5_24"/>
    <protectedRange sqref="G150:G151" name="Rango1_1_7_1"/>
    <protectedRange sqref="G152" name="Rango1_1_7_1_1"/>
    <protectedRange sqref="H151" name="Rango1_19_2"/>
    <protectedRange sqref="H152" name="Rango1_19_3"/>
    <protectedRange sqref="I151" name="Rango1_1_7_10_2"/>
    <protectedRange sqref="I152" name="Rango1_1_7_10_3"/>
    <protectedRange sqref="J147:J148" name="Rango1_1_5_25"/>
    <protectedRange sqref="J149:J151" name="Rango1_1_5_26"/>
    <protectedRange sqref="J152" name="Rango1_1_5_27"/>
    <protectedRange sqref="K147:K148" name="Rango1_1_5_10_8"/>
    <protectedRange sqref="K151" name="Rango1_1_5_28"/>
    <protectedRange sqref="K149" name="Rango1_1_5_11_6"/>
    <protectedRange sqref="K150" name="Rango1_1_5_12_6"/>
    <protectedRange sqref="K152" name="Rango1_1_5_29"/>
    <protectedRange sqref="L147:L148" name="Rango1_1_12_6_1_7"/>
    <protectedRange sqref="L151" name="Rango1_1_12_6_1_8"/>
    <protectedRange sqref="L149" name="Rango1_1_12_6_2_7"/>
    <protectedRange sqref="L150" name="Rango1_1_12_6_4_5"/>
    <protectedRange sqref="L152" name="Rango1_1_12_6_9"/>
    <protectedRange sqref="M147:M148" name="Rango1_1_10_3_1_10"/>
    <protectedRange sqref="M151" name="Rango1_1_12_6_12"/>
    <protectedRange sqref="M149" name="Rango1_1_12_6_5_7"/>
    <protectedRange sqref="M150" name="Rango1_1_12_6_6_5"/>
    <protectedRange sqref="M152" name="Rango1_1_10_3_1_13"/>
    <protectedRange sqref="N147:N148" name="Rango1_1_29_1_8"/>
    <protectedRange sqref="N151" name="Rango1_1_29_1_9"/>
    <protectedRange sqref="N149" name="Rango1_1_12_6_7_2"/>
    <protectedRange sqref="N150" name="Rango1_1_12_6_8_2"/>
    <protectedRange sqref="N152" name="Rango1_1_29_1_10"/>
    <protectedRange sqref="O147:O148" name="Rango1_1_12_6_9_1"/>
    <protectedRange sqref="O149" name="Rango1_1_12_6_10_2"/>
    <protectedRange sqref="O150:O151" name="Rango1_1_10_3_1_5_5"/>
    <protectedRange sqref="O152" name="Rango1_1_10_3_1_5_6"/>
    <protectedRange sqref="P151" name="Rango1_1_13_4_2"/>
    <protectedRange sqref="P149" name="Rango1_1_10_3_1_6_2"/>
    <protectedRange sqref="P150" name="Rango1_1_10_3_1_7_1"/>
    <protectedRange sqref="P152" name="Rango1_1_13_4_3"/>
    <protectedRange sqref="Q151" name="Rango1_1_5_30"/>
    <protectedRange sqref="Q150" name="Rango1_1_10_3_1_8_1"/>
    <protectedRange sqref="Q152" name="Rango1_1_5_31"/>
    <protectedRange sqref="R147:R148" name="Rango1_1_14_5_1_7"/>
    <protectedRange sqref="R149" name="Rango1_1_14_5_2_7"/>
    <protectedRange sqref="R150:R151" name="Rango1_1_14_5_3_7"/>
    <protectedRange sqref="R152" name="Rango1_1_14_5_3_8"/>
    <protectedRange sqref="S147:S148" name="Rango1_1_14_5_6_2"/>
    <protectedRange sqref="S149" name="Rango1_1_14_5_7_1"/>
    <protectedRange sqref="S150:S151" name="Rango1_1_14_5_8_1"/>
    <protectedRange sqref="S152" name="Rango1_1_14_5_8_2"/>
    <protectedRange sqref="AJ147:AJ148" name="Rango1_1_16_6_3"/>
    <protectedRange sqref="AJ149:AJ151" name="Rango1_1_16_6_4"/>
    <protectedRange sqref="AJ152" name="Rango1_1_16_6_5"/>
    <protectedRange sqref="A153:A156" name="Rango1_1_5_32"/>
    <protectedRange sqref="A157:A158" name="Rango1_1_5_1_1_2"/>
    <protectedRange sqref="B153:B156" name="Rango1_1_5_33"/>
    <protectedRange sqref="B157:B158" name="Rango1_1_5_2_1_1"/>
    <protectedRange sqref="D153:D156" name="Rango1_1_5_34"/>
    <protectedRange sqref="D157:D158" name="Rango1_1_5_3_8"/>
    <protectedRange sqref="J153 J156" name="Rango1_1_5_1_9"/>
    <protectedRange sqref="J154:J155" name="Rango1_1_5_2_7"/>
    <protectedRange sqref="J157:J158" name="Rango1_1_5_4_8"/>
    <protectedRange sqref="K153:K156" name="Rango1_1_5_35"/>
    <protectedRange sqref="K157:K158" name="Rango1_1_5_4_1_1"/>
    <protectedRange sqref="L153" name="Rango1_1_12_6_1_9"/>
    <protectedRange sqref="L156" name="Rango1_1_12_6_1_1_1"/>
    <protectedRange sqref="L155" name="Rango1_1_12_6_1_3_1"/>
    <protectedRange sqref="L157:L158" name="Rango1_1_12_6_1_5_1"/>
    <protectedRange sqref="M153:M156" name="Rango1_1_12_6_13"/>
    <protectedRange sqref="M157:M158" name="Rango1_1_10_3_1_14"/>
    <protectedRange sqref="N153:N156" name="Rango1_1_12_6_14"/>
    <protectedRange sqref="N157:N158" name="Rango1_1_29_1_13"/>
    <protectedRange sqref="O153:O156" name="Rango1_1_12_6_15"/>
    <protectedRange sqref="O157:O158" name="Rango1_1_12_6_2_8"/>
    <protectedRange sqref="Q153:Q156" name="Rango1_1_5_36"/>
    <protectedRange sqref="R153:R156" name="Rango1_1_14_5_5"/>
    <protectedRange sqref="R157:R158" name="Rango1_1_14_5_1_8"/>
    <protectedRange sqref="S153:S156" name="Rango1_1_14_5_11"/>
    <protectedRange sqref="S157:S158" name="Rango1_1_5_5_8"/>
    <protectedRange sqref="W157:W158" name="Rango1_1_5_6_11"/>
    <protectedRange sqref="X157:X158" name="Rango1_1_5_6_12"/>
    <protectedRange sqref="AJ153:AJ156" name="Rango1_1_16_6_7"/>
    <protectedRange sqref="AJ157:AJ158" name="Rango1_1_24_2_6"/>
  </protectedRanges>
  <sortState ref="A7:AS14">
    <sortCondition ref="C7:C14"/>
    <sortCondition ref="D7:D14"/>
    <sortCondition sortBy="cellColor" ref="D7:D14" dxfId="175"/>
  </sortState>
  <mergeCells count="3">
    <mergeCell ref="AI1:AJ3"/>
    <mergeCell ref="A1:B3"/>
    <mergeCell ref="E1:AH3"/>
  </mergeCells>
  <phoneticPr fontId="27" type="noConversion"/>
  <dataValidations count="27">
    <dataValidation type="list" allowBlank="1" showInputMessage="1" showErrorMessage="1" sqref="E5:E722">
      <formula1>"OFICIAL (TRD), NO OFICIAL (OTROS ACTIVOS)"</formula1>
    </dataValidation>
    <dataValidation allowBlank="1" showInputMessage="1" showErrorMessage="1" error="La fecha debe estar entre el 1980 y 2018" sqref="P5:P21 P58:P77 P108:P109 P111:P117 P151:P152 P159:P722"/>
    <dataValidation type="list" errorStyle="warning" allowBlank="1" showInputMessage="1" showErrorMessage="1" error="¿Ninguna de la opciones de la lista se ajustan?" sqref="Q5:Q106 Q108:Q109 Q111:Q149 Q151:Q722">
      <formula1>Frecuencia</formula1>
    </dataValidation>
    <dataValidation type="list" allowBlank="1" showInputMessage="1" showErrorMessage="1" sqref="AL5:AL722">
      <formula1>"PRECALIFICADO, APROBADO"</formula1>
    </dataValidation>
    <dataValidation type="list" allowBlank="1" showInputMessage="1" showErrorMessage="1" sqref="D5:D722">
      <formula1>UnidadAdm</formula1>
    </dataValidation>
    <dataValidation type="list" allowBlank="1" showInputMessage="1" showErrorMessage="1" sqref="C5:C722">
      <formula1>direccion</formula1>
    </dataValidation>
    <dataValidation type="list" allowBlank="1" showInputMessage="1" showErrorMessage="1" sqref="AH5:AH722">
      <formula1>Recuperacion</formula1>
    </dataValidation>
    <dataValidation type="list" allowBlank="1" showInputMessage="1" showErrorMessage="1" sqref="J5:J89 J96:J722">
      <formula1>idioma</formula1>
    </dataValidation>
    <dataValidation type="list" allowBlank="1" showInputMessage="1" showErrorMessage="1" sqref="K5:K106 K108:K722">
      <formula1>conservacion</formula1>
    </dataValidation>
    <dataValidation type="list" allowBlank="1" showInputMessage="1" showErrorMessage="1" sqref="Y5:Y52 Y55:Y722">
      <formula1>INDIRECT($U5)</formula1>
    </dataValidation>
    <dataValidation type="list" allowBlank="1" showInputMessage="1" showErrorMessage="1" sqref="X14:X57 X90:X110 W153:X156 X147:X152 X159:X722">
      <formula1>INDIRECT($V14)</formula1>
    </dataValidation>
    <dataValidation type="list" allowBlank="1" showInputMessage="1" showErrorMessage="1" sqref="AA5:AA722">
      <formula1>INDIRECT($Z5)</formula1>
    </dataValidation>
    <dataValidation type="list" allowBlank="1" showInputMessage="1" showErrorMessage="1" sqref="B159:B722 B153:B156">
      <formula1>INDIRECT($A153)</formula1>
    </dataValidation>
    <dataValidation type="list" allowBlank="1" showInputMessage="1" showErrorMessage="1" sqref="A159:A722 A153:A156">
      <formula1>tipoPro</formula1>
    </dataValidation>
    <dataValidation type="list" allowBlank="1" showInputMessage="1" showErrorMessage="1" sqref="U5:U53 U56:U722">
      <formula1>INDIRECT($F5)</formula1>
    </dataValidation>
    <dataValidation type="list" allowBlank="1" showInputMessage="1" showErrorMessage="1" sqref="A8:A13 A28:A45 A54:A57">
      <formula1>$C$68:$C$68</formula1>
    </dataValidation>
    <dataValidation type="list" allowBlank="1" showInputMessage="1" showErrorMessage="1" sqref="B5:B13 B28:B45 B54:B57 B90:B95">
      <formula1>$D$68:$D$75</formula1>
    </dataValidation>
    <dataValidation type="list" allowBlank="1" showInputMessage="1" showErrorMessage="1" sqref="F8:F13 F28:F45 F54:F57">
      <formula1>$C$42:$C$47</formula1>
    </dataValidation>
    <dataValidation type="list" allowBlank="1" showInputMessage="1" showErrorMessage="1" sqref="X5:X13 X58:X89 X111:X146 W157:X158">
      <formula1>"TOTAL, PARCIAL, NO APLICA"</formula1>
    </dataValidation>
    <dataValidation type="list" allowBlank="1" showInputMessage="1" showErrorMessage="1" sqref="B14:B21 B58:B89 B111:B120">
      <formula1>proceso</formula1>
    </dataValidation>
    <dataValidation type="list" allowBlank="1" showInputMessage="1" showErrorMessage="1" sqref="U54:U55">
      <formula1>INDIRECT($F53)</formula1>
    </dataValidation>
    <dataValidation type="list" allowBlank="1" showInputMessage="1" showErrorMessage="1" sqref="Y53:Y54">
      <formula1>INDIRECT($U54)</formula1>
    </dataValidation>
    <dataValidation type="list" allowBlank="1" showInputMessage="1" showErrorMessage="1" sqref="J90:J95 K107:S107">
      <formula1>"CASTELLANO,INGLÉS,N/A"</formula1>
    </dataValidation>
    <dataValidation type="list" allowBlank="1" showInputMessage="1" showErrorMessage="1" sqref="A118:A120">
      <formula1>$C$70:$C$70</formula1>
    </dataValidation>
    <dataValidation type="list" allowBlank="1" showInputMessage="1" showErrorMessage="1" sqref="F118:F120">
      <formula1>$C$44:$C$49</formula1>
    </dataValidation>
    <dataValidation type="list" allowBlank="1" showInputMessage="1" showErrorMessage="1" sqref="A149">
      <formula1>$C$67:$C$67</formula1>
    </dataValidation>
    <dataValidation type="list" allowBlank="1" showInputMessage="1" showErrorMessage="1" sqref="B149:B152">
      <formula1>$D$67:$D$74</formula1>
    </dataValidation>
  </dataValidations>
  <hyperlinks>
    <hyperlink ref="O155" r:id="rId1"/>
  </hyperlinks>
  <pageMargins left="0.7" right="0.7" top="0.75" bottom="0.75" header="0.3" footer="0.3"/>
  <pageSetup orientation="portrait" r:id="rId2"/>
  <drawing r:id="rId3"/>
  <legacyDrawing r:id="rId4"/>
  <tableParts count="1">
    <tablePart r:id="rId5"/>
  </tableParts>
  <extLst>
    <ext xmlns:x14="http://schemas.microsoft.com/office/spreadsheetml/2009/9/main" uri="{78C0D931-6437-407d-A8EE-F0AAD7539E65}">
      <x14:conditionalFormattings>
        <x14:conditionalFormatting xmlns:xm="http://schemas.microsoft.com/office/excel/2006/main">
          <x14:cfRule type="cellIs" priority="82" operator="equal" id="{7CF9E100-147B-4A4D-AC30-EAD975D574CD}">
            <xm:f>Tipologias!$F$56</xm:f>
            <x14:dxf>
              <font>
                <b/>
                <i val="0"/>
                <color theme="0"/>
              </font>
              <fill>
                <patternFill>
                  <bgColor rgb="FFFF0000"/>
                </patternFill>
              </fill>
            </x14:dxf>
          </x14:cfRule>
          <x14:cfRule type="cellIs" priority="83" operator="equal" id="{D694BE67-ADDD-42DD-8837-31DE85CF7C3E}">
            <xm:f>Tipologias!$F$55</xm:f>
            <x14:dxf>
              <font>
                <b/>
                <i val="0"/>
                <color theme="0"/>
              </font>
              <fill>
                <patternFill>
                  <bgColor rgb="FFFF0000"/>
                </patternFill>
              </fill>
            </x14:dxf>
          </x14:cfRule>
          <x14:cfRule type="cellIs" priority="84" operator="equal" id="{69D7B255-9771-499B-81E0-C635D524C70F}">
            <xm:f>Tipologias!$F$54</xm:f>
            <x14:dxf>
              <fill>
                <patternFill>
                  <bgColor rgb="FFFFFF00"/>
                </patternFill>
              </fill>
            </x14:dxf>
          </x14:cfRule>
          <x14:cfRule type="cellIs" priority="88" operator="equal" id="{34278144-6276-4B87-A718-8B36A99B14B5}">
            <xm:f>Tipologias!$F$53</xm:f>
            <x14:dxf>
              <fill>
                <patternFill>
                  <bgColor rgb="FF92D050"/>
                </patternFill>
              </fill>
            </x14:dxf>
          </x14:cfRule>
          <x14:cfRule type="cellIs" priority="89" operator="equal" id="{460D901C-F726-471A-91AE-8AB436DC9F43}">
            <xm:f>Tipologias!$F$52</xm:f>
            <x14:dxf>
              <fill>
                <patternFill>
                  <bgColor rgb="FF92D050"/>
                </patternFill>
              </fill>
            </x14:dxf>
          </x14:cfRule>
          <x14:cfRule type="cellIs" priority="90" operator="equal" id="{20D16F5B-59FE-4969-846F-5CD600125EE7}">
            <xm:f>Tipologias!$F$51</xm:f>
            <x14:dxf>
              <fill>
                <patternFill>
                  <bgColor rgb="FF92D050"/>
                </patternFill>
              </fill>
            </x14:dxf>
          </x14:cfRule>
          <xm:sqref>AB5 AD5 AF5</xm:sqref>
        </x14:conditionalFormatting>
        <x14:conditionalFormatting xmlns:xm="http://schemas.microsoft.com/office/excel/2006/main">
          <x14:cfRule type="cellIs" priority="85" operator="equal" id="{AE9B0371-27F9-4E03-AF96-225F15C75447}">
            <xm:f>Tipologias!$G$55</xm:f>
            <x14:dxf>
              <font>
                <b/>
                <i val="0"/>
                <color theme="0"/>
              </font>
              <fill>
                <patternFill>
                  <bgColor rgb="FFFF0000"/>
                </patternFill>
              </fill>
            </x14:dxf>
          </x14:cfRule>
          <x14:cfRule type="cellIs" priority="86" operator="equal" id="{0EFE1AC0-8C9F-4566-8249-5C0F5024E984}">
            <xm:f>Tipologias!$G$54</xm:f>
            <x14:dxf>
              <fill>
                <patternFill>
                  <bgColor rgb="FFFFFF00"/>
                </patternFill>
              </fill>
            </x14:dxf>
          </x14:cfRule>
          <x14:cfRule type="cellIs" priority="87" operator="equal" id="{F5AEEDA2-FE46-47BD-89CE-86C1B4F12376}">
            <xm:f>Tipologias!$G$51</xm:f>
            <x14:dxf>
              <fill>
                <patternFill>
                  <bgColor rgb="FF92D050"/>
                </patternFill>
              </fill>
            </x14:dxf>
          </x14:cfRule>
          <xm:sqref>AI5</xm:sqref>
        </x14:conditionalFormatting>
        <x14:conditionalFormatting xmlns:xm="http://schemas.microsoft.com/office/excel/2006/main">
          <x14:cfRule type="cellIs" priority="64" operator="equal" id="{1FBAB2A3-D2ED-4463-8A34-90E34262637A}">
            <xm:f>Tipologias!$F$56</xm:f>
            <x14:dxf>
              <font>
                <b/>
                <i val="0"/>
                <color theme="0"/>
              </font>
              <fill>
                <patternFill>
                  <bgColor rgb="FFFF0000"/>
                </patternFill>
              </fill>
            </x14:dxf>
          </x14:cfRule>
          <x14:cfRule type="cellIs" priority="65" operator="equal" id="{2D570028-783B-4B4C-B5C3-09010744346B}">
            <xm:f>Tipologias!$F$55</xm:f>
            <x14:dxf>
              <font>
                <b/>
                <i val="0"/>
                <color theme="0"/>
              </font>
              <fill>
                <patternFill>
                  <bgColor rgb="FFFF0000"/>
                </patternFill>
              </fill>
            </x14:dxf>
          </x14:cfRule>
          <x14:cfRule type="cellIs" priority="66" operator="equal" id="{562C97E1-CBF6-4C38-95F6-DE5B51DDB551}">
            <xm:f>Tipologias!$F$54</xm:f>
            <x14:dxf>
              <fill>
                <patternFill>
                  <bgColor rgb="FFFFFF00"/>
                </patternFill>
              </fill>
            </x14:dxf>
          </x14:cfRule>
          <x14:cfRule type="cellIs" priority="70" operator="equal" id="{12452B89-FA1C-4FA8-B262-B313172B87DB}">
            <xm:f>Tipologias!$F$53</xm:f>
            <x14:dxf>
              <fill>
                <patternFill>
                  <bgColor rgb="FF92D050"/>
                </patternFill>
              </fill>
            </x14:dxf>
          </x14:cfRule>
          <x14:cfRule type="cellIs" priority="71" operator="equal" id="{70E8C655-70F3-4586-B4C0-3F1493F3C91B}">
            <xm:f>Tipologias!$F$52</xm:f>
            <x14:dxf>
              <fill>
                <patternFill>
                  <bgColor rgb="FF92D050"/>
                </patternFill>
              </fill>
            </x14:dxf>
          </x14:cfRule>
          <x14:cfRule type="cellIs" priority="72" operator="equal" id="{32552478-8538-4E2E-BBA3-13596363074F}">
            <xm:f>Tipologias!$F$51</xm:f>
            <x14:dxf>
              <fill>
                <patternFill>
                  <bgColor rgb="FF92D050"/>
                </patternFill>
              </fill>
            </x14:dxf>
          </x14:cfRule>
          <xm:sqref>AB9:AB722 AD9:AD722 AF9:AF722</xm:sqref>
        </x14:conditionalFormatting>
        <x14:conditionalFormatting xmlns:xm="http://schemas.microsoft.com/office/excel/2006/main">
          <x14:cfRule type="cellIs" priority="67" operator="equal" id="{37A937E1-54D6-402A-AAB7-CC4928A418A6}">
            <xm:f>Tipologias!$G$55</xm:f>
            <x14:dxf>
              <font>
                <b/>
                <i val="0"/>
                <color theme="0"/>
              </font>
              <fill>
                <patternFill>
                  <bgColor rgb="FFFF0000"/>
                </patternFill>
              </fill>
            </x14:dxf>
          </x14:cfRule>
          <x14:cfRule type="cellIs" priority="68" operator="equal" id="{18BBB0E3-539C-43A0-98B4-014C239A81FD}">
            <xm:f>Tipologias!$G$54</xm:f>
            <x14:dxf>
              <fill>
                <patternFill>
                  <bgColor rgb="FFFFFF00"/>
                </patternFill>
              </fill>
            </x14:dxf>
          </x14:cfRule>
          <x14:cfRule type="cellIs" priority="69" operator="equal" id="{702E59B2-E02A-44CD-9EE7-A25CC9B6BCAF}">
            <xm:f>Tipologias!$G$51</xm:f>
            <x14:dxf>
              <fill>
                <patternFill>
                  <bgColor rgb="FF92D050"/>
                </patternFill>
              </fill>
            </x14:dxf>
          </x14:cfRule>
          <xm:sqref>AI9:AI722</xm:sqref>
        </x14:conditionalFormatting>
        <x14:conditionalFormatting xmlns:xm="http://schemas.microsoft.com/office/excel/2006/main">
          <x14:cfRule type="cellIs" priority="19" operator="equal" id="{930C7E31-E420-45EA-9673-01E9F8693FDE}">
            <xm:f>Tipologias!$F$56</xm:f>
            <x14:dxf>
              <font>
                <b/>
                <i val="0"/>
                <color theme="0"/>
              </font>
              <fill>
                <patternFill>
                  <bgColor rgb="FFFF0000"/>
                </patternFill>
              </fill>
            </x14:dxf>
          </x14:cfRule>
          <x14:cfRule type="cellIs" priority="20" operator="equal" id="{B2776AF8-A6A3-4C14-B12B-6EA811C9B606}">
            <xm:f>Tipologias!$F$55</xm:f>
            <x14:dxf>
              <font>
                <b/>
                <i val="0"/>
                <color theme="0"/>
              </font>
              <fill>
                <patternFill>
                  <bgColor rgb="FFFF0000"/>
                </patternFill>
              </fill>
            </x14:dxf>
          </x14:cfRule>
          <x14:cfRule type="cellIs" priority="21" operator="equal" id="{F96163DD-1ED7-46F7-9788-92A95AEA0B25}">
            <xm:f>Tipologias!$F$54</xm:f>
            <x14:dxf>
              <fill>
                <patternFill>
                  <bgColor rgb="FFFFFF00"/>
                </patternFill>
              </fill>
            </x14:dxf>
          </x14:cfRule>
          <x14:cfRule type="cellIs" priority="25" operator="equal" id="{DE699181-9182-41AF-8FF6-7E7F53A71947}">
            <xm:f>Tipologias!$F$53</xm:f>
            <x14:dxf>
              <fill>
                <patternFill>
                  <bgColor rgb="FF92D050"/>
                </patternFill>
              </fill>
            </x14:dxf>
          </x14:cfRule>
          <x14:cfRule type="cellIs" priority="26" operator="equal" id="{91C1CFD2-6353-4B72-A742-9062DFAF5EF5}">
            <xm:f>Tipologias!$F$52</xm:f>
            <x14:dxf>
              <fill>
                <patternFill>
                  <bgColor rgb="FF92D050"/>
                </patternFill>
              </fill>
            </x14:dxf>
          </x14:cfRule>
          <x14:cfRule type="cellIs" priority="27" operator="equal" id="{389DDBFA-C920-46E2-A088-7CBDB1162FA6}">
            <xm:f>Tipologias!$F$51</xm:f>
            <x14:dxf>
              <fill>
                <patternFill>
                  <bgColor rgb="FF92D050"/>
                </patternFill>
              </fill>
            </x14:dxf>
          </x14:cfRule>
          <xm:sqref>AB8 AD8 AF8</xm:sqref>
        </x14:conditionalFormatting>
        <x14:conditionalFormatting xmlns:xm="http://schemas.microsoft.com/office/excel/2006/main">
          <x14:cfRule type="cellIs" priority="22" operator="equal" id="{86F8E333-B2AD-4E93-A3D1-34686434A368}">
            <xm:f>Tipologias!$G$55</xm:f>
            <x14:dxf>
              <font>
                <b/>
                <i val="0"/>
                <color theme="0"/>
              </font>
              <fill>
                <patternFill>
                  <bgColor rgb="FFFF0000"/>
                </patternFill>
              </fill>
            </x14:dxf>
          </x14:cfRule>
          <x14:cfRule type="cellIs" priority="23" operator="equal" id="{D572352E-83A6-4CDB-86D9-F366FF7D1812}">
            <xm:f>Tipologias!$G$54</xm:f>
            <x14:dxf>
              <fill>
                <patternFill>
                  <bgColor rgb="FFFFFF00"/>
                </patternFill>
              </fill>
            </x14:dxf>
          </x14:cfRule>
          <x14:cfRule type="cellIs" priority="24" operator="equal" id="{FB9A260A-B379-4427-8185-E4405BA7A447}">
            <xm:f>Tipologias!$G$51</xm:f>
            <x14:dxf>
              <fill>
                <patternFill>
                  <bgColor rgb="FF92D050"/>
                </patternFill>
              </fill>
            </x14:dxf>
          </x14:cfRule>
          <xm:sqref>AI8</xm:sqref>
        </x14:conditionalFormatting>
        <x14:conditionalFormatting xmlns:xm="http://schemas.microsoft.com/office/excel/2006/main">
          <x14:cfRule type="cellIs" priority="10" operator="equal" id="{37950BDA-1DDE-47FB-98F2-E53BD9DB931D}">
            <xm:f>Tipologias!$F$56</xm:f>
            <x14:dxf>
              <font>
                <b/>
                <i val="0"/>
                <color theme="0"/>
              </font>
              <fill>
                <patternFill>
                  <bgColor rgb="FFFF0000"/>
                </patternFill>
              </fill>
            </x14:dxf>
          </x14:cfRule>
          <x14:cfRule type="cellIs" priority="11" operator="equal" id="{C87A2615-D661-40D1-91F1-769155A854AF}">
            <xm:f>Tipologias!$F$55</xm:f>
            <x14:dxf>
              <font>
                <b/>
                <i val="0"/>
                <color theme="0"/>
              </font>
              <fill>
                <patternFill>
                  <bgColor rgb="FFFF0000"/>
                </patternFill>
              </fill>
            </x14:dxf>
          </x14:cfRule>
          <x14:cfRule type="cellIs" priority="12" operator="equal" id="{A467E906-D0EB-4C41-9B7A-3C99078A4010}">
            <xm:f>Tipologias!$F$54</xm:f>
            <x14:dxf>
              <fill>
                <patternFill>
                  <bgColor rgb="FFFFFF00"/>
                </patternFill>
              </fill>
            </x14:dxf>
          </x14:cfRule>
          <x14:cfRule type="cellIs" priority="16" operator="equal" id="{0E4C5A8A-4322-4DEF-83B9-2664E8A14A90}">
            <xm:f>Tipologias!$F$53</xm:f>
            <x14:dxf>
              <fill>
                <patternFill>
                  <bgColor rgb="FF92D050"/>
                </patternFill>
              </fill>
            </x14:dxf>
          </x14:cfRule>
          <x14:cfRule type="cellIs" priority="17" operator="equal" id="{124AB5D0-ED69-4A74-9E35-44ACD6FEA330}">
            <xm:f>Tipologias!$F$52</xm:f>
            <x14:dxf>
              <fill>
                <patternFill>
                  <bgColor rgb="FF92D050"/>
                </patternFill>
              </fill>
            </x14:dxf>
          </x14:cfRule>
          <x14:cfRule type="cellIs" priority="18" operator="equal" id="{82B1018C-0774-4719-8883-3B8743C5E856}">
            <xm:f>Tipologias!$F$51</xm:f>
            <x14:dxf>
              <fill>
                <patternFill>
                  <bgColor rgb="FF92D050"/>
                </patternFill>
              </fill>
            </x14:dxf>
          </x14:cfRule>
          <xm:sqref>AB7 AD7 AF7</xm:sqref>
        </x14:conditionalFormatting>
        <x14:conditionalFormatting xmlns:xm="http://schemas.microsoft.com/office/excel/2006/main">
          <x14:cfRule type="cellIs" priority="13" operator="equal" id="{08443EA6-5A3F-4EF3-9890-CCBBBE5A77D2}">
            <xm:f>Tipologias!$G$55</xm:f>
            <x14:dxf>
              <font>
                <b/>
                <i val="0"/>
                <color theme="0"/>
              </font>
              <fill>
                <patternFill>
                  <bgColor rgb="FFFF0000"/>
                </patternFill>
              </fill>
            </x14:dxf>
          </x14:cfRule>
          <x14:cfRule type="cellIs" priority="14" operator="equal" id="{DCC92C97-0F38-4A5C-9F8C-B6639104F726}">
            <xm:f>Tipologias!$G$54</xm:f>
            <x14:dxf>
              <fill>
                <patternFill>
                  <bgColor rgb="FFFFFF00"/>
                </patternFill>
              </fill>
            </x14:dxf>
          </x14:cfRule>
          <x14:cfRule type="cellIs" priority="15" operator="equal" id="{A95456E4-2481-45E3-9E67-E94F787A8743}">
            <xm:f>Tipologias!$G$51</xm:f>
            <x14:dxf>
              <fill>
                <patternFill>
                  <bgColor rgb="FF92D050"/>
                </patternFill>
              </fill>
            </x14:dxf>
          </x14:cfRule>
          <xm:sqref>AI7</xm:sqref>
        </x14:conditionalFormatting>
        <x14:conditionalFormatting xmlns:xm="http://schemas.microsoft.com/office/excel/2006/main">
          <x14:cfRule type="cellIs" priority="1" operator="equal" id="{1FB8418C-22EB-4E13-9705-15597F51AB7E}">
            <xm:f>Tipologias!$F$56</xm:f>
            <x14:dxf>
              <font>
                <b/>
                <i val="0"/>
                <color theme="0"/>
              </font>
              <fill>
                <patternFill>
                  <bgColor rgb="FFFF0000"/>
                </patternFill>
              </fill>
            </x14:dxf>
          </x14:cfRule>
          <x14:cfRule type="cellIs" priority="2" operator="equal" id="{66FF330F-CA45-432D-A44E-F4BB9E8C2F50}">
            <xm:f>Tipologias!$F$55</xm:f>
            <x14:dxf>
              <font>
                <b/>
                <i val="0"/>
                <color theme="0"/>
              </font>
              <fill>
                <patternFill>
                  <bgColor rgb="FFFF0000"/>
                </patternFill>
              </fill>
            </x14:dxf>
          </x14:cfRule>
          <x14:cfRule type="cellIs" priority="3" operator="equal" id="{B038FD20-67B8-4204-9880-A3501C4082D2}">
            <xm:f>Tipologias!$F$54</xm:f>
            <x14:dxf>
              <fill>
                <patternFill>
                  <bgColor rgb="FFFFFF00"/>
                </patternFill>
              </fill>
            </x14:dxf>
          </x14:cfRule>
          <x14:cfRule type="cellIs" priority="7" operator="equal" id="{88963C03-887D-4D43-A080-32D707DA616B}">
            <xm:f>Tipologias!$F$53</xm:f>
            <x14:dxf>
              <fill>
                <patternFill>
                  <bgColor rgb="FF92D050"/>
                </patternFill>
              </fill>
            </x14:dxf>
          </x14:cfRule>
          <x14:cfRule type="cellIs" priority="8" operator="equal" id="{EB4E51CC-E409-4D91-88C1-0B256C77B296}">
            <xm:f>Tipologias!$F$52</xm:f>
            <x14:dxf>
              <fill>
                <patternFill>
                  <bgColor rgb="FF92D050"/>
                </patternFill>
              </fill>
            </x14:dxf>
          </x14:cfRule>
          <x14:cfRule type="cellIs" priority="9" operator="equal" id="{21E78609-058F-4970-99D8-57AB34297854}">
            <xm:f>Tipologias!$F$51</xm:f>
            <x14:dxf>
              <fill>
                <patternFill>
                  <bgColor rgb="FF92D050"/>
                </patternFill>
              </fill>
            </x14:dxf>
          </x14:cfRule>
          <xm:sqref>AB6 AD6 AF6</xm:sqref>
        </x14:conditionalFormatting>
        <x14:conditionalFormatting xmlns:xm="http://schemas.microsoft.com/office/excel/2006/main">
          <x14:cfRule type="cellIs" priority="4" operator="equal" id="{83BADEF5-93C6-4C28-8155-E92FA226492A}">
            <xm:f>Tipologias!$G$55</xm:f>
            <x14:dxf>
              <font>
                <b/>
                <i val="0"/>
                <color theme="0"/>
              </font>
              <fill>
                <patternFill>
                  <bgColor rgb="FFFF0000"/>
                </patternFill>
              </fill>
            </x14:dxf>
          </x14:cfRule>
          <x14:cfRule type="cellIs" priority="5" operator="equal" id="{F8D54961-B0BC-4CE0-B1E8-68075FFFA711}">
            <xm:f>Tipologias!$G$54</xm:f>
            <x14:dxf>
              <fill>
                <patternFill>
                  <bgColor rgb="FFFFFF00"/>
                </patternFill>
              </fill>
            </x14:dxf>
          </x14:cfRule>
          <x14:cfRule type="cellIs" priority="6" operator="equal" id="{B13D482D-43D5-41EB-B556-A267A13A9860}">
            <xm:f>Tipologias!$G$51</xm:f>
            <x14:dxf>
              <fill>
                <patternFill>
                  <bgColor rgb="FF92D050"/>
                </patternFill>
              </fill>
            </x14:dxf>
          </x14:cfRule>
          <xm:sqref>AI6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Tipologias!$C$60:$C$66</xm:f>
          </x14:formula1>
          <xm:sqref>F159:F722</xm:sqref>
        </x14:dataValidation>
        <x14:dataValidation type="list" allowBlank="1" showInputMessage="1" showErrorMessage="1">
          <x14:formula1>
            <xm:f>Tipologias!$F$51:$F$56</xm:f>
          </x14:formula1>
          <xm:sqref>AB159:AB722 AD159:AD722 AB5:AB13 AD5:AD13 AF5:AF13 AB90:AB95 AD90:AD95 AF90:AF95 AF159:AF722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B2:G44"/>
  <sheetViews>
    <sheetView workbookViewId="0"/>
  </sheetViews>
  <sheetFormatPr baseColWidth="10" defaultColWidth="11.453125" defaultRowHeight="14.5" x14ac:dyDescent="0.35"/>
  <cols>
    <col min="1" max="1" width="4.6328125" customWidth="1"/>
    <col min="2" max="2" width="43.453125" customWidth="1"/>
    <col min="3" max="3" width="10.453125" customWidth="1"/>
    <col min="4" max="4" width="15.54296875" customWidth="1"/>
    <col min="5" max="6" width="13.08984375" customWidth="1"/>
    <col min="7" max="7" width="13.08984375" hidden="1" customWidth="1"/>
  </cols>
  <sheetData>
    <row r="2" spans="2:7" ht="15.5" x14ac:dyDescent="0.35">
      <c r="B2" s="34" t="s">
        <v>9</v>
      </c>
      <c r="C2" s="34" t="s">
        <v>112</v>
      </c>
      <c r="D2" s="34" t="s">
        <v>113</v>
      </c>
      <c r="E2" s="34" t="s">
        <v>114</v>
      </c>
      <c r="F2" s="34" t="s">
        <v>115</v>
      </c>
      <c r="G2" s="22"/>
    </row>
    <row r="3" spans="2:7" ht="22.5" customHeight="1" x14ac:dyDescent="0.35">
      <c r="B3" s="17" t="s">
        <v>62</v>
      </c>
      <c r="C3" s="23">
        <f>COUNTIF(Formato!$B$5:$B$5,B3)</f>
        <v>0</v>
      </c>
      <c r="D3" s="24" t="e">
        <f>COUNTIFS(Formato!$B$5:$B$5,B3,Formato!#REF!,"INFORMACIÓN PÚBLICA")</f>
        <v>#REF!</v>
      </c>
      <c r="E3" s="24" t="e">
        <f>COUNTIFS(Formato!$B$5:$B$5,B3,Formato!#REF!,"INFORMACIÓN PÚBLICA CLASIFICADA")</f>
        <v>#REF!</v>
      </c>
      <c r="F3" s="24" t="e">
        <f>COUNTIFS(Formato!$B$5:$B$5,B3,Formato!#REF!,"INFORMACIÓN RESERVADA")</f>
        <v>#REF!</v>
      </c>
      <c r="G3" s="24" t="e">
        <f>SUM(D3:F3)</f>
        <v>#REF!</v>
      </c>
    </row>
    <row r="4" spans="2:7" ht="22.5" customHeight="1" x14ac:dyDescent="0.35">
      <c r="B4" s="17" t="s">
        <v>63</v>
      </c>
      <c r="C4" s="23">
        <f>COUNTIF(Formato!$B$5:$B$5,B4)</f>
        <v>0</v>
      </c>
      <c r="D4" s="24" t="e">
        <f>COUNTIFS(Formato!$B$5:$B$5,B4,Formato!#REF!,"INFORMACIÓN PÚBLICA")</f>
        <v>#REF!</v>
      </c>
      <c r="E4" s="24" t="e">
        <f>COUNTIFS(Formato!$B$5:$B$5,B4,Formato!#REF!,"INFORMACIÓN PÚBLICA CLASIFICADA")</f>
        <v>#REF!</v>
      </c>
      <c r="F4" s="24" t="e">
        <f>COUNTIFS(Formato!$B$5:$B$5,B4,Formato!#REF!,"INFORMACIÓN RESERVADA")</f>
        <v>#REF!</v>
      </c>
      <c r="G4" s="24" t="e">
        <f>SUM(D4:F4)</f>
        <v>#REF!</v>
      </c>
    </row>
    <row r="5" spans="2:7" ht="22.5" customHeight="1" x14ac:dyDescent="0.35">
      <c r="B5" s="17" t="s">
        <v>64</v>
      </c>
      <c r="C5" s="23">
        <f>COUNTIF(Formato!$B$5:$B$5,B5)</f>
        <v>0</v>
      </c>
      <c r="D5" s="24" t="e">
        <f>COUNTIFS(Formato!$B$5:$B$5,B5,Formato!#REF!,"INFORMACIÓN PÚBLICA")</f>
        <v>#REF!</v>
      </c>
      <c r="E5" s="24" t="e">
        <f>COUNTIFS(Formato!$B$5:$B$5,B5,Formato!#REF!,"INFORMACIÓN PÚBLICA CLASIFICADA")</f>
        <v>#REF!</v>
      </c>
      <c r="F5" s="24" t="e">
        <f>COUNTIFS(Formato!$B$5:$B$5,B5,Formato!#REF!,"INFORMACIÓN RESERVADA")</f>
        <v>#REF!</v>
      </c>
      <c r="G5" s="24" t="e">
        <f>SUM(#REF!)</f>
        <v>#REF!</v>
      </c>
    </row>
    <row r="6" spans="2:7" ht="22.5" customHeight="1" x14ac:dyDescent="0.35">
      <c r="B6" s="17" t="s">
        <v>65</v>
      </c>
      <c r="C6" s="23">
        <f>COUNTIF(Formato!$B$5:$B$5,B6)</f>
        <v>0</v>
      </c>
      <c r="D6" s="24" t="e">
        <f>COUNTIFS(Formato!$B$5:$B$5,B6,Formato!#REF!,"INFORMACIÓN PÚBLICA")</f>
        <v>#REF!</v>
      </c>
      <c r="E6" s="24" t="e">
        <f>COUNTIFS(Formato!$B$5:$B$5,B6,Formato!#REF!,"INFORMACIÓN PÚBLICA CLASIFICADA")</f>
        <v>#REF!</v>
      </c>
      <c r="F6" s="24" t="e">
        <f>COUNTIFS(Formato!$B$5:$B$5,B6,Formato!#REF!,"INFORMACIÓN RESERVADA")</f>
        <v>#REF!</v>
      </c>
      <c r="G6" s="24" t="e">
        <f t="shared" ref="G6:G14" si="0">SUM(D5:F5)</f>
        <v>#REF!</v>
      </c>
    </row>
    <row r="7" spans="2:7" ht="22.5" customHeight="1" x14ac:dyDescent="0.35">
      <c r="B7" s="17" t="s">
        <v>66</v>
      </c>
      <c r="C7" s="23">
        <f>COUNTIF(Formato!$B$5:$B$5,B7)</f>
        <v>0</v>
      </c>
      <c r="D7" s="24" t="e">
        <f>COUNTIFS(Formato!$B$5:$B$5,B7,Formato!#REF!,"INFORMACIÓN PÚBLICA")</f>
        <v>#REF!</v>
      </c>
      <c r="E7" s="24" t="e">
        <f>COUNTIFS(Formato!$B$5:$B$5,B7,Formato!#REF!,"INFORMACIÓN PÚBLICA CLASIFICADA")</f>
        <v>#REF!</v>
      </c>
      <c r="F7" s="24" t="e">
        <f>COUNTIFS(Formato!$B$5:$B$5,B7,Formato!#REF!,"INFORMACIÓN RESERVADA")</f>
        <v>#REF!</v>
      </c>
      <c r="G7" s="24" t="e">
        <f t="shared" si="0"/>
        <v>#REF!</v>
      </c>
    </row>
    <row r="8" spans="2:7" ht="22.5" customHeight="1" x14ac:dyDescent="0.35">
      <c r="B8" s="17" t="s">
        <v>67</v>
      </c>
      <c r="C8" s="23">
        <f>COUNTIF(Formato!$B$5:$B$5,B8)</f>
        <v>0</v>
      </c>
      <c r="D8" s="24" t="e">
        <f>COUNTIFS(Formato!$B$5:$B$5,B8,Formato!#REF!,"INFORMACIÓN PÚBLICA")</f>
        <v>#REF!</v>
      </c>
      <c r="E8" s="24" t="e">
        <f>COUNTIFS(Formato!$B$5:$B$5,B8,Formato!#REF!,"INFORMACIÓN PÚBLICA CLASIFICADA")</f>
        <v>#REF!</v>
      </c>
      <c r="F8" s="24" t="e">
        <f>COUNTIFS(Formato!$B$5:$B$5,B8,Formato!#REF!,"INFORMACIÓN RESERVADA")</f>
        <v>#REF!</v>
      </c>
      <c r="G8" s="24" t="e">
        <f t="shared" si="0"/>
        <v>#REF!</v>
      </c>
    </row>
    <row r="9" spans="2:7" ht="22.5" customHeight="1" x14ac:dyDescent="0.35">
      <c r="B9" s="17" t="s">
        <v>68</v>
      </c>
      <c r="C9" s="23">
        <f>COUNTIF(Formato!$B$5:$B$5,B9)</f>
        <v>0</v>
      </c>
      <c r="D9" s="24" t="e">
        <f>COUNTIFS(Formato!$B$5:$B$5,B9,Formato!#REF!,"INFORMACIÓN PÚBLICA")</f>
        <v>#REF!</v>
      </c>
      <c r="E9" s="24" t="e">
        <f>COUNTIFS(Formato!$B$5:$B$5,B9,Formato!#REF!,"INFORMACIÓN PÚBLICA CLASIFICADA")</f>
        <v>#REF!</v>
      </c>
      <c r="F9" s="24" t="e">
        <f>COUNTIFS(Formato!$B$5:$B$5,B9,Formato!#REF!,"INFORMACIÓN RESERVADA")</f>
        <v>#REF!</v>
      </c>
      <c r="G9" s="24" t="e">
        <f t="shared" si="0"/>
        <v>#REF!</v>
      </c>
    </row>
    <row r="10" spans="2:7" ht="22.5" customHeight="1" x14ac:dyDescent="0.35">
      <c r="B10" s="17" t="s">
        <v>69</v>
      </c>
      <c r="C10" s="23">
        <f>COUNTIF(Formato!$B$5:$B$5,B10)</f>
        <v>0</v>
      </c>
      <c r="D10" s="24" t="e">
        <f>COUNTIFS(Formato!$B$5:$B$5,B10,Formato!#REF!,"INFORMACIÓN PÚBLICA")</f>
        <v>#REF!</v>
      </c>
      <c r="E10" s="24" t="e">
        <f>COUNTIFS(Formato!$B$5:$B$5,B10,Formato!#REF!,"INFORMACIÓN PÚBLICA CLASIFICADA")</f>
        <v>#REF!</v>
      </c>
      <c r="F10" s="24" t="e">
        <f>COUNTIFS(Formato!$B$5:$B$5,B10,Formato!#REF!,"INFORMACIÓN RESERVADA")</f>
        <v>#REF!</v>
      </c>
      <c r="G10" s="24" t="e">
        <f t="shared" si="0"/>
        <v>#REF!</v>
      </c>
    </row>
    <row r="11" spans="2:7" ht="22.5" customHeight="1" x14ac:dyDescent="0.35">
      <c r="B11" s="17" t="s">
        <v>70</v>
      </c>
      <c r="C11" s="23">
        <f>COUNTIF(Formato!$B$5:$B$5,B11)</f>
        <v>0</v>
      </c>
      <c r="D11" s="24" t="e">
        <f>COUNTIFS(Formato!$B$5:$B$5,B11,Formato!#REF!,"INFORMACIÓN PÚBLICA")</f>
        <v>#REF!</v>
      </c>
      <c r="E11" s="24" t="e">
        <f>COUNTIFS(Formato!$B$5:$B$5,B11,Formato!#REF!,"INFORMACIÓN PÚBLICA CLASIFICADA")</f>
        <v>#REF!</v>
      </c>
      <c r="F11" s="24" t="e">
        <f>COUNTIFS(Formato!$B$5:$B$5,B11,Formato!#REF!,"INFORMACIÓN RESERVADA")</f>
        <v>#REF!</v>
      </c>
      <c r="G11" s="24" t="e">
        <f t="shared" si="0"/>
        <v>#REF!</v>
      </c>
    </row>
    <row r="12" spans="2:7" ht="22.5" customHeight="1" x14ac:dyDescent="0.35">
      <c r="B12" s="17" t="s">
        <v>71</v>
      </c>
      <c r="C12" s="23">
        <f>COUNTIF(Formato!$B$5:$B$5,B12)</f>
        <v>0</v>
      </c>
      <c r="D12" s="24" t="e">
        <f>COUNTIFS(Formato!$B$5:$B$5,B12,Formato!#REF!,"INFORMACIÓN PÚBLICA")</f>
        <v>#REF!</v>
      </c>
      <c r="E12" s="24" t="e">
        <f>COUNTIFS(Formato!$B$5:$B$5,B12,Formato!#REF!,"INFORMACIÓN PÚBLICA CLASIFICADA")</f>
        <v>#REF!</v>
      </c>
      <c r="F12" s="24" t="e">
        <f>COUNTIFS(Formato!$B$5:$B$5,B12,Formato!#REF!,"INFORMACIÓN RESERVADA")</f>
        <v>#REF!</v>
      </c>
      <c r="G12" s="24" t="e">
        <f t="shared" si="0"/>
        <v>#REF!</v>
      </c>
    </row>
    <row r="13" spans="2:7" ht="22.5" customHeight="1" x14ac:dyDescent="0.35">
      <c r="B13" s="17" t="s">
        <v>72</v>
      </c>
      <c r="C13" s="23">
        <f>COUNTIF(Formato!$B$5:$B$5,B13)</f>
        <v>0</v>
      </c>
      <c r="D13" s="24" t="e">
        <f>COUNTIFS(Formato!$B$5:$B$5,B13,Formato!#REF!,"INFORMACIÓN PÚBLICA")</f>
        <v>#REF!</v>
      </c>
      <c r="E13" s="24" t="e">
        <f>COUNTIFS(Formato!$B$5:$B$5,B13,Formato!#REF!,"INFORMACIÓN PÚBLICA CLASIFICADA")</f>
        <v>#REF!</v>
      </c>
      <c r="F13" s="24" t="e">
        <f>COUNTIFS(Formato!$B$5:$B$5,B13,Formato!#REF!,"INFORMACIÓN RESERVADA")</f>
        <v>#REF!</v>
      </c>
      <c r="G13" s="24" t="e">
        <f t="shared" si="0"/>
        <v>#REF!</v>
      </c>
    </row>
    <row r="14" spans="2:7" ht="22.5" customHeight="1" x14ac:dyDescent="0.35">
      <c r="B14" s="17" t="s">
        <v>73</v>
      </c>
      <c r="C14" s="23">
        <f>COUNTIF(Formato!$B$5:$B$5,B14)</f>
        <v>0</v>
      </c>
      <c r="D14" s="24" t="e">
        <f>COUNTIFS(Formato!$B$5:$B$5,B14,Formato!#REF!,"INFORMACIÓN PÚBLICA")</f>
        <v>#REF!</v>
      </c>
      <c r="E14" s="24" t="e">
        <f>COUNTIFS(Formato!$B$5:$B$5,B14,Formato!#REF!,"INFORMACIÓN PÚBLICA CLASIFICADA")</f>
        <v>#REF!</v>
      </c>
      <c r="F14" s="24" t="e">
        <f>COUNTIFS(Formato!$B$5:$B$5,B14,Formato!#REF!,"INFORMACIÓN RESERVADA")</f>
        <v>#REF!</v>
      </c>
      <c r="G14" s="24" t="e">
        <f t="shared" si="0"/>
        <v>#REF!</v>
      </c>
    </row>
    <row r="15" spans="2:7" ht="22.5" customHeight="1" x14ac:dyDescent="0.35">
      <c r="B15" s="17" t="s">
        <v>74</v>
      </c>
      <c r="C15" s="23">
        <f>COUNTIF(Formato!$B$5:$B$5,B15)</f>
        <v>0</v>
      </c>
      <c r="D15" s="24" t="e">
        <f>COUNTIFS(Formato!$B$5:$B$5,B15,Formato!#REF!,"INFORMACIÓN PÚBLICA")</f>
        <v>#REF!</v>
      </c>
      <c r="E15" s="24" t="e">
        <f>COUNTIFS(Formato!$B$5:$B$5,B15,Formato!#REF!,"INFORMACIÓN PÚBLICA CLASIFICADA")</f>
        <v>#REF!</v>
      </c>
      <c r="F15" s="24" t="e">
        <f>COUNTIFS(Formato!$B$5:$B$5,B15,Formato!#REF!,"INFORMACIÓN RESERVADA")</f>
        <v>#REF!</v>
      </c>
      <c r="G15" s="24" t="e">
        <f>SUM(D14:F14)</f>
        <v>#REF!</v>
      </c>
    </row>
    <row r="16" spans="2:7" ht="22.5" customHeight="1" x14ac:dyDescent="0.35">
      <c r="B16" s="17" t="s">
        <v>75</v>
      </c>
      <c r="C16" s="23">
        <f>COUNTIF(Formato!$B$5:$B$5,B16)</f>
        <v>0</v>
      </c>
      <c r="D16" s="24" t="e">
        <f>COUNTIFS(Formato!$B$5:$B$5,B16,Formato!#REF!,"INFORMACIÓN PÚBLICA")</f>
        <v>#REF!</v>
      </c>
      <c r="E16" s="24" t="e">
        <f>COUNTIFS(Formato!$B$5:$B$5,B16,Formato!#REF!,"INFORMACIÓN PÚBLICA CLASIFICADA")</f>
        <v>#REF!</v>
      </c>
      <c r="F16" s="24" t="e">
        <f>COUNTIFS(Formato!$B$5:$B$5,B16,Formato!#REF!,"INFORMACIÓN RESERVADA")</f>
        <v>#REF!</v>
      </c>
      <c r="G16" s="24" t="e">
        <f>SUM(D15:F15)</f>
        <v>#REF!</v>
      </c>
    </row>
    <row r="17" spans="2:7" ht="22.5" customHeight="1" x14ac:dyDescent="0.35">
      <c r="B17" s="17" t="s">
        <v>76</v>
      </c>
      <c r="C17" s="23">
        <f>COUNTIF(Formato!$B$5:$B$5,B17)</f>
        <v>0</v>
      </c>
      <c r="D17" s="24" t="e">
        <f>COUNTIFS(Formato!$B$5:$B$5,B17,Formato!#REF!,"INFORMACIÓN PÚBLICA")</f>
        <v>#REF!</v>
      </c>
      <c r="E17" s="24" t="e">
        <f>COUNTIFS(Formato!$B$5:$B$5,B17,Formato!#REF!,"INFORMACIÓN PÚBLICA CLASIFICADA")</f>
        <v>#REF!</v>
      </c>
      <c r="F17" s="24" t="e">
        <f>COUNTIFS(Formato!$B$5:$B$5,B17,Formato!#REF!,"INFORMACIÓN RESERVADA")</f>
        <v>#REF!</v>
      </c>
      <c r="G17" s="24" t="e">
        <f>SUM(D16:F16)</f>
        <v>#REF!</v>
      </c>
    </row>
    <row r="18" spans="2:7" ht="22.5" customHeight="1" x14ac:dyDescent="0.35">
      <c r="B18" s="17"/>
      <c r="C18" s="19"/>
      <c r="D18" s="25"/>
      <c r="E18" s="25"/>
      <c r="F18" s="25"/>
      <c r="G18" s="24" t="e">
        <f>SUM(D17:F17)</f>
        <v>#REF!</v>
      </c>
    </row>
    <row r="19" spans="2:7" ht="15.5" x14ac:dyDescent="0.35">
      <c r="C19" s="34" t="s">
        <v>112</v>
      </c>
      <c r="D19" s="34" t="s">
        <v>113</v>
      </c>
      <c r="E19" s="34" t="s">
        <v>114</v>
      </c>
      <c r="F19" s="34" t="s">
        <v>115</v>
      </c>
    </row>
    <row r="20" spans="2:7" ht="23.5" x14ac:dyDescent="0.35">
      <c r="B20" s="20" t="s">
        <v>116</v>
      </c>
      <c r="C20" s="20">
        <f>SUM(C3:C18)</f>
        <v>0</v>
      </c>
      <c r="D20" s="20" t="e">
        <f>SUM(D3:D18)</f>
        <v>#REF!</v>
      </c>
      <c r="E20" s="20" t="e">
        <f>SUM(E3:E18)</f>
        <v>#REF!</v>
      </c>
      <c r="F20" s="20" t="e">
        <f>SUM(F3:F18)</f>
        <v>#REF!</v>
      </c>
    </row>
    <row r="21" spans="2:7" ht="23.5" x14ac:dyDescent="0.35">
      <c r="B21" s="20"/>
      <c r="C21" s="20"/>
      <c r="D21" s="20"/>
      <c r="E21" s="20"/>
      <c r="F21" s="20"/>
      <c r="G21" s="20"/>
    </row>
    <row r="22" spans="2:7" ht="23.5" x14ac:dyDescent="0.35">
      <c r="G22" s="20"/>
    </row>
    <row r="23" spans="2:7" ht="15.5" x14ac:dyDescent="0.35">
      <c r="D23" s="308" t="s">
        <v>117</v>
      </c>
      <c r="E23" s="309"/>
      <c r="F23" s="310"/>
    </row>
    <row r="24" spans="2:7" ht="30" customHeight="1" x14ac:dyDescent="0.35">
      <c r="B24" s="308" t="s">
        <v>9</v>
      </c>
      <c r="C24" s="310"/>
      <c r="D24" s="26" t="s">
        <v>118</v>
      </c>
      <c r="E24" s="26" t="s">
        <v>119</v>
      </c>
      <c r="F24" s="26" t="s">
        <v>120</v>
      </c>
      <c r="G24" s="22"/>
    </row>
    <row r="25" spans="2:7" ht="30" customHeight="1" x14ac:dyDescent="0.35">
      <c r="B25" s="17" t="s">
        <v>62</v>
      </c>
      <c r="C25" s="18">
        <f>COUNTIF(Formato!$B$5:$B$5,'Control Activos Calificados'!B25)</f>
        <v>0</v>
      </c>
      <c r="D25" s="28" t="e">
        <f>(SUMIFS(Formato!$B$5:$B$5,Formato!#REF!,Resultados!B25))/(C3)</f>
        <v>#REF!</v>
      </c>
      <c r="E25" s="28" t="e">
        <f>(SUMIFS(Formato!$B$5:$B$5,Formato!#REF!,Resultados!C25))/(D3*100%)</f>
        <v>#REF!</v>
      </c>
      <c r="F25" s="28" t="e">
        <f>(SUMIFS(Formato!$B$5:$B$5,Formato!#REF!,Resultados!D25))/(E3*100%)</f>
        <v>#REF!</v>
      </c>
      <c r="G25" s="27"/>
    </row>
    <row r="26" spans="2:7" ht="21.75" customHeight="1" x14ac:dyDescent="0.35">
      <c r="B26" s="17" t="s">
        <v>63</v>
      </c>
      <c r="C26" s="18">
        <f>COUNTIF(Formato!$B$5:$B$5,'Control Activos Calificados'!B26)</f>
        <v>0</v>
      </c>
      <c r="D26" s="28" t="e">
        <f>(SUMIFS(Formato!#REF!,Formato!$B$5:$B$5,Resultados!B26))/(C4*5)</f>
        <v>#REF!</v>
      </c>
      <c r="E26" s="28" t="e">
        <f>(SUMIFS(Formato!#REF!,Formato!$B$5:$B$5,Resultados!B26))/(C4*5)</f>
        <v>#REF!</v>
      </c>
      <c r="F26" s="28" t="e">
        <f>(SUMIFS(Formato!#REF!,Formato!$B$5:$B$5,Resultados!B26))/(C4*5)</f>
        <v>#REF!</v>
      </c>
      <c r="G26" s="28"/>
    </row>
    <row r="27" spans="2:7" ht="21.75" customHeight="1" x14ac:dyDescent="0.35">
      <c r="B27" s="17" t="s">
        <v>64</v>
      </c>
      <c r="C27" s="18">
        <f>COUNTIF(Formato!$B$5:$B$5,'Control Activos Calificados'!B27)</f>
        <v>0</v>
      </c>
      <c r="D27" s="28" t="e">
        <f>(SUMIFS(Formato!#REF!,Formato!$B$5:$B$5,Resultados!B27))/(C5*5)</f>
        <v>#REF!</v>
      </c>
      <c r="E27" s="28" t="e">
        <f>(SUMIFS(Formato!#REF!,Formato!$B$5:$B$5,Resultados!B27))/(C5*5)</f>
        <v>#REF!</v>
      </c>
      <c r="F27" s="28" t="e">
        <f>(SUMIFS(Formato!#REF!,Formato!$B$5:$B$5,Resultados!B27))/(C5*5)</f>
        <v>#REF!</v>
      </c>
      <c r="G27" s="28"/>
    </row>
    <row r="28" spans="2:7" ht="21.75" customHeight="1" x14ac:dyDescent="0.35">
      <c r="B28" s="17" t="s">
        <v>65</v>
      </c>
      <c r="C28" s="18">
        <f>COUNTIF(Formato!$B$5:$B$5,'Control Activos Calificados'!B28)</f>
        <v>0</v>
      </c>
      <c r="D28" s="28" t="e">
        <f>(SUMIFS(Formato!#REF!,Formato!$B$5:$B$5,Resultados!B28))/(C6*5)</f>
        <v>#REF!</v>
      </c>
      <c r="E28" s="28" t="e">
        <f>(SUMIFS(Formato!#REF!,Formato!$B$5:$B$5,Resultados!B28))/(C6*5)</f>
        <v>#REF!</v>
      </c>
      <c r="F28" s="28" t="e">
        <f>(SUMIFS(Formato!#REF!,Formato!$B$5:$B$5,Resultados!B28))/(C6*5)</f>
        <v>#REF!</v>
      </c>
      <c r="G28" s="28"/>
    </row>
    <row r="29" spans="2:7" ht="21.75" customHeight="1" x14ac:dyDescent="0.35">
      <c r="B29" s="17" t="s">
        <v>66</v>
      </c>
      <c r="C29" s="18">
        <f>COUNTIF(Formato!$B$5:$B$5,'Control Activos Calificados'!B29)</f>
        <v>0</v>
      </c>
      <c r="D29" s="28" t="e">
        <f>(SUMIFS(Formato!#REF!,Formato!$B$5:$B$5,Resultados!B29))/(C7*5)</f>
        <v>#REF!</v>
      </c>
      <c r="E29" s="28" t="e">
        <f>(SUMIFS(Formato!#REF!,Formato!$B$5:$B$5,Resultados!B29))/(C7*5)</f>
        <v>#REF!</v>
      </c>
      <c r="F29" s="28" t="e">
        <f>(SUMIFS(Formato!#REF!,Formato!$B$5:$B$5,Resultados!B29))/(C7*5)</f>
        <v>#REF!</v>
      </c>
      <c r="G29" s="28"/>
    </row>
    <row r="30" spans="2:7" ht="21.75" customHeight="1" x14ac:dyDescent="0.35">
      <c r="B30" s="17" t="s">
        <v>67</v>
      </c>
      <c r="C30" s="18">
        <f>COUNTIF(Formato!$B$5:$B$5,'Control Activos Calificados'!B30)</f>
        <v>0</v>
      </c>
      <c r="D30" s="28" t="e">
        <f>(SUMIFS(Formato!#REF!,Formato!$B$5:$B$5,Resultados!B30))/(C8*5)</f>
        <v>#REF!</v>
      </c>
      <c r="E30" s="28" t="e">
        <f>(SUMIFS(Formato!#REF!,Formato!$B$5:$B$5,Resultados!B30))/(C8*5)</f>
        <v>#REF!</v>
      </c>
      <c r="F30" s="28" t="e">
        <f>(SUMIFS(Formato!#REF!,Formato!$B$5:$B$5,Resultados!B30))/(C8*5)</f>
        <v>#REF!</v>
      </c>
      <c r="G30" s="28"/>
    </row>
    <row r="31" spans="2:7" ht="21.75" customHeight="1" x14ac:dyDescent="0.35">
      <c r="B31" s="17" t="s">
        <v>68</v>
      </c>
      <c r="C31" s="18">
        <f>COUNTIF(Formato!$B$5:$B$5,'Control Activos Calificados'!B31)</f>
        <v>0</v>
      </c>
      <c r="D31" s="28" t="e">
        <f>(SUMIFS(Formato!#REF!,Formato!$B$5:$B$5,Resultados!B31))/(C9*5)</f>
        <v>#REF!</v>
      </c>
      <c r="E31" s="28" t="e">
        <f>(SUMIFS(Formato!#REF!,Formato!$B$5:$B$5,Resultados!B31))/(C9*5)</f>
        <v>#REF!</v>
      </c>
      <c r="F31" s="28" t="e">
        <f>(SUMIFS(Formato!#REF!,Formato!$B$5:$B$5,Resultados!B31))/(C9*5)</f>
        <v>#REF!</v>
      </c>
      <c r="G31" s="28"/>
    </row>
    <row r="32" spans="2:7" ht="21.75" customHeight="1" x14ac:dyDescent="0.35">
      <c r="B32" s="17" t="s">
        <v>69</v>
      </c>
      <c r="C32" s="18">
        <f>COUNTIF(Formato!$B$5:$B$5,'Control Activos Calificados'!B32)</f>
        <v>0</v>
      </c>
      <c r="D32" s="28" t="e">
        <f>(SUMIFS(Formato!#REF!,Formato!$B$5:$B$5,Resultados!B32))/(C10*5)</f>
        <v>#REF!</v>
      </c>
      <c r="E32" s="28" t="e">
        <f>(SUMIFS(Formato!#REF!,Formato!$B$5:$B$5,Resultados!B32))/(C10*5)</f>
        <v>#REF!</v>
      </c>
      <c r="F32" s="28" t="e">
        <f>(SUMIFS(Formato!#REF!,Formato!$B$5:$B$5,Resultados!B32))/(C10*5)</f>
        <v>#REF!</v>
      </c>
      <c r="G32" s="28"/>
    </row>
    <row r="33" spans="2:7" ht="21.75" customHeight="1" x14ac:dyDescent="0.35">
      <c r="B33" s="17" t="s">
        <v>70</v>
      </c>
      <c r="C33" s="18">
        <f>COUNTIF(Formato!$B$5:$B$5,'Control Activos Calificados'!B33)</f>
        <v>0</v>
      </c>
      <c r="D33" s="28" t="e">
        <f>(SUMIFS(Formato!#REF!,Formato!$B$5:$B$5,Resultados!B33))/(C11*5)</f>
        <v>#REF!</v>
      </c>
      <c r="E33" s="28" t="e">
        <f>(SUMIFS(Formato!#REF!,Formato!$B$5:$B$5,Resultados!B33))/(C11*5)</f>
        <v>#REF!</v>
      </c>
      <c r="F33" s="28" t="e">
        <f>(SUMIFS(Formato!#REF!,Formato!$B$5:$B$5,Resultados!B33))/(C11*5)</f>
        <v>#REF!</v>
      </c>
      <c r="G33" s="28"/>
    </row>
    <row r="34" spans="2:7" ht="21.75" customHeight="1" x14ac:dyDescent="0.35">
      <c r="B34" s="17" t="s">
        <v>71</v>
      </c>
      <c r="C34" s="18">
        <f>COUNTIF(Formato!$B$5:$B$5,'Control Activos Calificados'!B34)</f>
        <v>0</v>
      </c>
      <c r="D34" s="28" t="e">
        <f>(SUMIFS(Formato!#REF!,Formato!$B$5:$B$5,Resultados!B34))/(C12*5)</f>
        <v>#REF!</v>
      </c>
      <c r="E34" s="28" t="e">
        <f>(SUMIFS(Formato!#REF!,Formato!$B$5:$B$5,Resultados!B34))/(C12*5)</f>
        <v>#REF!</v>
      </c>
      <c r="F34" s="28" t="e">
        <f>(SUMIFS(Formato!#REF!,Formato!$B$5:$B$5,Resultados!B34))/(C12*5)</f>
        <v>#REF!</v>
      </c>
      <c r="G34" s="28"/>
    </row>
    <row r="35" spans="2:7" ht="21.75" customHeight="1" x14ac:dyDescent="0.35">
      <c r="B35" s="17" t="s">
        <v>72</v>
      </c>
      <c r="C35" s="18">
        <f>COUNTIF(Formato!$B$5:$B$5,'Control Activos Calificados'!B35)</f>
        <v>0</v>
      </c>
      <c r="D35" s="28" t="e">
        <f>(SUMIFS(Formato!#REF!,Formato!$B$5:$B$5,Resultados!B35))/(C13*5)</f>
        <v>#REF!</v>
      </c>
      <c r="E35" s="28" t="e">
        <f>(SUMIFS(Formato!#REF!,Formato!$B$5:$B$5,Resultados!B35))/(C13*5)</f>
        <v>#REF!</v>
      </c>
      <c r="F35" s="28" t="e">
        <f>(SUMIFS(Formato!#REF!,Formato!$B$5:$B$5,Resultados!B35))/(C13*5)</f>
        <v>#REF!</v>
      </c>
      <c r="G35" s="28"/>
    </row>
    <row r="36" spans="2:7" ht="21.75" customHeight="1" x14ac:dyDescent="0.35">
      <c r="B36" s="17" t="s">
        <v>73</v>
      </c>
      <c r="C36" s="18">
        <f>COUNTIF(Formato!$B$5:$B$5,'Control Activos Calificados'!B36)</f>
        <v>0</v>
      </c>
      <c r="D36" s="28" t="e">
        <f>(SUMIFS(Formato!#REF!,Formato!$B$5:$B$5,Resultados!B36))/(C14*5)</f>
        <v>#REF!</v>
      </c>
      <c r="E36" s="28" t="e">
        <f>(SUMIFS(Formato!#REF!,Formato!$B$5:$B$5,Resultados!B36))/(C14*5)</f>
        <v>#REF!</v>
      </c>
      <c r="F36" s="28" t="e">
        <f>(SUMIFS(Formato!#REF!,Formato!$B$5:$B$5,Resultados!B36))/(C14*5)</f>
        <v>#REF!</v>
      </c>
      <c r="G36" s="28"/>
    </row>
    <row r="37" spans="2:7" ht="21.75" customHeight="1" x14ac:dyDescent="0.35">
      <c r="B37" s="17" t="s">
        <v>74</v>
      </c>
      <c r="C37" s="18">
        <f>COUNTIF(Formato!$B$5:$B$5,'Control Activos Calificados'!B37)</f>
        <v>0</v>
      </c>
      <c r="D37" s="28" t="e">
        <f>(SUMIFS(Formato!#REF!,Formato!$B$5:$B$5,Resultados!B37))/(C15*5)</f>
        <v>#REF!</v>
      </c>
      <c r="E37" s="28" t="e">
        <f>(SUMIFS(Formato!#REF!,Formato!$B$5:$B$5,Resultados!B37))/(C15*5)</f>
        <v>#REF!</v>
      </c>
      <c r="F37" s="28" t="e">
        <f>(SUMIFS(Formato!#REF!,Formato!$B$5:$B$5,Resultados!B37))/(C15*5)</f>
        <v>#REF!</v>
      </c>
      <c r="G37" s="28"/>
    </row>
    <row r="38" spans="2:7" ht="21.75" customHeight="1" x14ac:dyDescent="0.35">
      <c r="B38" s="17" t="s">
        <v>75</v>
      </c>
      <c r="C38" s="18">
        <f>COUNTIF(Formato!$B$5:$B$5,'Control Activos Calificados'!B38)</f>
        <v>0</v>
      </c>
      <c r="D38" s="28" t="e">
        <f>(SUMIFS(Formato!#REF!,Formato!$B$5:$B$5,Resultados!B38))/(C16*5)</f>
        <v>#REF!</v>
      </c>
      <c r="E38" s="28" t="e">
        <f>(SUMIFS(Formato!#REF!,Formato!$B$5:$B$5,Resultados!B38))/(C16*5)</f>
        <v>#REF!</v>
      </c>
      <c r="F38" s="28" t="e">
        <f>(SUMIFS(Formato!#REF!,Formato!$B$5:$B$5,Resultados!B38))/(C16*5)</f>
        <v>#REF!</v>
      </c>
      <c r="G38" s="28"/>
    </row>
    <row r="39" spans="2:7" ht="21.75" customHeight="1" x14ac:dyDescent="0.35">
      <c r="B39" s="17" t="s">
        <v>76</v>
      </c>
      <c r="C39" s="18">
        <f>COUNTIF(Formato!$B$5:$B$5,'Control Activos Calificados'!B39)</f>
        <v>0</v>
      </c>
      <c r="D39" s="28" t="e">
        <f>(SUMIFS(Formato!#REF!,Formato!$B$5:$B$5,Resultados!B39))/(C17*5)</f>
        <v>#REF!</v>
      </c>
      <c r="E39" s="28" t="e">
        <f>(SUMIFS(Formato!#REF!,Formato!$B$5:$B$5,Resultados!B39))/(C17*5)</f>
        <v>#REF!</v>
      </c>
      <c r="F39" s="28" t="e">
        <f>(SUMIFS(Formato!#REF!,Formato!$B$5:$B$5,Resultados!B39))/(C17*5)</f>
        <v>#REF!</v>
      </c>
      <c r="G39" s="28"/>
    </row>
    <row r="40" spans="2:7" ht="21.75" customHeight="1" x14ac:dyDescent="0.35">
      <c r="B40" s="17"/>
      <c r="C40" s="19"/>
      <c r="D40" s="28"/>
      <c r="E40" s="28"/>
      <c r="F40" s="28"/>
      <c r="G40" s="28"/>
    </row>
    <row r="41" spans="2:7" ht="21.75" customHeight="1" x14ac:dyDescent="0.35">
      <c r="G41" s="28"/>
    </row>
    <row r="42" spans="2:7" ht="21.75" customHeight="1" x14ac:dyDescent="0.35">
      <c r="B42" s="20" t="s">
        <v>121</v>
      </c>
      <c r="D42" s="21" t="e">
        <f>AVERAGE(D25:D41)</f>
        <v>#REF!</v>
      </c>
      <c r="E42" s="21" t="e">
        <f>AVERAGE(E25:E41)</f>
        <v>#REF!</v>
      </c>
      <c r="F42" s="21" t="e">
        <f>AVERAGE(F25:F41)</f>
        <v>#REF!</v>
      </c>
      <c r="G42" s="28"/>
    </row>
    <row r="44" spans="2:7" ht="23.5" x14ac:dyDescent="0.35">
      <c r="G44" s="21"/>
    </row>
  </sheetData>
  <mergeCells count="2">
    <mergeCell ref="D23:F23"/>
    <mergeCell ref="B24:C24"/>
  </mergeCells>
  <conditionalFormatting sqref="C3:C18">
    <cfRule type="dataBar" priority="20">
      <dataBar>
        <cfvo type="min"/>
        <cfvo type="max"/>
        <color rgb="FF638EC6"/>
      </dataBar>
      <extLst>
        <ext xmlns:x14="http://schemas.microsoft.com/office/spreadsheetml/2009/9/main" uri="{B025F937-C7B1-47D3-B67F-A62EFF666E3E}">
          <x14:id>{2F1EA827-5E65-4F37-B401-147F4635D017}</x14:id>
        </ext>
      </extLst>
    </cfRule>
  </conditionalFormatting>
  <conditionalFormatting sqref="C18">
    <cfRule type="dataBar" priority="14">
      <dataBar>
        <cfvo type="min"/>
        <cfvo type="max"/>
        <color rgb="FF638EC6"/>
      </dataBar>
      <extLst>
        <ext xmlns:x14="http://schemas.microsoft.com/office/spreadsheetml/2009/9/main" uri="{B025F937-C7B1-47D3-B67F-A62EFF666E3E}">
          <x14:id>{380D60C5-8AAA-4316-B42F-E7E5C454B67A}</x14:id>
        </ext>
      </extLst>
    </cfRule>
  </conditionalFormatting>
  <conditionalFormatting sqref="C25">
    <cfRule type="dataBar" priority="1">
      <dataBar>
        <cfvo type="min"/>
        <cfvo type="max"/>
        <color rgb="FF638EC6"/>
      </dataBar>
      <extLst>
        <ext xmlns:x14="http://schemas.microsoft.com/office/spreadsheetml/2009/9/main" uri="{B025F937-C7B1-47D3-B67F-A62EFF666E3E}">
          <x14:id>{BDC4E00C-071F-4746-A72F-1893B31C29CA}</x14:id>
        </ext>
      </extLst>
    </cfRule>
  </conditionalFormatting>
  <conditionalFormatting sqref="C26:C39">
    <cfRule type="dataBar" priority="2">
      <dataBar>
        <cfvo type="min"/>
        <cfvo type="max"/>
        <color rgb="FF638EC6"/>
      </dataBar>
      <extLst>
        <ext xmlns:x14="http://schemas.microsoft.com/office/spreadsheetml/2009/9/main" uri="{B025F937-C7B1-47D3-B67F-A62EFF666E3E}">
          <x14:id>{ABCDEC99-62A9-4554-8807-033BC3EE564A}</x14:id>
        </ext>
      </extLst>
    </cfRule>
  </conditionalFormatting>
  <conditionalFormatting sqref="C40">
    <cfRule type="dataBar" priority="10">
      <dataBar>
        <cfvo type="min"/>
        <cfvo type="max"/>
        <color rgb="FF638EC6"/>
      </dataBar>
      <extLst>
        <ext xmlns:x14="http://schemas.microsoft.com/office/spreadsheetml/2009/9/main" uri="{B025F937-C7B1-47D3-B67F-A62EFF666E3E}">
          <x14:id>{82917C1D-771B-4EAD-9CB1-28F1D84B7BA7}</x14:id>
        </ext>
      </extLst>
    </cfRule>
    <cfRule type="dataBar" priority="15">
      <dataBar>
        <cfvo type="min"/>
        <cfvo type="max"/>
        <color rgb="FF638EC6"/>
      </dataBar>
      <extLst>
        <ext xmlns:x14="http://schemas.microsoft.com/office/spreadsheetml/2009/9/main" uri="{B025F937-C7B1-47D3-B67F-A62EFF666E3E}">
          <x14:id>{B5D544CB-8296-443B-98B4-AAC1E7956445}</x14:id>
        </ext>
      </extLst>
    </cfRule>
  </conditionalFormatting>
  <conditionalFormatting sqref="D3:D18">
    <cfRule type="dataBar" priority="22">
      <dataBar>
        <cfvo type="min"/>
        <cfvo type="max"/>
        <color rgb="FF63C384"/>
      </dataBar>
      <extLst>
        <ext xmlns:x14="http://schemas.microsoft.com/office/spreadsheetml/2009/9/main" uri="{B025F937-C7B1-47D3-B67F-A62EFF666E3E}">
          <x14:id>{E37CA004-CADB-4582-9796-C662C41D224C}</x14:id>
        </ext>
      </extLst>
    </cfRule>
  </conditionalFormatting>
  <conditionalFormatting sqref="D25:D40 E25:F39">
    <cfRule type="colorScale" priority="17">
      <colorScale>
        <cfvo type="min"/>
        <cfvo type="percentile" val="50"/>
        <cfvo type="max"/>
        <color rgb="FFF8696B"/>
        <color rgb="FFFFEB84"/>
        <color rgb="FF63BE7B"/>
      </colorScale>
    </cfRule>
  </conditionalFormatting>
  <conditionalFormatting sqref="E3:E17">
    <cfRule type="dataBar" priority="27">
      <dataBar>
        <cfvo type="min"/>
        <cfvo type="max"/>
        <color rgb="FF63C384"/>
      </dataBar>
      <extLst>
        <ext xmlns:x14="http://schemas.microsoft.com/office/spreadsheetml/2009/9/main" uri="{B025F937-C7B1-47D3-B67F-A62EFF666E3E}">
          <x14:id>{1B298DE7-CED0-406D-AD23-3409BDE633AC}</x14:id>
        </ext>
      </extLst>
    </cfRule>
  </conditionalFormatting>
  <conditionalFormatting sqref="E18">
    <cfRule type="dataBar" priority="11">
      <dataBar>
        <cfvo type="min"/>
        <cfvo type="max"/>
        <color rgb="FFFFB628"/>
      </dataBar>
      <extLst>
        <ext xmlns:x14="http://schemas.microsoft.com/office/spreadsheetml/2009/9/main" uri="{B025F937-C7B1-47D3-B67F-A62EFF666E3E}">
          <x14:id>{18CBC771-68E7-4F8E-8EFB-4DDF66283D10}</x14:id>
        </ext>
      </extLst>
    </cfRule>
  </conditionalFormatting>
  <conditionalFormatting sqref="E40">
    <cfRule type="colorScale" priority="19">
      <colorScale>
        <cfvo type="min"/>
        <cfvo type="percentile" val="50"/>
        <cfvo type="max"/>
        <color rgb="FFF8696B"/>
        <color rgb="FFFFEB84"/>
        <color rgb="FF63BE7B"/>
      </colorScale>
    </cfRule>
  </conditionalFormatting>
  <conditionalFormatting sqref="F3:F17">
    <cfRule type="dataBar" priority="29">
      <dataBar>
        <cfvo type="min"/>
        <cfvo type="max"/>
        <color rgb="FF63C384"/>
      </dataBar>
      <extLst>
        <ext xmlns:x14="http://schemas.microsoft.com/office/spreadsheetml/2009/9/main" uri="{B025F937-C7B1-47D3-B67F-A62EFF666E3E}">
          <x14:id>{10D5D69F-2EA0-4B2F-B6AC-A7B1BBCC3E2D}</x14:id>
        </ext>
      </extLst>
    </cfRule>
  </conditionalFormatting>
  <conditionalFormatting sqref="G26:G42 F40">
    <cfRule type="colorScale" priority="6">
      <colorScale>
        <cfvo type="min"/>
        <cfvo type="percentile" val="50"/>
        <cfvo type="max"/>
        <color rgb="FFF8696B"/>
        <color rgb="FFFFEB84"/>
        <color rgb="FF63BE7B"/>
      </colorScale>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2F1EA827-5E65-4F37-B401-147F4635D017}">
            <x14:dataBar minLength="0" maxLength="100" border="1" negativeBarBorderColorSameAsPositive="0">
              <x14:cfvo type="autoMin"/>
              <x14:cfvo type="autoMax"/>
              <x14:borderColor rgb="FF638EC6"/>
              <x14:negativeFillColor rgb="FFFF0000"/>
              <x14:negativeBorderColor rgb="FFFF0000"/>
              <x14:axisColor rgb="FF000000"/>
            </x14:dataBar>
          </x14:cfRule>
          <xm:sqref>C3:C18</xm:sqref>
        </x14:conditionalFormatting>
        <x14:conditionalFormatting xmlns:xm="http://schemas.microsoft.com/office/excel/2006/main">
          <x14:cfRule type="dataBar" id="{380D60C5-8AAA-4316-B42F-E7E5C454B67A}">
            <x14:dataBar minLength="0" maxLength="100" border="1" negativeBarBorderColorSameAsPositive="0">
              <x14:cfvo type="autoMin"/>
              <x14:cfvo type="autoMax"/>
              <x14:borderColor rgb="FF638EC6"/>
              <x14:negativeFillColor rgb="FFFF0000"/>
              <x14:negativeBorderColor rgb="FFFF0000"/>
              <x14:axisColor rgb="FF000000"/>
            </x14:dataBar>
          </x14:cfRule>
          <xm:sqref>C18</xm:sqref>
        </x14:conditionalFormatting>
        <x14:conditionalFormatting xmlns:xm="http://schemas.microsoft.com/office/excel/2006/main">
          <x14:cfRule type="dataBar" id="{BDC4E00C-071F-4746-A72F-1893B31C29CA}">
            <x14:dataBar minLength="0" maxLength="100" border="1" negativeBarBorderColorSameAsPositive="0">
              <x14:cfvo type="autoMin"/>
              <x14:cfvo type="autoMax"/>
              <x14:borderColor rgb="FF638EC6"/>
              <x14:negativeFillColor rgb="FFFF0000"/>
              <x14:negativeBorderColor rgb="FFFF0000"/>
              <x14:axisColor rgb="FF000000"/>
            </x14:dataBar>
          </x14:cfRule>
          <xm:sqref>C25</xm:sqref>
        </x14:conditionalFormatting>
        <x14:conditionalFormatting xmlns:xm="http://schemas.microsoft.com/office/excel/2006/main">
          <x14:cfRule type="dataBar" id="{ABCDEC99-62A9-4554-8807-033BC3EE564A}">
            <x14:dataBar minLength="0" maxLength="100" border="1" negativeBarBorderColorSameAsPositive="0">
              <x14:cfvo type="autoMin"/>
              <x14:cfvo type="autoMax"/>
              <x14:borderColor rgb="FF638EC6"/>
              <x14:negativeFillColor rgb="FFFF0000"/>
              <x14:negativeBorderColor rgb="FFFF0000"/>
              <x14:axisColor rgb="FF000000"/>
            </x14:dataBar>
          </x14:cfRule>
          <xm:sqref>C26:C39</xm:sqref>
        </x14:conditionalFormatting>
        <x14:conditionalFormatting xmlns:xm="http://schemas.microsoft.com/office/excel/2006/main">
          <x14:cfRule type="dataBar" id="{82917C1D-771B-4EAD-9CB1-28F1D84B7BA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B5D544CB-8296-443B-98B4-AAC1E7956445}">
            <x14:dataBar minLength="0" maxLength="100" border="1" negativeBarBorderColorSameAsPositive="0">
              <x14:cfvo type="autoMin"/>
              <x14:cfvo type="autoMax"/>
              <x14:borderColor rgb="FF638EC6"/>
              <x14:negativeFillColor rgb="FFFF0000"/>
              <x14:negativeBorderColor rgb="FFFF0000"/>
              <x14:axisColor rgb="FF000000"/>
            </x14:dataBar>
          </x14:cfRule>
          <xm:sqref>C40</xm:sqref>
        </x14:conditionalFormatting>
        <x14:conditionalFormatting xmlns:xm="http://schemas.microsoft.com/office/excel/2006/main">
          <x14:cfRule type="dataBar" id="{E37CA004-CADB-4582-9796-C662C41D224C}">
            <x14:dataBar minLength="0" maxLength="100" border="1" negativeBarBorderColorSameAsPositive="0">
              <x14:cfvo type="autoMin"/>
              <x14:cfvo type="autoMax"/>
              <x14:borderColor rgb="FF63C384"/>
              <x14:negativeFillColor rgb="FFFF0000"/>
              <x14:negativeBorderColor rgb="FFFF0000"/>
              <x14:axisColor rgb="FF000000"/>
            </x14:dataBar>
          </x14:cfRule>
          <xm:sqref>D3:D18</xm:sqref>
        </x14:conditionalFormatting>
        <x14:conditionalFormatting xmlns:xm="http://schemas.microsoft.com/office/excel/2006/main">
          <x14:cfRule type="dataBar" id="{1B298DE7-CED0-406D-AD23-3409BDE633AC}">
            <x14:dataBar minLength="0" maxLength="100" border="1" negativeBarBorderColorSameAsPositive="0">
              <x14:cfvo type="autoMin"/>
              <x14:cfvo type="autoMax"/>
              <x14:borderColor rgb="FF63C384"/>
              <x14:negativeFillColor rgb="FFFF0000"/>
              <x14:negativeBorderColor rgb="FFFF0000"/>
              <x14:axisColor rgb="FF000000"/>
            </x14:dataBar>
          </x14:cfRule>
          <xm:sqref>E3:E17</xm:sqref>
        </x14:conditionalFormatting>
        <x14:conditionalFormatting xmlns:xm="http://schemas.microsoft.com/office/excel/2006/main">
          <x14:cfRule type="dataBar" id="{18CBC771-68E7-4F8E-8EFB-4DDF66283D10}">
            <x14:dataBar minLength="0" maxLength="100" border="1" negativeBarBorderColorSameAsPositive="0">
              <x14:cfvo type="autoMin"/>
              <x14:cfvo type="autoMax"/>
              <x14:borderColor rgb="FFFFB628"/>
              <x14:negativeFillColor rgb="FFFF0000"/>
              <x14:negativeBorderColor rgb="FFFF0000"/>
              <x14:axisColor rgb="FF000000"/>
            </x14:dataBar>
          </x14:cfRule>
          <xm:sqref>E18</xm:sqref>
        </x14:conditionalFormatting>
        <x14:conditionalFormatting xmlns:xm="http://schemas.microsoft.com/office/excel/2006/main">
          <x14:cfRule type="dataBar" id="{10D5D69F-2EA0-4B2F-B6AC-A7B1BBCC3E2D}">
            <x14:dataBar minLength="0" maxLength="100" border="1" negativeBarBorderColorSameAsPositive="0">
              <x14:cfvo type="autoMin"/>
              <x14:cfvo type="autoMax"/>
              <x14:borderColor rgb="FF63C384"/>
              <x14:negativeFillColor rgb="FFFF0000"/>
              <x14:negativeBorderColor rgb="FFFF0000"/>
              <x14:axisColor rgb="FF000000"/>
            </x14:dataBar>
          </x14:cfRule>
          <xm:sqref>F3:F17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2:C20"/>
  <sheetViews>
    <sheetView workbookViewId="0"/>
  </sheetViews>
  <sheetFormatPr baseColWidth="10" defaultColWidth="11.453125" defaultRowHeight="14.5" x14ac:dyDescent="0.35"/>
  <cols>
    <col min="1" max="1" width="5.54296875" customWidth="1"/>
    <col min="2" max="2" width="45.453125" customWidth="1"/>
  </cols>
  <sheetData>
    <row r="2" spans="2:3" ht="15.5" x14ac:dyDescent="0.35">
      <c r="B2" s="34" t="s">
        <v>9</v>
      </c>
      <c r="C2" s="34" t="s">
        <v>112</v>
      </c>
    </row>
    <row r="3" spans="2:3" ht="22.5" customHeight="1" x14ac:dyDescent="0.35">
      <c r="B3" s="17" t="s">
        <v>62</v>
      </c>
      <c r="C3" s="18">
        <f>COUNTIF(Formato!$B$5:$B$5,'Control Activos Calificados'!B3)</f>
        <v>0</v>
      </c>
    </row>
    <row r="4" spans="2:3" ht="22.5" customHeight="1" x14ac:dyDescent="0.35">
      <c r="B4" s="17" t="s">
        <v>63</v>
      </c>
      <c r="C4" s="18">
        <f>COUNTIF(Formato!$B$5:$B$5,'Control Activos Calificados'!B4)</f>
        <v>0</v>
      </c>
    </row>
    <row r="5" spans="2:3" ht="22.5" customHeight="1" x14ac:dyDescent="0.35">
      <c r="B5" s="17" t="s">
        <v>64</v>
      </c>
      <c r="C5" s="18">
        <f>COUNTIF(Formato!$B$5:$B$5,'Control Activos Calificados'!B5)</f>
        <v>0</v>
      </c>
    </row>
    <row r="6" spans="2:3" ht="22.5" customHeight="1" x14ac:dyDescent="0.35">
      <c r="B6" s="17" t="s">
        <v>65</v>
      </c>
      <c r="C6" s="18">
        <f>COUNTIF(Formato!$B$5:$B$5,'Control Activos Calificados'!B6)</f>
        <v>0</v>
      </c>
    </row>
    <row r="7" spans="2:3" ht="22.5" customHeight="1" x14ac:dyDescent="0.35">
      <c r="B7" s="17" t="s">
        <v>66</v>
      </c>
      <c r="C7" s="18">
        <f>COUNTIF(Formato!$B$5:$B$5,'Control Activos Calificados'!B7)</f>
        <v>0</v>
      </c>
    </row>
    <row r="8" spans="2:3" ht="22.5" customHeight="1" x14ac:dyDescent="0.35">
      <c r="B8" s="17" t="s">
        <v>67</v>
      </c>
      <c r="C8" s="18">
        <f>COUNTIF(Formato!$B$5:$B$5,'Control Activos Calificados'!B8)</f>
        <v>0</v>
      </c>
    </row>
    <row r="9" spans="2:3" ht="22.5" customHeight="1" x14ac:dyDescent="0.35">
      <c r="B9" s="17" t="s">
        <v>68</v>
      </c>
      <c r="C9" s="18">
        <f>COUNTIF(Formato!$B$5:$B$5,'Control Activos Calificados'!B9)</f>
        <v>0</v>
      </c>
    </row>
    <row r="10" spans="2:3" ht="22.5" customHeight="1" x14ac:dyDescent="0.35">
      <c r="B10" s="17" t="s">
        <v>69</v>
      </c>
      <c r="C10" s="18">
        <f>COUNTIF(Formato!$B$5:$B$5,'Control Activos Calificados'!B10)</f>
        <v>0</v>
      </c>
    </row>
    <row r="11" spans="2:3" ht="22.5" customHeight="1" x14ac:dyDescent="0.35">
      <c r="B11" s="17" t="s">
        <v>70</v>
      </c>
      <c r="C11" s="18">
        <f>COUNTIF(Formato!$B$5:$B$5,'Control Activos Calificados'!B11)</f>
        <v>0</v>
      </c>
    </row>
    <row r="12" spans="2:3" ht="22.5" customHeight="1" x14ac:dyDescent="0.35">
      <c r="B12" s="17" t="s">
        <v>71</v>
      </c>
      <c r="C12" s="18">
        <f>COUNTIF(Formato!$B$5:$B$5,'Control Activos Calificados'!B12)</f>
        <v>0</v>
      </c>
    </row>
    <row r="13" spans="2:3" ht="22.5" customHeight="1" x14ac:dyDescent="0.35">
      <c r="B13" s="17" t="s">
        <v>72</v>
      </c>
      <c r="C13" s="18">
        <f>COUNTIF(Formato!$B$5:$B$5,'Control Activos Calificados'!B13)</f>
        <v>0</v>
      </c>
    </row>
    <row r="14" spans="2:3" ht="22.5" customHeight="1" x14ac:dyDescent="0.35">
      <c r="B14" s="17" t="s">
        <v>73</v>
      </c>
      <c r="C14" s="18">
        <f>COUNTIF(Formato!$B$5:$B$5,'Control Activos Calificados'!B14)</f>
        <v>0</v>
      </c>
    </row>
    <row r="15" spans="2:3" ht="22.5" customHeight="1" x14ac:dyDescent="0.35">
      <c r="B15" s="17" t="s">
        <v>74</v>
      </c>
      <c r="C15" s="18">
        <f>COUNTIF(Formato!$B$5:$B$5,'Control Activos Calificados'!B15)</f>
        <v>0</v>
      </c>
    </row>
    <row r="16" spans="2:3" ht="22.5" customHeight="1" x14ac:dyDescent="0.35">
      <c r="B16" s="17" t="s">
        <v>75</v>
      </c>
      <c r="C16" s="18">
        <f>COUNTIF(Formato!$B$5:$B$5,'Control Activos Calificados'!B16)</f>
        <v>0</v>
      </c>
    </row>
    <row r="17" spans="2:3" ht="22.5" customHeight="1" x14ac:dyDescent="0.35">
      <c r="B17" s="17" t="s">
        <v>76</v>
      </c>
      <c r="C17" s="18">
        <f>COUNTIF(Formato!$B$5:$B$5,'Control Activos Calificados'!B17)</f>
        <v>0</v>
      </c>
    </row>
    <row r="18" spans="2:3" ht="15.5" x14ac:dyDescent="0.35">
      <c r="B18" s="17"/>
      <c r="C18" s="19"/>
    </row>
    <row r="20" spans="2:3" ht="23.5" x14ac:dyDescent="0.35">
      <c r="B20" s="20" t="s">
        <v>122</v>
      </c>
      <c r="C20" s="20">
        <f>SUM(C3:C17)</f>
        <v>0</v>
      </c>
    </row>
  </sheetData>
  <conditionalFormatting sqref="C3:C18">
    <cfRule type="dataBar" priority="202">
      <dataBar>
        <cfvo type="min"/>
        <cfvo type="max"/>
        <color rgb="FF638EC6"/>
      </dataBar>
      <extLst>
        <ext xmlns:x14="http://schemas.microsoft.com/office/spreadsheetml/2009/9/main" uri="{B025F937-C7B1-47D3-B67F-A62EFF666E3E}">
          <x14:id>{3B288D35-D656-4094-BB15-908BCFF446E7}</x14:id>
        </ext>
      </extLst>
    </cfRule>
  </conditionalFormatting>
  <conditionalFormatting sqref="C18">
    <cfRule type="dataBar" priority="3">
      <dataBar>
        <cfvo type="min"/>
        <cfvo type="max"/>
        <color rgb="FF638EC6"/>
      </dataBar>
      <extLst>
        <ext xmlns:x14="http://schemas.microsoft.com/office/spreadsheetml/2009/9/main" uri="{B025F937-C7B1-47D3-B67F-A62EFF666E3E}">
          <x14:id>{3CC21386-674B-4F4E-A9C6-8A807ECC8835}</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3B288D35-D656-4094-BB15-908BCFF446E7}">
            <x14:dataBar minLength="0" maxLength="100" border="1" negativeBarBorderColorSameAsPositive="0">
              <x14:cfvo type="autoMin"/>
              <x14:cfvo type="autoMax"/>
              <x14:borderColor rgb="FF638EC6"/>
              <x14:negativeFillColor rgb="FFFF0000"/>
              <x14:negativeBorderColor rgb="FFFF0000"/>
              <x14:axisColor rgb="FF000000"/>
            </x14:dataBar>
          </x14:cfRule>
          <xm:sqref>C3:C18</xm:sqref>
        </x14:conditionalFormatting>
        <x14:conditionalFormatting xmlns:xm="http://schemas.microsoft.com/office/excel/2006/main">
          <x14:cfRule type="dataBar" id="{3CC21386-674B-4F4E-A9C6-8A807ECC8835}">
            <x14:dataBar minLength="0" maxLength="100" border="1" negativeBarBorderColorSameAsPositive="0">
              <x14:cfvo type="autoMin"/>
              <x14:cfvo type="autoMax"/>
              <x14:borderColor rgb="FF638EC6"/>
              <x14:negativeFillColor rgb="FFFF0000"/>
              <x14:negativeBorderColor rgb="FFFF0000"/>
              <x14:axisColor rgb="FF000000"/>
            </x14:dataBar>
          </x14:cfRule>
          <xm:sqref>C18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I474"/>
  <sheetViews>
    <sheetView topLeftCell="A104" zoomScale="85" zoomScaleNormal="85" workbookViewId="0">
      <selection activeCell="A6" sqref="A6:A124"/>
    </sheetView>
  </sheetViews>
  <sheetFormatPr baseColWidth="10" defaultColWidth="11.453125" defaultRowHeight="14.5" x14ac:dyDescent="0.35"/>
  <cols>
    <col min="1" max="2" width="19.54296875" customWidth="1"/>
    <col min="3" max="3" width="30.6328125" customWidth="1"/>
    <col min="4" max="4" width="16.6328125" customWidth="1"/>
    <col min="5" max="5" width="22.453125" customWidth="1"/>
    <col min="6" max="7" width="16.90625" customWidth="1"/>
    <col min="8" max="8" width="24.453125" customWidth="1"/>
    <col min="9" max="9" width="18.90625" style="35" hidden="1" customWidth="1"/>
  </cols>
  <sheetData>
    <row r="1" spans="1:9" ht="26.25" customHeight="1" x14ac:dyDescent="0.35">
      <c r="A1" s="311"/>
      <c r="B1" s="311"/>
      <c r="C1" s="312" t="s">
        <v>341</v>
      </c>
      <c r="D1" s="312"/>
      <c r="E1" s="312"/>
      <c r="F1" s="312"/>
      <c r="G1" s="55" t="s">
        <v>256</v>
      </c>
      <c r="H1" s="56">
        <f>+Formato!L1</f>
        <v>0</v>
      </c>
      <c r="I1" s="36"/>
    </row>
    <row r="2" spans="1:9" ht="26.25" customHeight="1" x14ac:dyDescent="0.35">
      <c r="A2" s="311"/>
      <c r="B2" s="311"/>
      <c r="C2" s="312"/>
      <c r="D2" s="312"/>
      <c r="E2" s="312"/>
      <c r="F2" s="312"/>
      <c r="G2" s="55" t="s">
        <v>257</v>
      </c>
      <c r="H2" s="56">
        <f>+Formato!L2</f>
        <v>0</v>
      </c>
      <c r="I2" s="36"/>
    </row>
    <row r="3" spans="1:9" ht="26.25" customHeight="1" x14ac:dyDescent="0.35">
      <c r="A3" s="311"/>
      <c r="B3" s="311"/>
      <c r="C3" s="312"/>
      <c r="D3" s="312"/>
      <c r="E3" s="312"/>
      <c r="F3" s="312"/>
      <c r="G3" s="55" t="s">
        <v>258</v>
      </c>
      <c r="H3" s="114">
        <f>+Formato!L3</f>
        <v>0</v>
      </c>
      <c r="I3" s="36"/>
    </row>
    <row r="4" spans="1:9" ht="34.5" customHeight="1" x14ac:dyDescent="0.35">
      <c r="A4" s="313" t="s">
        <v>123</v>
      </c>
      <c r="B4" s="313"/>
      <c r="C4" s="313"/>
      <c r="D4" s="313"/>
      <c r="E4" s="313"/>
      <c r="F4" s="313"/>
      <c r="G4" s="313"/>
      <c r="H4" s="313"/>
      <c r="I4" s="36"/>
    </row>
    <row r="5" spans="1:9" s="1" customFormat="1" ht="66.75" customHeight="1" x14ac:dyDescent="0.35">
      <c r="A5" s="187" t="s">
        <v>333</v>
      </c>
      <c r="B5" s="187" t="s">
        <v>334</v>
      </c>
      <c r="C5" s="187" t="s">
        <v>335</v>
      </c>
      <c r="D5" s="187" t="s">
        <v>336</v>
      </c>
      <c r="E5" s="187" t="s">
        <v>337</v>
      </c>
      <c r="F5" s="187" t="s">
        <v>338</v>
      </c>
      <c r="G5" s="187" t="s">
        <v>339</v>
      </c>
      <c r="H5" s="187" t="s">
        <v>340</v>
      </c>
      <c r="I5" s="37" t="s">
        <v>124</v>
      </c>
    </row>
    <row r="6" spans="1:9" ht="26" x14ac:dyDescent="0.35">
      <c r="A6" s="253" t="s">
        <v>464</v>
      </c>
      <c r="B6" s="253" t="s">
        <v>342</v>
      </c>
      <c r="C6" s="254" t="s">
        <v>473</v>
      </c>
      <c r="D6" s="255" t="s">
        <v>350</v>
      </c>
      <c r="E6" s="255" t="s">
        <v>354</v>
      </c>
      <c r="F6" s="255" t="s">
        <v>487</v>
      </c>
      <c r="G6" s="253" t="s">
        <v>492</v>
      </c>
      <c r="H6" s="253" t="s">
        <v>498</v>
      </c>
      <c r="I6" s="54" t="s">
        <v>148</v>
      </c>
    </row>
    <row r="7" spans="1:9" x14ac:dyDescent="0.35">
      <c r="A7" s="256" t="s">
        <v>342</v>
      </c>
      <c r="B7" s="256" t="s">
        <v>465</v>
      </c>
      <c r="C7" s="257" t="s">
        <v>474</v>
      </c>
      <c r="D7" s="258" t="s">
        <v>350</v>
      </c>
      <c r="E7" s="258" t="s">
        <v>354</v>
      </c>
      <c r="F7" s="258" t="s">
        <v>488</v>
      </c>
      <c r="G7" s="256" t="s">
        <v>492</v>
      </c>
      <c r="H7" s="256" t="s">
        <v>498</v>
      </c>
      <c r="I7" s="38" t="e">
        <f>Formato!#REF!</f>
        <v>#REF!</v>
      </c>
    </row>
    <row r="8" spans="1:9" x14ac:dyDescent="0.35">
      <c r="A8" s="256" t="s">
        <v>342</v>
      </c>
      <c r="B8" s="256" t="s">
        <v>466</v>
      </c>
      <c r="C8" s="257" t="s">
        <v>475</v>
      </c>
      <c r="D8" s="258" t="s">
        <v>350</v>
      </c>
      <c r="E8" s="258" t="s">
        <v>356</v>
      </c>
      <c r="F8" s="258" t="s">
        <v>489</v>
      </c>
      <c r="G8" s="256" t="s">
        <v>493</v>
      </c>
      <c r="H8" s="256" t="s">
        <v>498</v>
      </c>
      <c r="I8" s="38" t="e">
        <f>Formato!#REF!</f>
        <v>#REF!</v>
      </c>
    </row>
    <row r="9" spans="1:9" x14ac:dyDescent="0.35">
      <c r="A9" s="256" t="s">
        <v>342</v>
      </c>
      <c r="B9" s="256" t="s">
        <v>467</v>
      </c>
      <c r="C9" s="257" t="s">
        <v>476</v>
      </c>
      <c r="D9" s="258" t="s">
        <v>350</v>
      </c>
      <c r="E9" s="258" t="s">
        <v>354</v>
      </c>
      <c r="F9" s="258" t="s">
        <v>488</v>
      </c>
      <c r="G9" s="256" t="s">
        <v>494</v>
      </c>
      <c r="H9" s="256" t="s">
        <v>498</v>
      </c>
      <c r="I9" s="38" t="e">
        <f>Formato!#REF!</f>
        <v>#REF!</v>
      </c>
    </row>
    <row r="10" spans="1:9" x14ac:dyDescent="0.35">
      <c r="A10" s="256" t="s">
        <v>342</v>
      </c>
      <c r="B10" s="256" t="s">
        <v>468</v>
      </c>
      <c r="C10" s="257" t="s">
        <v>477</v>
      </c>
      <c r="D10" s="258" t="s">
        <v>350</v>
      </c>
      <c r="E10" s="258" t="s">
        <v>354</v>
      </c>
      <c r="F10" s="258" t="s">
        <v>490</v>
      </c>
      <c r="G10" s="256" t="s">
        <v>495</v>
      </c>
      <c r="H10" s="256" t="s">
        <v>342</v>
      </c>
      <c r="I10" s="38" t="e">
        <f>Formato!#REF!</f>
        <v>#REF!</v>
      </c>
    </row>
    <row r="11" spans="1:9" x14ac:dyDescent="0.35">
      <c r="A11" s="256" t="s">
        <v>342</v>
      </c>
      <c r="B11" s="256" t="s">
        <v>470</v>
      </c>
      <c r="C11" s="257" t="s">
        <v>479</v>
      </c>
      <c r="D11" s="258" t="s">
        <v>350</v>
      </c>
      <c r="E11" s="258" t="s">
        <v>354</v>
      </c>
      <c r="F11" s="258" t="s">
        <v>488</v>
      </c>
      <c r="G11" s="256" t="s">
        <v>494</v>
      </c>
      <c r="H11" s="256" t="s">
        <v>342</v>
      </c>
      <c r="I11" s="38" t="e">
        <f>Formato!#REF!</f>
        <v>#REF!</v>
      </c>
    </row>
    <row r="12" spans="1:9" x14ac:dyDescent="0.35">
      <c r="A12" s="256" t="s">
        <v>342</v>
      </c>
      <c r="B12" s="256" t="s">
        <v>471</v>
      </c>
      <c r="C12" s="257" t="s">
        <v>480</v>
      </c>
      <c r="D12" s="258" t="s">
        <v>350</v>
      </c>
      <c r="E12" s="258" t="s">
        <v>354</v>
      </c>
      <c r="F12" s="258" t="s">
        <v>488</v>
      </c>
      <c r="G12" s="256" t="s">
        <v>495</v>
      </c>
      <c r="H12" s="256" t="s">
        <v>342</v>
      </c>
      <c r="I12" s="38" t="e">
        <f>Formato!#REF!</f>
        <v>#REF!</v>
      </c>
    </row>
    <row r="13" spans="1:9" x14ac:dyDescent="0.35">
      <c r="A13" s="256" t="s">
        <v>342</v>
      </c>
      <c r="B13" s="256" t="s">
        <v>472</v>
      </c>
      <c r="C13" s="257" t="s">
        <v>481</v>
      </c>
      <c r="D13" s="258" t="s">
        <v>350</v>
      </c>
      <c r="E13" s="258" t="s">
        <v>354</v>
      </c>
      <c r="F13" s="258" t="s">
        <v>488</v>
      </c>
      <c r="G13" s="256" t="s">
        <v>495</v>
      </c>
      <c r="H13" s="256" t="s">
        <v>342</v>
      </c>
      <c r="I13" s="38" t="e">
        <f>Formato!#REF!</f>
        <v>#REF!</v>
      </c>
    </row>
    <row r="14" spans="1:9" x14ac:dyDescent="0.35">
      <c r="A14" s="256" t="s">
        <v>522</v>
      </c>
      <c r="B14" s="256" t="s">
        <v>527</v>
      </c>
      <c r="C14" s="257" t="s">
        <v>535</v>
      </c>
      <c r="D14" s="258" t="s">
        <v>350</v>
      </c>
      <c r="E14" s="258" t="s">
        <v>356</v>
      </c>
      <c r="F14" s="258" t="s">
        <v>490</v>
      </c>
      <c r="G14" s="256" t="s">
        <v>546</v>
      </c>
      <c r="H14" s="256" t="s">
        <v>498</v>
      </c>
      <c r="I14" s="38" t="e">
        <f>Formato!#REF!</f>
        <v>#REF!</v>
      </c>
    </row>
    <row r="15" spans="1:9" x14ac:dyDescent="0.35">
      <c r="A15" s="256" t="s">
        <v>522</v>
      </c>
      <c r="B15" s="256" t="s">
        <v>528</v>
      </c>
      <c r="C15" s="257" t="s">
        <v>536</v>
      </c>
      <c r="D15" s="258" t="s">
        <v>350</v>
      </c>
      <c r="E15" s="258" t="s">
        <v>356</v>
      </c>
      <c r="F15" s="258" t="s">
        <v>490</v>
      </c>
      <c r="G15" s="256" t="s">
        <v>547</v>
      </c>
      <c r="H15" s="256" t="s">
        <v>498</v>
      </c>
      <c r="I15" s="38" t="e">
        <f>Formato!#REF!</f>
        <v>#REF!</v>
      </c>
    </row>
    <row r="16" spans="1:9" x14ac:dyDescent="0.35">
      <c r="A16" s="256" t="s">
        <v>522</v>
      </c>
      <c r="B16" s="256" t="s">
        <v>529</v>
      </c>
      <c r="C16" s="257" t="s">
        <v>537</v>
      </c>
      <c r="D16" s="258" t="s">
        <v>350</v>
      </c>
      <c r="E16" s="258" t="s">
        <v>356</v>
      </c>
      <c r="F16" s="258" t="s">
        <v>490</v>
      </c>
      <c r="G16" s="256" t="s">
        <v>547</v>
      </c>
      <c r="H16" s="256" t="s">
        <v>498</v>
      </c>
      <c r="I16" s="38" t="e">
        <f>Formato!#REF!</f>
        <v>#REF!</v>
      </c>
    </row>
    <row r="17" spans="1:9" x14ac:dyDescent="0.35">
      <c r="A17" s="256" t="s">
        <v>523</v>
      </c>
      <c r="B17" s="256" t="s">
        <v>530</v>
      </c>
      <c r="C17" s="257" t="s">
        <v>538</v>
      </c>
      <c r="D17" s="258" t="s">
        <v>350</v>
      </c>
      <c r="E17" s="258" t="s">
        <v>356</v>
      </c>
      <c r="F17" s="258" t="s">
        <v>490</v>
      </c>
      <c r="G17" s="256" t="s">
        <v>547</v>
      </c>
      <c r="H17" s="256" t="s">
        <v>498</v>
      </c>
      <c r="I17" s="38" t="e">
        <f>Formato!#REF!</f>
        <v>#REF!</v>
      </c>
    </row>
    <row r="18" spans="1:9" x14ac:dyDescent="0.35">
      <c r="A18" s="256" t="s">
        <v>524</v>
      </c>
      <c r="B18" s="256" t="s">
        <v>531</v>
      </c>
      <c r="C18" s="257" t="s">
        <v>539</v>
      </c>
      <c r="D18" s="258" t="s">
        <v>350</v>
      </c>
      <c r="E18" s="258" t="s">
        <v>356</v>
      </c>
      <c r="F18" s="258" t="s">
        <v>490</v>
      </c>
      <c r="G18" s="256" t="s">
        <v>547</v>
      </c>
      <c r="H18" s="256" t="s">
        <v>498</v>
      </c>
      <c r="I18" s="38" t="e">
        <f>Formato!#REF!</f>
        <v>#REF!</v>
      </c>
    </row>
    <row r="19" spans="1:9" x14ac:dyDescent="0.35">
      <c r="A19" s="256" t="s">
        <v>525</v>
      </c>
      <c r="B19" s="256" t="s">
        <v>532</v>
      </c>
      <c r="C19" s="257" t="s">
        <v>540</v>
      </c>
      <c r="D19" s="258" t="s">
        <v>350</v>
      </c>
      <c r="E19" s="258" t="s">
        <v>356</v>
      </c>
      <c r="F19" s="258" t="s">
        <v>544</v>
      </c>
      <c r="G19" s="256" t="s">
        <v>494</v>
      </c>
      <c r="H19" s="256" t="s">
        <v>498</v>
      </c>
      <c r="I19" s="38" t="e">
        <f>Formato!#REF!</f>
        <v>#REF!</v>
      </c>
    </row>
    <row r="20" spans="1:9" x14ac:dyDescent="0.35">
      <c r="A20" s="256" t="s">
        <v>525</v>
      </c>
      <c r="B20" s="256" t="s">
        <v>533</v>
      </c>
      <c r="C20" s="257" t="s">
        <v>541</v>
      </c>
      <c r="D20" s="258" t="s">
        <v>350</v>
      </c>
      <c r="E20" s="258" t="s">
        <v>354</v>
      </c>
      <c r="F20" s="258" t="s">
        <v>544</v>
      </c>
      <c r="G20" s="256" t="s">
        <v>494</v>
      </c>
      <c r="H20" s="256" t="s">
        <v>498</v>
      </c>
      <c r="I20" s="38" t="e">
        <f>Formato!#REF!</f>
        <v>#REF!</v>
      </c>
    </row>
    <row r="21" spans="1:9" x14ac:dyDescent="0.35">
      <c r="A21" s="256" t="s">
        <v>526</v>
      </c>
      <c r="B21" s="256" t="s">
        <v>534</v>
      </c>
      <c r="C21" s="257" t="s">
        <v>541</v>
      </c>
      <c r="D21" s="258" t="s">
        <v>350</v>
      </c>
      <c r="E21" s="258" t="s">
        <v>354</v>
      </c>
      <c r="F21" s="258" t="s">
        <v>545</v>
      </c>
      <c r="G21" s="256" t="s">
        <v>494</v>
      </c>
      <c r="H21" s="256" t="s">
        <v>498</v>
      </c>
      <c r="I21" s="38" t="e">
        <f>Formato!#REF!</f>
        <v>#REF!</v>
      </c>
    </row>
    <row r="22" spans="1:9" x14ac:dyDescent="0.35">
      <c r="A22" s="256" t="s">
        <v>523</v>
      </c>
      <c r="B22" s="256" t="s">
        <v>562</v>
      </c>
      <c r="C22" s="257" t="s">
        <v>586</v>
      </c>
      <c r="D22" s="258" t="s">
        <v>350</v>
      </c>
      <c r="E22" s="258" t="s">
        <v>354</v>
      </c>
      <c r="F22" s="258" t="s">
        <v>618</v>
      </c>
      <c r="G22" s="256" t="s">
        <v>624</v>
      </c>
      <c r="H22" s="256" t="s">
        <v>639</v>
      </c>
      <c r="I22" s="38" t="e">
        <f>Formato!#REF!</f>
        <v>#REF!</v>
      </c>
    </row>
    <row r="23" spans="1:9" x14ac:dyDescent="0.35">
      <c r="A23" s="256" t="s">
        <v>560</v>
      </c>
      <c r="B23" s="256" t="s">
        <v>563</v>
      </c>
      <c r="C23" s="257" t="s">
        <v>587</v>
      </c>
      <c r="D23" s="258" t="s">
        <v>350</v>
      </c>
      <c r="E23" s="258" t="s">
        <v>354</v>
      </c>
      <c r="F23" s="258" t="s">
        <v>619</v>
      </c>
      <c r="G23" s="256" t="s">
        <v>625</v>
      </c>
      <c r="H23" s="256" t="s">
        <v>639</v>
      </c>
      <c r="I23" s="38" t="e">
        <f>Formato!#REF!</f>
        <v>#REF!</v>
      </c>
    </row>
    <row r="24" spans="1:9" x14ac:dyDescent="0.35">
      <c r="A24" s="256" t="s">
        <v>525</v>
      </c>
      <c r="B24" s="256" t="s">
        <v>564</v>
      </c>
      <c r="C24" s="257" t="s">
        <v>588</v>
      </c>
      <c r="D24" s="258" t="s">
        <v>350</v>
      </c>
      <c r="E24" s="258" t="s">
        <v>610</v>
      </c>
      <c r="F24" s="258" t="s">
        <v>620</v>
      </c>
      <c r="G24" s="256" t="s">
        <v>626</v>
      </c>
      <c r="H24" s="256" t="s">
        <v>639</v>
      </c>
      <c r="I24" s="38" t="e">
        <f>Formato!#REF!</f>
        <v>#REF!</v>
      </c>
    </row>
    <row r="25" spans="1:9" x14ac:dyDescent="0.35">
      <c r="A25" s="256" t="s">
        <v>525</v>
      </c>
      <c r="B25" s="256" t="s">
        <v>565</v>
      </c>
      <c r="C25" s="257" t="s">
        <v>589</v>
      </c>
      <c r="D25" s="258" t="s">
        <v>350</v>
      </c>
      <c r="E25" s="258" t="s">
        <v>610</v>
      </c>
      <c r="F25" s="258" t="s">
        <v>618</v>
      </c>
      <c r="G25" s="256" t="s">
        <v>627</v>
      </c>
      <c r="H25" s="256" t="s">
        <v>639</v>
      </c>
      <c r="I25" s="38" t="e">
        <f>Formato!#REF!</f>
        <v>#REF!</v>
      </c>
    </row>
    <row r="26" spans="1:9" x14ac:dyDescent="0.35">
      <c r="A26" s="256" t="s">
        <v>561</v>
      </c>
      <c r="B26" s="256" t="s">
        <v>566</v>
      </c>
      <c r="C26" s="257" t="s">
        <v>590</v>
      </c>
      <c r="D26" s="258" t="s">
        <v>350</v>
      </c>
      <c r="E26" s="258" t="s">
        <v>610</v>
      </c>
      <c r="F26" s="258" t="s">
        <v>621</v>
      </c>
      <c r="G26" s="256" t="s">
        <v>628</v>
      </c>
      <c r="H26" s="256" t="s">
        <v>639</v>
      </c>
      <c r="I26" s="38" t="e">
        <f>Formato!#REF!</f>
        <v>#REF!</v>
      </c>
    </row>
    <row r="27" spans="1:9" x14ac:dyDescent="0.35">
      <c r="A27" s="256" t="s">
        <v>397</v>
      </c>
      <c r="B27" s="256" t="s">
        <v>567</v>
      </c>
      <c r="C27" s="257" t="s">
        <v>591</v>
      </c>
      <c r="D27" s="258" t="s">
        <v>350</v>
      </c>
      <c r="E27" s="258" t="s">
        <v>354</v>
      </c>
      <c r="F27" s="258" t="s">
        <v>622</v>
      </c>
      <c r="G27" s="256" t="s">
        <v>629</v>
      </c>
      <c r="H27" s="256" t="s">
        <v>639</v>
      </c>
      <c r="I27" s="38" t="e">
        <f>Formato!#REF!</f>
        <v>#REF!</v>
      </c>
    </row>
    <row r="28" spans="1:9" x14ac:dyDescent="0.35">
      <c r="A28" s="256" t="s">
        <v>397</v>
      </c>
      <c r="B28" s="256" t="s">
        <v>582</v>
      </c>
      <c r="C28" s="257" t="s">
        <v>606</v>
      </c>
      <c r="D28" s="258" t="s">
        <v>342</v>
      </c>
      <c r="E28" s="258" t="s">
        <v>354</v>
      </c>
      <c r="F28" s="258" t="s">
        <v>342</v>
      </c>
      <c r="G28" s="256" t="s">
        <v>637</v>
      </c>
      <c r="H28" s="256" t="s">
        <v>342</v>
      </c>
      <c r="I28" s="38" t="e">
        <f>Formato!#REF!</f>
        <v>#REF!</v>
      </c>
    </row>
    <row r="29" spans="1:9" x14ac:dyDescent="0.35">
      <c r="A29" s="256" t="s">
        <v>397</v>
      </c>
      <c r="B29" s="256" t="s">
        <v>583</v>
      </c>
      <c r="C29" s="257" t="s">
        <v>607</v>
      </c>
      <c r="D29" s="258" t="s">
        <v>350</v>
      </c>
      <c r="E29" s="258" t="s">
        <v>354</v>
      </c>
      <c r="F29" s="258" t="s">
        <v>623</v>
      </c>
      <c r="G29" s="256" t="s">
        <v>494</v>
      </c>
      <c r="H29" s="256" t="s">
        <v>498</v>
      </c>
      <c r="I29" s="38" t="e">
        <f>Formato!#REF!</f>
        <v>#REF!</v>
      </c>
    </row>
    <row r="30" spans="1:9" x14ac:dyDescent="0.35">
      <c r="A30" s="256" t="s">
        <v>397</v>
      </c>
      <c r="B30" s="256" t="s">
        <v>585</v>
      </c>
      <c r="C30" s="257" t="s">
        <v>609</v>
      </c>
      <c r="D30" s="258" t="s">
        <v>350</v>
      </c>
      <c r="E30" s="258" t="s">
        <v>354</v>
      </c>
      <c r="F30" s="258" t="s">
        <v>618</v>
      </c>
      <c r="G30" s="256" t="s">
        <v>638</v>
      </c>
      <c r="H30" s="256" t="s">
        <v>498</v>
      </c>
      <c r="I30" s="38" t="e">
        <f>Formato!#REF!</f>
        <v>#REF!</v>
      </c>
    </row>
    <row r="31" spans="1:9" x14ac:dyDescent="0.35">
      <c r="A31" s="256" t="s">
        <v>668</v>
      </c>
      <c r="B31" s="256" t="s">
        <v>672</v>
      </c>
      <c r="C31" s="257" t="s">
        <v>682</v>
      </c>
      <c r="D31" s="258" t="s">
        <v>350</v>
      </c>
      <c r="E31" s="258" t="s">
        <v>354</v>
      </c>
      <c r="F31" s="258" t="s">
        <v>487</v>
      </c>
      <c r="G31" s="256" t="s">
        <v>495</v>
      </c>
      <c r="H31" s="256" t="s">
        <v>498</v>
      </c>
      <c r="I31" s="38" t="e">
        <f>Formato!#REF!</f>
        <v>#REF!</v>
      </c>
    </row>
    <row r="32" spans="1:9" x14ac:dyDescent="0.35">
      <c r="A32" s="256" t="s">
        <v>668</v>
      </c>
      <c r="B32" s="256" t="s">
        <v>673</v>
      </c>
      <c r="C32" s="257" t="s">
        <v>683</v>
      </c>
      <c r="D32" s="258" t="s">
        <v>350</v>
      </c>
      <c r="E32" s="258" t="s">
        <v>354</v>
      </c>
      <c r="F32" s="258" t="s">
        <v>490</v>
      </c>
      <c r="G32" s="256" t="s">
        <v>698</v>
      </c>
      <c r="H32" s="256" t="s">
        <v>342</v>
      </c>
      <c r="I32" s="38" t="e">
        <f>Formato!#REF!</f>
        <v>#REF!</v>
      </c>
    </row>
    <row r="33" spans="1:9" x14ac:dyDescent="0.35">
      <c r="A33" s="256" t="s">
        <v>669</v>
      </c>
      <c r="B33" s="256" t="s">
        <v>342</v>
      </c>
      <c r="C33" s="257" t="s">
        <v>684</v>
      </c>
      <c r="D33" s="258" t="s">
        <v>350</v>
      </c>
      <c r="E33" s="258" t="s">
        <v>356</v>
      </c>
      <c r="F33" s="258" t="s">
        <v>489</v>
      </c>
      <c r="G33" s="256" t="s">
        <v>699</v>
      </c>
      <c r="H33" s="256" t="s">
        <v>498</v>
      </c>
      <c r="I33" s="38" t="e">
        <f>Formato!#REF!</f>
        <v>#REF!</v>
      </c>
    </row>
    <row r="34" spans="1:9" x14ac:dyDescent="0.35">
      <c r="A34" s="256" t="s">
        <v>670</v>
      </c>
      <c r="B34" s="256" t="s">
        <v>674</v>
      </c>
      <c r="C34" s="257" t="s">
        <v>685</v>
      </c>
      <c r="D34" s="258" t="s">
        <v>350</v>
      </c>
      <c r="E34" s="258" t="s">
        <v>354</v>
      </c>
      <c r="F34" s="258" t="s">
        <v>490</v>
      </c>
      <c r="G34" s="256" t="s">
        <v>494</v>
      </c>
      <c r="H34" s="256" t="s">
        <v>703</v>
      </c>
      <c r="I34" s="38" t="e">
        <f>Formato!#REF!</f>
        <v>#REF!</v>
      </c>
    </row>
    <row r="35" spans="1:9" x14ac:dyDescent="0.35">
      <c r="A35" s="256" t="s">
        <v>671</v>
      </c>
      <c r="B35" s="256" t="s">
        <v>342</v>
      </c>
      <c r="C35" s="257" t="s">
        <v>686</v>
      </c>
      <c r="D35" s="258" t="s">
        <v>350</v>
      </c>
      <c r="E35" s="258" t="s">
        <v>354</v>
      </c>
      <c r="F35" s="258" t="s">
        <v>618</v>
      </c>
      <c r="G35" s="256" t="s">
        <v>700</v>
      </c>
      <c r="H35" s="256" t="s">
        <v>498</v>
      </c>
      <c r="I35" s="38" t="e">
        <f>Formato!#REF!</f>
        <v>#REF!</v>
      </c>
    </row>
    <row r="36" spans="1:9" x14ac:dyDescent="0.35">
      <c r="A36" s="256" t="s">
        <v>525</v>
      </c>
      <c r="B36" s="256" t="s">
        <v>675</v>
      </c>
      <c r="C36" s="257" t="s">
        <v>687</v>
      </c>
      <c r="D36" s="258" t="s">
        <v>350</v>
      </c>
      <c r="E36" s="258" t="s">
        <v>354</v>
      </c>
      <c r="F36" s="258" t="s">
        <v>490</v>
      </c>
      <c r="G36" s="256" t="s">
        <v>494</v>
      </c>
      <c r="H36" s="256" t="s">
        <v>498</v>
      </c>
      <c r="I36" s="38" t="e">
        <f>Formato!#REF!</f>
        <v>#REF!</v>
      </c>
    </row>
    <row r="37" spans="1:9" x14ac:dyDescent="0.35">
      <c r="A37" s="256" t="s">
        <v>525</v>
      </c>
      <c r="B37" s="256" t="s">
        <v>676</v>
      </c>
      <c r="C37" s="257" t="s">
        <v>688</v>
      </c>
      <c r="D37" s="258" t="s">
        <v>350</v>
      </c>
      <c r="E37" s="258" t="s">
        <v>354</v>
      </c>
      <c r="F37" s="258" t="s">
        <v>696</v>
      </c>
      <c r="G37" s="256" t="s">
        <v>495</v>
      </c>
      <c r="H37" s="256" t="s">
        <v>704</v>
      </c>
      <c r="I37" s="38" t="e">
        <f>Formato!#REF!</f>
        <v>#REF!</v>
      </c>
    </row>
    <row r="38" spans="1:9" x14ac:dyDescent="0.35">
      <c r="A38" s="256" t="s">
        <v>525</v>
      </c>
      <c r="B38" s="256" t="s">
        <v>677</v>
      </c>
      <c r="C38" s="257" t="s">
        <v>689</v>
      </c>
      <c r="D38" s="258" t="s">
        <v>350</v>
      </c>
      <c r="E38" s="258" t="s">
        <v>354</v>
      </c>
      <c r="F38" s="258" t="s">
        <v>489</v>
      </c>
      <c r="G38" s="256" t="s">
        <v>701</v>
      </c>
      <c r="H38" s="256" t="s">
        <v>704</v>
      </c>
      <c r="I38" s="38" t="e">
        <f>Formato!#REF!</f>
        <v>#REF!</v>
      </c>
    </row>
    <row r="39" spans="1:9" x14ac:dyDescent="0.35">
      <c r="A39" s="256" t="s">
        <v>668</v>
      </c>
      <c r="B39" s="256" t="s">
        <v>731</v>
      </c>
      <c r="C39" s="257" t="s">
        <v>761</v>
      </c>
      <c r="D39" s="258" t="s">
        <v>350</v>
      </c>
      <c r="E39" s="258" t="s">
        <v>354</v>
      </c>
      <c r="F39" s="258" t="s">
        <v>490</v>
      </c>
      <c r="G39" s="256" t="s">
        <v>802</v>
      </c>
      <c r="H39" s="256" t="s">
        <v>498</v>
      </c>
      <c r="I39" s="38" t="e">
        <f>Formato!#REF!</f>
        <v>#REF!</v>
      </c>
    </row>
    <row r="40" spans="1:9" x14ac:dyDescent="0.35">
      <c r="A40" s="256" t="s">
        <v>723</v>
      </c>
      <c r="B40" s="256" t="s">
        <v>732</v>
      </c>
      <c r="C40" s="257" t="s">
        <v>762</v>
      </c>
      <c r="D40" s="258" t="s">
        <v>350</v>
      </c>
      <c r="E40" s="258" t="s">
        <v>355</v>
      </c>
      <c r="F40" s="258" t="s">
        <v>793</v>
      </c>
      <c r="G40" s="256" t="s">
        <v>803</v>
      </c>
      <c r="H40" s="256" t="s">
        <v>498</v>
      </c>
      <c r="I40" s="38" t="e">
        <f>Formato!#REF!</f>
        <v>#REF!</v>
      </c>
    </row>
    <row r="41" spans="1:9" x14ac:dyDescent="0.35">
      <c r="A41" s="256" t="s">
        <v>723</v>
      </c>
      <c r="B41" s="256" t="s">
        <v>733</v>
      </c>
      <c r="C41" s="257" t="s">
        <v>763</v>
      </c>
      <c r="D41" s="258" t="s">
        <v>350</v>
      </c>
      <c r="E41" s="258" t="s">
        <v>355</v>
      </c>
      <c r="F41" s="258" t="s">
        <v>793</v>
      </c>
      <c r="G41" s="256" t="s">
        <v>802</v>
      </c>
      <c r="H41" s="256" t="s">
        <v>498</v>
      </c>
      <c r="I41" s="38" t="e">
        <f>Formato!#REF!</f>
        <v>#REF!</v>
      </c>
    </row>
    <row r="42" spans="1:9" x14ac:dyDescent="0.35">
      <c r="A42" s="256" t="s">
        <v>723</v>
      </c>
      <c r="B42" s="256" t="s">
        <v>734</v>
      </c>
      <c r="C42" s="257" t="s">
        <v>764</v>
      </c>
      <c r="D42" s="258" t="s">
        <v>350</v>
      </c>
      <c r="E42" s="258" t="s">
        <v>355</v>
      </c>
      <c r="F42" s="258" t="s">
        <v>793</v>
      </c>
      <c r="G42" s="256" t="s">
        <v>802</v>
      </c>
      <c r="H42" s="256" t="s">
        <v>498</v>
      </c>
      <c r="I42" s="38" t="e">
        <f>Formato!#REF!</f>
        <v>#REF!</v>
      </c>
    </row>
    <row r="43" spans="1:9" x14ac:dyDescent="0.35">
      <c r="A43" s="256" t="s">
        <v>724</v>
      </c>
      <c r="B43" s="256" t="s">
        <v>735</v>
      </c>
      <c r="C43" s="257" t="s">
        <v>765</v>
      </c>
      <c r="D43" s="258" t="s">
        <v>350</v>
      </c>
      <c r="E43" s="258" t="s">
        <v>354</v>
      </c>
      <c r="F43" s="258" t="s">
        <v>490</v>
      </c>
      <c r="G43" s="256" t="s">
        <v>802</v>
      </c>
      <c r="H43" s="256" t="s">
        <v>498</v>
      </c>
      <c r="I43" s="38" t="e">
        <f>Formato!#REF!</f>
        <v>#REF!</v>
      </c>
    </row>
    <row r="44" spans="1:9" x14ac:dyDescent="0.35">
      <c r="A44" s="256" t="s">
        <v>724</v>
      </c>
      <c r="B44" s="256" t="s">
        <v>736</v>
      </c>
      <c r="C44" s="257" t="s">
        <v>766</v>
      </c>
      <c r="D44" s="258" t="s">
        <v>350</v>
      </c>
      <c r="E44" s="258" t="s">
        <v>354</v>
      </c>
      <c r="F44" s="258" t="s">
        <v>490</v>
      </c>
      <c r="G44" s="256" t="s">
        <v>802</v>
      </c>
      <c r="H44" s="256" t="s">
        <v>498</v>
      </c>
      <c r="I44" s="38" t="e">
        <f>Formato!#REF!</f>
        <v>#REF!</v>
      </c>
    </row>
    <row r="45" spans="1:9" x14ac:dyDescent="0.35">
      <c r="A45" s="256" t="s">
        <v>724</v>
      </c>
      <c r="B45" s="256" t="s">
        <v>737</v>
      </c>
      <c r="C45" s="257" t="s">
        <v>767</v>
      </c>
      <c r="D45" s="258" t="s">
        <v>350</v>
      </c>
      <c r="E45" s="258" t="s">
        <v>356</v>
      </c>
      <c r="F45" s="258" t="s">
        <v>794</v>
      </c>
      <c r="G45" s="256" t="s">
        <v>802</v>
      </c>
      <c r="H45" s="256" t="s">
        <v>498</v>
      </c>
      <c r="I45" s="38" t="e">
        <f>Formato!#REF!</f>
        <v>#REF!</v>
      </c>
    </row>
    <row r="46" spans="1:9" x14ac:dyDescent="0.35">
      <c r="A46" s="256" t="s">
        <v>725</v>
      </c>
      <c r="B46" s="256" t="s">
        <v>738</v>
      </c>
      <c r="C46" s="257" t="s">
        <v>768</v>
      </c>
      <c r="D46" s="258" t="s">
        <v>350</v>
      </c>
      <c r="E46" s="258" t="s">
        <v>610</v>
      </c>
      <c r="F46" s="258" t="s">
        <v>795</v>
      </c>
      <c r="G46" s="256" t="s">
        <v>802</v>
      </c>
      <c r="H46" s="256" t="s">
        <v>498</v>
      </c>
      <c r="I46" s="38" t="e">
        <f>Formato!#REF!</f>
        <v>#REF!</v>
      </c>
    </row>
    <row r="47" spans="1:9" x14ac:dyDescent="0.35">
      <c r="A47" s="256" t="s">
        <v>725</v>
      </c>
      <c r="B47" s="256" t="s">
        <v>739</v>
      </c>
      <c r="C47" s="257" t="s">
        <v>769</v>
      </c>
      <c r="D47" s="258" t="s">
        <v>350</v>
      </c>
      <c r="E47" s="258" t="s">
        <v>356</v>
      </c>
      <c r="F47" s="258" t="s">
        <v>796</v>
      </c>
      <c r="G47" s="256" t="s">
        <v>802</v>
      </c>
      <c r="H47" s="256" t="s">
        <v>498</v>
      </c>
      <c r="I47" s="38" t="e">
        <f>Formato!#REF!</f>
        <v>#REF!</v>
      </c>
    </row>
    <row r="48" spans="1:9" x14ac:dyDescent="0.35">
      <c r="A48" s="256" t="s">
        <v>726</v>
      </c>
      <c r="B48" s="256" t="s">
        <v>342</v>
      </c>
      <c r="C48" s="257" t="s">
        <v>770</v>
      </c>
      <c r="D48" s="258" t="s">
        <v>350</v>
      </c>
      <c r="E48" s="258" t="s">
        <v>356</v>
      </c>
      <c r="F48" s="258" t="s">
        <v>797</v>
      </c>
      <c r="G48" s="256" t="s">
        <v>804</v>
      </c>
      <c r="H48" s="256" t="s">
        <v>498</v>
      </c>
      <c r="I48" s="38" t="e">
        <f>Formato!#REF!</f>
        <v>#REF!</v>
      </c>
    </row>
    <row r="49" spans="1:9" x14ac:dyDescent="0.35">
      <c r="A49" s="256" t="s">
        <v>525</v>
      </c>
      <c r="B49" s="256" t="s">
        <v>740</v>
      </c>
      <c r="C49" s="257" t="s">
        <v>771</v>
      </c>
      <c r="D49" s="258" t="s">
        <v>350</v>
      </c>
      <c r="E49" s="258" t="s">
        <v>356</v>
      </c>
      <c r="F49" s="258" t="s">
        <v>795</v>
      </c>
      <c r="G49" s="256" t="s">
        <v>802</v>
      </c>
      <c r="H49" s="256" t="s">
        <v>498</v>
      </c>
      <c r="I49" s="38" t="e">
        <f>Formato!#REF!</f>
        <v>#REF!</v>
      </c>
    </row>
    <row r="50" spans="1:9" x14ac:dyDescent="0.35">
      <c r="A50" s="256" t="s">
        <v>725</v>
      </c>
      <c r="B50" s="256" t="s">
        <v>741</v>
      </c>
      <c r="C50" s="257" t="s">
        <v>772</v>
      </c>
      <c r="D50" s="258" t="s">
        <v>350</v>
      </c>
      <c r="E50" s="258" t="s">
        <v>354</v>
      </c>
      <c r="F50" s="258" t="s">
        <v>794</v>
      </c>
      <c r="G50" s="256" t="s">
        <v>802</v>
      </c>
      <c r="H50" s="256" t="s">
        <v>498</v>
      </c>
      <c r="I50" s="38" t="e">
        <f>Formato!#REF!</f>
        <v>#REF!</v>
      </c>
    </row>
    <row r="51" spans="1:9" x14ac:dyDescent="0.35">
      <c r="A51" s="256" t="s">
        <v>725</v>
      </c>
      <c r="B51" s="256" t="s">
        <v>742</v>
      </c>
      <c r="C51" s="257" t="s">
        <v>773</v>
      </c>
      <c r="D51" s="258" t="s">
        <v>350</v>
      </c>
      <c r="E51" s="258" t="s">
        <v>356</v>
      </c>
      <c r="F51" s="258" t="s">
        <v>798</v>
      </c>
      <c r="G51" s="256" t="s">
        <v>802</v>
      </c>
      <c r="H51" s="256" t="s">
        <v>498</v>
      </c>
      <c r="I51" s="38" t="e">
        <f>Formato!#REF!</f>
        <v>#REF!</v>
      </c>
    </row>
    <row r="52" spans="1:9" x14ac:dyDescent="0.35">
      <c r="A52" s="256" t="s">
        <v>525</v>
      </c>
      <c r="B52" s="256" t="s">
        <v>743</v>
      </c>
      <c r="C52" s="257" t="s">
        <v>774</v>
      </c>
      <c r="D52" s="258" t="s">
        <v>350</v>
      </c>
      <c r="E52" s="258" t="s">
        <v>610</v>
      </c>
      <c r="F52" s="258" t="s">
        <v>799</v>
      </c>
      <c r="G52" s="256" t="s">
        <v>802</v>
      </c>
      <c r="H52" s="256" t="s">
        <v>498</v>
      </c>
      <c r="I52" s="38" t="e">
        <f>Formato!#REF!</f>
        <v>#REF!</v>
      </c>
    </row>
    <row r="53" spans="1:9" x14ac:dyDescent="0.35">
      <c r="A53" s="256" t="s">
        <v>525</v>
      </c>
      <c r="B53" s="256" t="s">
        <v>744</v>
      </c>
      <c r="C53" s="257" t="s">
        <v>775</v>
      </c>
      <c r="D53" s="258" t="s">
        <v>350</v>
      </c>
      <c r="E53" s="258" t="s">
        <v>610</v>
      </c>
      <c r="F53" s="258" t="s">
        <v>545</v>
      </c>
      <c r="G53" s="256" t="s">
        <v>802</v>
      </c>
      <c r="H53" s="256" t="s">
        <v>498</v>
      </c>
      <c r="I53" s="38" t="e">
        <f>Formato!#REF!</f>
        <v>#REF!</v>
      </c>
    </row>
    <row r="54" spans="1:9" x14ac:dyDescent="0.35">
      <c r="A54" s="256" t="s">
        <v>727</v>
      </c>
      <c r="B54" s="256" t="s">
        <v>745</v>
      </c>
      <c r="C54" s="257" t="s">
        <v>776</v>
      </c>
      <c r="D54" s="258" t="s">
        <v>350</v>
      </c>
      <c r="E54" s="258" t="s">
        <v>610</v>
      </c>
      <c r="F54" s="258" t="s">
        <v>545</v>
      </c>
      <c r="G54" s="256" t="s">
        <v>802</v>
      </c>
      <c r="H54" s="256" t="s">
        <v>498</v>
      </c>
      <c r="I54" s="38" t="e">
        <f>Formato!#REF!</f>
        <v>#REF!</v>
      </c>
    </row>
    <row r="55" spans="1:9" x14ac:dyDescent="0.35">
      <c r="A55" s="256" t="s">
        <v>727</v>
      </c>
      <c r="B55" s="256" t="s">
        <v>746</v>
      </c>
      <c r="C55" s="257" t="s">
        <v>777</v>
      </c>
      <c r="D55" s="258" t="s">
        <v>350</v>
      </c>
      <c r="E55" s="258" t="s">
        <v>610</v>
      </c>
      <c r="F55" s="258" t="s">
        <v>545</v>
      </c>
      <c r="G55" s="256" t="s">
        <v>802</v>
      </c>
      <c r="H55" s="256" t="s">
        <v>498</v>
      </c>
      <c r="I55" s="38" t="e">
        <f>Formato!#REF!</f>
        <v>#REF!</v>
      </c>
    </row>
    <row r="56" spans="1:9" x14ac:dyDescent="0.35">
      <c r="A56" s="256" t="s">
        <v>728</v>
      </c>
      <c r="B56" s="256" t="s">
        <v>747</v>
      </c>
      <c r="C56" s="257" t="s">
        <v>778</v>
      </c>
      <c r="D56" s="258" t="s">
        <v>350</v>
      </c>
      <c r="E56" s="258" t="s">
        <v>610</v>
      </c>
      <c r="F56" s="258" t="s">
        <v>800</v>
      </c>
      <c r="G56" s="256" t="s">
        <v>802</v>
      </c>
      <c r="H56" s="256" t="s">
        <v>498</v>
      </c>
      <c r="I56" s="38" t="e">
        <f>Formato!#REF!</f>
        <v>#REF!</v>
      </c>
    </row>
    <row r="57" spans="1:9" x14ac:dyDescent="0.35">
      <c r="A57" s="256" t="s">
        <v>729</v>
      </c>
      <c r="B57" s="256" t="s">
        <v>342</v>
      </c>
      <c r="C57" s="257" t="s">
        <v>779</v>
      </c>
      <c r="D57" s="258" t="s">
        <v>350</v>
      </c>
      <c r="E57" s="258" t="s">
        <v>610</v>
      </c>
      <c r="F57" s="258" t="s">
        <v>799</v>
      </c>
      <c r="G57" s="256" t="s">
        <v>805</v>
      </c>
      <c r="H57" s="256" t="s">
        <v>498</v>
      </c>
      <c r="I57" s="38" t="e">
        <f>Formato!#REF!</f>
        <v>#REF!</v>
      </c>
    </row>
    <row r="58" spans="1:9" x14ac:dyDescent="0.35">
      <c r="A58" s="256" t="s">
        <v>730</v>
      </c>
      <c r="B58" s="256" t="s">
        <v>748</v>
      </c>
      <c r="C58" s="257" t="s">
        <v>776</v>
      </c>
      <c r="D58" s="258" t="s">
        <v>350</v>
      </c>
      <c r="E58" s="258" t="s">
        <v>356</v>
      </c>
      <c r="F58" s="258" t="s">
        <v>545</v>
      </c>
      <c r="G58" s="256" t="s">
        <v>494</v>
      </c>
      <c r="H58" s="256" t="s">
        <v>498</v>
      </c>
      <c r="I58" s="38" t="e">
        <f>Formato!#REF!</f>
        <v>#REF!</v>
      </c>
    </row>
    <row r="59" spans="1:9" x14ac:dyDescent="0.35">
      <c r="A59" s="256" t="s">
        <v>397</v>
      </c>
      <c r="B59" s="256" t="s">
        <v>749</v>
      </c>
      <c r="C59" s="257" t="s">
        <v>780</v>
      </c>
      <c r="D59" s="258" t="s">
        <v>350</v>
      </c>
      <c r="E59" s="258" t="s">
        <v>354</v>
      </c>
      <c r="F59" s="258" t="s">
        <v>801</v>
      </c>
      <c r="G59" s="256" t="s">
        <v>802</v>
      </c>
      <c r="H59" s="256" t="s">
        <v>498</v>
      </c>
      <c r="I59" s="38" t="e">
        <f>Formato!#REF!</f>
        <v>#REF!</v>
      </c>
    </row>
    <row r="60" spans="1:9" x14ac:dyDescent="0.35">
      <c r="A60" s="256" t="s">
        <v>397</v>
      </c>
      <c r="B60" s="256" t="s">
        <v>750</v>
      </c>
      <c r="C60" s="257" t="s">
        <v>781</v>
      </c>
      <c r="D60" s="258" t="s">
        <v>350</v>
      </c>
      <c r="E60" s="258" t="s">
        <v>354</v>
      </c>
      <c r="F60" s="258" t="s">
        <v>801</v>
      </c>
      <c r="G60" s="256" t="s">
        <v>802</v>
      </c>
      <c r="H60" s="256" t="s">
        <v>498</v>
      </c>
      <c r="I60" s="38" t="e">
        <f>Formato!#REF!</f>
        <v>#REF!</v>
      </c>
    </row>
    <row r="61" spans="1:9" x14ac:dyDescent="0.35">
      <c r="A61" s="256" t="s">
        <v>397</v>
      </c>
      <c r="B61" s="256" t="s">
        <v>751</v>
      </c>
      <c r="C61" s="257" t="s">
        <v>782</v>
      </c>
      <c r="D61" s="258" t="s">
        <v>350</v>
      </c>
      <c r="E61" s="258" t="s">
        <v>354</v>
      </c>
      <c r="F61" s="258" t="s">
        <v>801</v>
      </c>
      <c r="G61" s="256" t="s">
        <v>802</v>
      </c>
      <c r="H61" s="256" t="s">
        <v>498</v>
      </c>
      <c r="I61" s="38" t="e">
        <f>Formato!#REF!</f>
        <v>#REF!</v>
      </c>
    </row>
    <row r="62" spans="1:9" x14ac:dyDescent="0.35">
      <c r="A62" s="256" t="s">
        <v>397</v>
      </c>
      <c r="B62" s="256" t="s">
        <v>752</v>
      </c>
      <c r="C62" s="257" t="s">
        <v>783</v>
      </c>
      <c r="D62" s="258" t="s">
        <v>350</v>
      </c>
      <c r="E62" s="258" t="s">
        <v>354</v>
      </c>
      <c r="F62" s="258" t="s">
        <v>801</v>
      </c>
      <c r="G62" s="256" t="s">
        <v>802</v>
      </c>
      <c r="H62" s="256" t="s">
        <v>498</v>
      </c>
      <c r="I62" s="38" t="e">
        <f>Formato!#REF!</f>
        <v>#REF!</v>
      </c>
    </row>
    <row r="63" spans="1:9" x14ac:dyDescent="0.35">
      <c r="A63" s="256" t="s">
        <v>728</v>
      </c>
      <c r="B63" s="256" t="s">
        <v>1080</v>
      </c>
      <c r="C63" s="257" t="s">
        <v>846</v>
      </c>
      <c r="D63" s="258" t="s">
        <v>852</v>
      </c>
      <c r="E63" s="258" t="s">
        <v>354</v>
      </c>
      <c r="F63" s="258" t="s">
        <v>489</v>
      </c>
      <c r="G63" s="256" t="s">
        <v>853</v>
      </c>
      <c r="H63" s="256" t="s">
        <v>498</v>
      </c>
      <c r="I63" s="38" t="e">
        <f>Formato!#REF!</f>
        <v>#REF!</v>
      </c>
    </row>
    <row r="64" spans="1:9" x14ac:dyDescent="0.35">
      <c r="A64" s="256" t="s">
        <v>839</v>
      </c>
      <c r="B64" s="256" t="s">
        <v>841</v>
      </c>
      <c r="C64" s="257" t="s">
        <v>847</v>
      </c>
      <c r="D64" s="258" t="s">
        <v>852</v>
      </c>
      <c r="E64" s="258" t="s">
        <v>354</v>
      </c>
      <c r="F64" s="258" t="s">
        <v>489</v>
      </c>
      <c r="G64" s="256" t="s">
        <v>853</v>
      </c>
      <c r="H64" s="256" t="s">
        <v>498</v>
      </c>
      <c r="I64" s="38" t="e">
        <f>Formato!#REF!</f>
        <v>#REF!</v>
      </c>
    </row>
    <row r="65" spans="1:9" x14ac:dyDescent="0.35">
      <c r="A65" s="256" t="s">
        <v>839</v>
      </c>
      <c r="B65" s="256" t="s">
        <v>1081</v>
      </c>
      <c r="C65" s="257" t="s">
        <v>1082</v>
      </c>
      <c r="D65" s="258" t="s">
        <v>852</v>
      </c>
      <c r="E65" s="258" t="s">
        <v>354</v>
      </c>
      <c r="F65" s="258" t="s">
        <v>489</v>
      </c>
      <c r="G65" s="256" t="s">
        <v>853</v>
      </c>
      <c r="H65" s="256" t="s">
        <v>498</v>
      </c>
      <c r="I65" s="38" t="e">
        <f>Formato!#REF!</f>
        <v>#REF!</v>
      </c>
    </row>
    <row r="66" spans="1:9" x14ac:dyDescent="0.35">
      <c r="A66" s="256" t="s">
        <v>724</v>
      </c>
      <c r="B66" s="256" t="s">
        <v>1083</v>
      </c>
      <c r="C66" s="257" t="s">
        <v>849</v>
      </c>
      <c r="D66" s="258" t="s">
        <v>852</v>
      </c>
      <c r="E66" s="258" t="s">
        <v>354</v>
      </c>
      <c r="F66" s="258" t="s">
        <v>489</v>
      </c>
      <c r="G66" s="256" t="s">
        <v>853</v>
      </c>
      <c r="H66" s="256" t="s">
        <v>498</v>
      </c>
      <c r="I66" s="38" t="e">
        <f>Formato!#REF!</f>
        <v>#REF!</v>
      </c>
    </row>
    <row r="67" spans="1:9" x14ac:dyDescent="0.35">
      <c r="A67" s="256" t="s">
        <v>525</v>
      </c>
      <c r="B67" s="256" t="s">
        <v>854</v>
      </c>
      <c r="C67" s="257" t="s">
        <v>867</v>
      </c>
      <c r="D67" s="258" t="s">
        <v>350</v>
      </c>
      <c r="E67" s="258" t="s">
        <v>610</v>
      </c>
      <c r="F67" s="258" t="s">
        <v>489</v>
      </c>
      <c r="G67" s="256" t="s">
        <v>494</v>
      </c>
      <c r="H67" s="256" t="s">
        <v>498</v>
      </c>
      <c r="I67" s="38" t="e">
        <f>Formato!#REF!</f>
        <v>#REF!</v>
      </c>
    </row>
    <row r="68" spans="1:9" x14ac:dyDescent="0.35">
      <c r="A68" s="256" t="s">
        <v>525</v>
      </c>
      <c r="B68" s="256" t="s">
        <v>855</v>
      </c>
      <c r="C68" s="257" t="s">
        <v>868</v>
      </c>
      <c r="D68" s="258" t="s">
        <v>350</v>
      </c>
      <c r="E68" s="258" t="s">
        <v>610</v>
      </c>
      <c r="F68" s="258" t="s">
        <v>489</v>
      </c>
      <c r="G68" s="256" t="s">
        <v>627</v>
      </c>
      <c r="H68" s="256" t="s">
        <v>498</v>
      </c>
      <c r="I68" s="38" t="e">
        <f>Formato!#REF!</f>
        <v>#REF!</v>
      </c>
    </row>
    <row r="69" spans="1:9" x14ac:dyDescent="0.35">
      <c r="A69" s="256" t="s">
        <v>525</v>
      </c>
      <c r="B69" s="256" t="s">
        <v>856</v>
      </c>
      <c r="C69" s="257" t="s">
        <v>869</v>
      </c>
      <c r="D69" s="258" t="s">
        <v>350</v>
      </c>
      <c r="E69" s="258" t="s">
        <v>610</v>
      </c>
      <c r="F69" s="258" t="s">
        <v>490</v>
      </c>
      <c r="G69" s="256" t="s">
        <v>627</v>
      </c>
      <c r="H69" s="256" t="s">
        <v>498</v>
      </c>
      <c r="I69" s="38" t="e">
        <f>Formato!#REF!</f>
        <v>#REF!</v>
      </c>
    </row>
    <row r="70" spans="1:9" x14ac:dyDescent="0.35">
      <c r="A70" s="256" t="s">
        <v>857</v>
      </c>
      <c r="B70" s="256" t="s">
        <v>342</v>
      </c>
      <c r="C70" s="257" t="s">
        <v>870</v>
      </c>
      <c r="D70" s="258" t="s">
        <v>350</v>
      </c>
      <c r="E70" s="258" t="s">
        <v>610</v>
      </c>
      <c r="F70" s="258" t="s">
        <v>489</v>
      </c>
      <c r="G70" s="256" t="s">
        <v>627</v>
      </c>
      <c r="H70" s="256" t="s">
        <v>498</v>
      </c>
      <c r="I70" s="38" t="e">
        <f>Formato!#REF!</f>
        <v>#REF!</v>
      </c>
    </row>
    <row r="71" spans="1:9" x14ac:dyDescent="0.35">
      <c r="A71" s="256" t="s">
        <v>724</v>
      </c>
      <c r="B71" s="256" t="s">
        <v>342</v>
      </c>
      <c r="C71" s="257" t="s">
        <v>871</v>
      </c>
      <c r="D71" s="258" t="s">
        <v>350</v>
      </c>
      <c r="E71" s="258" t="s">
        <v>610</v>
      </c>
      <c r="F71" s="258" t="s">
        <v>488</v>
      </c>
      <c r="G71" s="256" t="s">
        <v>627</v>
      </c>
      <c r="H71" s="256" t="s">
        <v>498</v>
      </c>
      <c r="I71" s="38" t="e">
        <f>Formato!#REF!</f>
        <v>#REF!</v>
      </c>
    </row>
    <row r="72" spans="1:9" x14ac:dyDescent="0.35">
      <c r="A72" s="256" t="s">
        <v>724</v>
      </c>
      <c r="B72" s="256" t="s">
        <v>342</v>
      </c>
      <c r="C72" s="257" t="s">
        <v>872</v>
      </c>
      <c r="D72" s="258" t="s">
        <v>350</v>
      </c>
      <c r="E72" s="258" t="s">
        <v>610</v>
      </c>
      <c r="F72" s="258" t="s">
        <v>490</v>
      </c>
      <c r="G72" s="256" t="s">
        <v>627</v>
      </c>
      <c r="H72" s="256" t="s">
        <v>498</v>
      </c>
      <c r="I72" s="38" t="e">
        <f>Formato!#REF!</f>
        <v>#REF!</v>
      </c>
    </row>
    <row r="73" spans="1:9" x14ac:dyDescent="0.35">
      <c r="A73" s="256" t="s">
        <v>858</v>
      </c>
      <c r="B73" s="256" t="s">
        <v>342</v>
      </c>
      <c r="C73" s="257" t="s">
        <v>873</v>
      </c>
      <c r="D73" s="258" t="s">
        <v>350</v>
      </c>
      <c r="E73" s="258" t="s">
        <v>610</v>
      </c>
      <c r="F73" s="258" t="s">
        <v>489</v>
      </c>
      <c r="G73" s="256" t="s">
        <v>627</v>
      </c>
      <c r="H73" s="256" t="s">
        <v>342</v>
      </c>
      <c r="I73" s="38" t="e">
        <f>Formato!#REF!</f>
        <v>#REF!</v>
      </c>
    </row>
    <row r="74" spans="1:9" x14ac:dyDescent="0.35">
      <c r="A74" s="256" t="s">
        <v>859</v>
      </c>
      <c r="B74" s="256" t="s">
        <v>859</v>
      </c>
      <c r="C74" s="257" t="s">
        <v>874</v>
      </c>
      <c r="D74" s="258" t="s">
        <v>350</v>
      </c>
      <c r="E74" s="258" t="s">
        <v>610</v>
      </c>
      <c r="F74" s="258" t="s">
        <v>487</v>
      </c>
      <c r="G74" s="256" t="s">
        <v>627</v>
      </c>
      <c r="H74" s="256" t="s">
        <v>342</v>
      </c>
      <c r="I74" s="38" t="e">
        <f>Formato!#REF!</f>
        <v>#REF!</v>
      </c>
    </row>
    <row r="75" spans="1:9" x14ac:dyDescent="0.35">
      <c r="A75" s="256" t="s">
        <v>860</v>
      </c>
      <c r="B75" s="256" t="s">
        <v>668</v>
      </c>
      <c r="C75" s="257" t="s">
        <v>875</v>
      </c>
      <c r="D75" s="258" t="s">
        <v>350</v>
      </c>
      <c r="E75" s="258" t="s">
        <v>610</v>
      </c>
      <c r="F75" s="258" t="s">
        <v>487</v>
      </c>
      <c r="G75" s="256" t="s">
        <v>627</v>
      </c>
      <c r="H75" s="256" t="s">
        <v>342</v>
      </c>
      <c r="I75" s="38" t="e">
        <f>Formato!#REF!</f>
        <v>#REF!</v>
      </c>
    </row>
    <row r="76" spans="1:9" x14ac:dyDescent="0.35">
      <c r="A76" s="256" t="s">
        <v>861</v>
      </c>
      <c r="B76" s="256" t="s">
        <v>861</v>
      </c>
      <c r="C76" s="257" t="s">
        <v>876</v>
      </c>
      <c r="D76" s="258" t="s">
        <v>350</v>
      </c>
      <c r="E76" s="258" t="s">
        <v>354</v>
      </c>
      <c r="F76" s="258" t="s">
        <v>794</v>
      </c>
      <c r="G76" s="256" t="s">
        <v>627</v>
      </c>
      <c r="H76" s="256" t="s">
        <v>342</v>
      </c>
      <c r="I76" s="38" t="e">
        <f>Formato!#REF!</f>
        <v>#REF!</v>
      </c>
    </row>
    <row r="77" spans="1:9" x14ac:dyDescent="0.35">
      <c r="A77" s="256" t="s">
        <v>862</v>
      </c>
      <c r="B77" s="256" t="s">
        <v>861</v>
      </c>
      <c r="C77" s="257" t="s">
        <v>877</v>
      </c>
      <c r="D77" s="258" t="s">
        <v>350</v>
      </c>
      <c r="E77" s="258" t="s">
        <v>354</v>
      </c>
      <c r="F77" s="258" t="s">
        <v>488</v>
      </c>
      <c r="G77" s="256" t="s">
        <v>627</v>
      </c>
      <c r="H77" s="256" t="s">
        <v>342</v>
      </c>
      <c r="I77" s="38" t="e">
        <f>Formato!#REF!</f>
        <v>#REF!</v>
      </c>
    </row>
    <row r="78" spans="1:9" x14ac:dyDescent="0.35">
      <c r="A78" s="256" t="s">
        <v>863</v>
      </c>
      <c r="B78" s="256" t="s">
        <v>863</v>
      </c>
      <c r="C78" s="257" t="s">
        <v>878</v>
      </c>
      <c r="D78" s="258" t="s">
        <v>350</v>
      </c>
      <c r="E78" s="258" t="s">
        <v>342</v>
      </c>
      <c r="F78" s="258" t="s">
        <v>342</v>
      </c>
      <c r="G78" s="256" t="s">
        <v>342</v>
      </c>
      <c r="H78" s="256" t="s">
        <v>342</v>
      </c>
      <c r="I78" s="38" t="e">
        <f>Formato!#REF!</f>
        <v>#REF!</v>
      </c>
    </row>
    <row r="79" spans="1:9" x14ac:dyDescent="0.35">
      <c r="A79" s="256" t="s">
        <v>864</v>
      </c>
      <c r="B79" s="256" t="s">
        <v>864</v>
      </c>
      <c r="C79" s="257" t="s">
        <v>879</v>
      </c>
      <c r="D79" s="258" t="s">
        <v>350</v>
      </c>
      <c r="E79" s="258" t="s">
        <v>354</v>
      </c>
      <c r="F79" s="258" t="s">
        <v>490</v>
      </c>
      <c r="G79" s="256" t="s">
        <v>494</v>
      </c>
      <c r="H79" s="256" t="s">
        <v>498</v>
      </c>
      <c r="I79" s="38" t="e">
        <f>Formato!#REF!</f>
        <v>#REF!</v>
      </c>
    </row>
    <row r="80" spans="1:9" x14ac:dyDescent="0.35">
      <c r="A80" s="256" t="s">
        <v>342</v>
      </c>
      <c r="B80" s="256" t="s">
        <v>865</v>
      </c>
      <c r="C80" s="257" t="s">
        <v>880</v>
      </c>
      <c r="D80" s="258" t="s">
        <v>350</v>
      </c>
      <c r="E80" s="258" t="s">
        <v>354</v>
      </c>
      <c r="F80" s="258" t="s">
        <v>885</v>
      </c>
      <c r="G80" s="256" t="s">
        <v>494</v>
      </c>
      <c r="H80" s="256" t="s">
        <v>886</v>
      </c>
      <c r="I80" s="38" t="e">
        <f>Formato!#REF!</f>
        <v>#REF!</v>
      </c>
    </row>
    <row r="81" spans="1:9" x14ac:dyDescent="0.35">
      <c r="A81" s="256" t="s">
        <v>668</v>
      </c>
      <c r="B81" s="256" t="s">
        <v>904</v>
      </c>
      <c r="C81" s="257" t="s">
        <v>914</v>
      </c>
      <c r="D81" s="258" t="s">
        <v>350</v>
      </c>
      <c r="E81" s="258" t="s">
        <v>356</v>
      </c>
      <c r="F81" s="258" t="s">
        <v>926</v>
      </c>
      <c r="G81" s="256" t="s">
        <v>498</v>
      </c>
      <c r="H81" s="256" t="s">
        <v>498</v>
      </c>
      <c r="I81" s="38" t="e">
        <f>Formato!#REF!</f>
        <v>#REF!</v>
      </c>
    </row>
    <row r="82" spans="1:9" x14ac:dyDescent="0.35">
      <c r="A82" s="256" t="s">
        <v>724</v>
      </c>
      <c r="B82" s="256" t="s">
        <v>905</v>
      </c>
      <c r="C82" s="257" t="s">
        <v>915</v>
      </c>
      <c r="D82" s="258" t="s">
        <v>350</v>
      </c>
      <c r="E82" s="258" t="s">
        <v>610</v>
      </c>
      <c r="F82" s="258" t="s">
        <v>494</v>
      </c>
      <c r="G82" s="256" t="s">
        <v>927</v>
      </c>
      <c r="H82" s="256" t="s">
        <v>927</v>
      </c>
      <c r="I82" s="38" t="e">
        <f>Formato!#REF!</f>
        <v>#REF!</v>
      </c>
    </row>
    <row r="83" spans="1:9" x14ac:dyDescent="0.35">
      <c r="A83" s="256" t="s">
        <v>724</v>
      </c>
      <c r="B83" s="256" t="s">
        <v>906</v>
      </c>
      <c r="C83" s="257" t="s">
        <v>916</v>
      </c>
      <c r="D83" s="258" t="s">
        <v>350</v>
      </c>
      <c r="E83" s="258" t="s">
        <v>610</v>
      </c>
      <c r="F83" s="258" t="s">
        <v>494</v>
      </c>
      <c r="G83" s="256" t="s">
        <v>927</v>
      </c>
      <c r="H83" s="256" t="s">
        <v>927</v>
      </c>
      <c r="I83" s="38" t="e">
        <f>Formato!#REF!</f>
        <v>#REF!</v>
      </c>
    </row>
    <row r="84" spans="1:9" x14ac:dyDescent="0.35">
      <c r="A84" s="256" t="s">
        <v>724</v>
      </c>
      <c r="B84" s="256" t="s">
        <v>907</v>
      </c>
      <c r="C84" s="257" t="s">
        <v>917</v>
      </c>
      <c r="D84" s="258" t="s">
        <v>350</v>
      </c>
      <c r="E84" s="258" t="s">
        <v>356</v>
      </c>
      <c r="F84" s="258" t="s">
        <v>494</v>
      </c>
      <c r="G84" s="256" t="s">
        <v>498</v>
      </c>
      <c r="H84" s="256" t="s">
        <v>498</v>
      </c>
      <c r="I84" s="38" t="e">
        <f>Formato!#REF!</f>
        <v>#REF!</v>
      </c>
    </row>
    <row r="85" spans="1:9" x14ac:dyDescent="0.35">
      <c r="A85" s="256" t="s">
        <v>724</v>
      </c>
      <c r="B85" s="256" t="s">
        <v>908</v>
      </c>
      <c r="C85" s="257" t="s">
        <v>918</v>
      </c>
      <c r="D85" s="258" t="s">
        <v>350</v>
      </c>
      <c r="E85" s="258" t="s">
        <v>354</v>
      </c>
      <c r="F85" s="258" t="s">
        <v>494</v>
      </c>
      <c r="G85" s="256" t="s">
        <v>927</v>
      </c>
      <c r="H85" s="256" t="s">
        <v>927</v>
      </c>
      <c r="I85" s="38" t="e">
        <f>Formato!#REF!</f>
        <v>#REF!</v>
      </c>
    </row>
    <row r="86" spans="1:9" x14ac:dyDescent="0.35">
      <c r="A86" s="256" t="s">
        <v>526</v>
      </c>
      <c r="B86" s="256" t="s">
        <v>909</v>
      </c>
      <c r="C86" s="257" t="s">
        <v>919</v>
      </c>
      <c r="D86" s="258" t="s">
        <v>350</v>
      </c>
      <c r="E86" s="258" t="s">
        <v>356</v>
      </c>
      <c r="F86" s="258" t="s">
        <v>805</v>
      </c>
      <c r="G86" s="256" t="s">
        <v>498</v>
      </c>
      <c r="H86" s="256" t="s">
        <v>498</v>
      </c>
      <c r="I86" s="38" t="e">
        <f>Formato!#REF!</f>
        <v>#REF!</v>
      </c>
    </row>
    <row r="87" spans="1:9" x14ac:dyDescent="0.35">
      <c r="A87" s="256" t="s">
        <v>526</v>
      </c>
      <c r="B87" s="256" t="s">
        <v>910</v>
      </c>
      <c r="C87" s="257" t="s">
        <v>920</v>
      </c>
      <c r="D87" s="258" t="s">
        <v>350</v>
      </c>
      <c r="E87" s="258" t="s">
        <v>610</v>
      </c>
      <c r="F87" s="258" t="s">
        <v>494</v>
      </c>
      <c r="G87" s="256" t="s">
        <v>927</v>
      </c>
      <c r="H87" s="256" t="s">
        <v>927</v>
      </c>
      <c r="I87" s="38" t="e">
        <f>Formato!#REF!</f>
        <v>#REF!</v>
      </c>
    </row>
    <row r="88" spans="1:9" x14ac:dyDescent="0.35">
      <c r="A88" s="256" t="s">
        <v>940</v>
      </c>
      <c r="B88" s="256" t="s">
        <v>946</v>
      </c>
      <c r="C88" s="257" t="s">
        <v>961</v>
      </c>
      <c r="D88" s="258" t="s">
        <v>350</v>
      </c>
      <c r="E88" s="258" t="s">
        <v>354</v>
      </c>
      <c r="F88" s="258" t="s">
        <v>976</v>
      </c>
      <c r="G88" s="256" t="s">
        <v>494</v>
      </c>
      <c r="H88" s="256" t="s">
        <v>498</v>
      </c>
      <c r="I88" s="38" t="e">
        <f>Formato!#REF!</f>
        <v>#REF!</v>
      </c>
    </row>
    <row r="89" spans="1:9" ht="105" customHeight="1" x14ac:dyDescent="0.35">
      <c r="A89" s="256" t="s">
        <v>940</v>
      </c>
      <c r="B89" s="256" t="s">
        <v>947</v>
      </c>
      <c r="C89" s="257" t="s">
        <v>962</v>
      </c>
      <c r="D89" s="258" t="s">
        <v>350</v>
      </c>
      <c r="E89" s="258" t="s">
        <v>354</v>
      </c>
      <c r="F89" s="258" t="s">
        <v>489</v>
      </c>
      <c r="G89" s="256" t="s">
        <v>977</v>
      </c>
      <c r="H89" s="256" t="s">
        <v>498</v>
      </c>
      <c r="I89" s="38" t="e">
        <f>Formato!#REF!</f>
        <v>#REF!</v>
      </c>
    </row>
    <row r="90" spans="1:9" x14ac:dyDescent="0.35">
      <c r="A90" s="256" t="s">
        <v>940</v>
      </c>
      <c r="B90" s="256" t="s">
        <v>948</v>
      </c>
      <c r="C90" s="257" t="s">
        <v>963</v>
      </c>
      <c r="D90" s="258" t="s">
        <v>350</v>
      </c>
      <c r="E90" s="258" t="s">
        <v>354</v>
      </c>
      <c r="F90" s="258" t="s">
        <v>489</v>
      </c>
      <c r="G90" s="256" t="s">
        <v>978</v>
      </c>
      <c r="H90" s="256" t="s">
        <v>498</v>
      </c>
      <c r="I90" s="38" t="e">
        <f>Formato!#REF!</f>
        <v>#REF!</v>
      </c>
    </row>
    <row r="91" spans="1:9" x14ac:dyDescent="0.35">
      <c r="A91" s="256" t="s">
        <v>940</v>
      </c>
      <c r="B91" s="256" t="s">
        <v>949</v>
      </c>
      <c r="C91" s="257" t="s">
        <v>964</v>
      </c>
      <c r="D91" s="258" t="s">
        <v>350</v>
      </c>
      <c r="E91" s="258" t="s">
        <v>354</v>
      </c>
      <c r="F91" s="258" t="s">
        <v>489</v>
      </c>
      <c r="G91" s="256" t="s">
        <v>979</v>
      </c>
      <c r="H91" s="256" t="s">
        <v>498</v>
      </c>
      <c r="I91" s="38" t="e">
        <f>Formato!#REF!</f>
        <v>#REF!</v>
      </c>
    </row>
    <row r="92" spans="1:9" x14ac:dyDescent="0.35">
      <c r="A92" s="256" t="s">
        <v>724</v>
      </c>
      <c r="B92" s="256" t="s">
        <v>950</v>
      </c>
      <c r="C92" s="257" t="s">
        <v>965</v>
      </c>
      <c r="D92" s="258" t="s">
        <v>350</v>
      </c>
      <c r="E92" s="258" t="s">
        <v>354</v>
      </c>
      <c r="F92" s="258" t="s">
        <v>976</v>
      </c>
      <c r="G92" s="256" t="s">
        <v>980</v>
      </c>
      <c r="H92" s="256" t="s">
        <v>498</v>
      </c>
      <c r="I92" s="38" t="e">
        <f>Formato!#REF!</f>
        <v>#REF!</v>
      </c>
    </row>
    <row r="93" spans="1:9" x14ac:dyDescent="0.35">
      <c r="A93" s="256" t="s">
        <v>941</v>
      </c>
      <c r="B93" s="256" t="s">
        <v>951</v>
      </c>
      <c r="C93" s="257" t="s">
        <v>966</v>
      </c>
      <c r="D93" s="258" t="s">
        <v>350</v>
      </c>
      <c r="E93" s="258" t="s">
        <v>354</v>
      </c>
      <c r="F93" s="258" t="s">
        <v>976</v>
      </c>
      <c r="G93" s="256" t="s">
        <v>978</v>
      </c>
      <c r="H93" s="256" t="s">
        <v>498</v>
      </c>
      <c r="I93" s="38" t="e">
        <f>Formato!#REF!</f>
        <v>#REF!</v>
      </c>
    </row>
    <row r="94" spans="1:9" x14ac:dyDescent="0.35">
      <c r="A94" s="256" t="s">
        <v>942</v>
      </c>
      <c r="B94" s="256" t="s">
        <v>952</v>
      </c>
      <c r="C94" s="257" t="s">
        <v>967</v>
      </c>
      <c r="D94" s="258" t="s">
        <v>350</v>
      </c>
      <c r="E94" s="258" t="s">
        <v>354</v>
      </c>
      <c r="F94" s="258" t="s">
        <v>489</v>
      </c>
      <c r="G94" s="256" t="s">
        <v>978</v>
      </c>
      <c r="H94" s="256" t="s">
        <v>498</v>
      </c>
      <c r="I94" s="38" t="e">
        <f>Formato!#REF!</f>
        <v>#REF!</v>
      </c>
    </row>
    <row r="95" spans="1:9" x14ac:dyDescent="0.35">
      <c r="A95" s="256" t="s">
        <v>943</v>
      </c>
      <c r="B95" s="256" t="s">
        <v>953</v>
      </c>
      <c r="C95" s="257" t="s">
        <v>968</v>
      </c>
      <c r="D95" s="258" t="s">
        <v>350</v>
      </c>
      <c r="E95" s="258" t="s">
        <v>354</v>
      </c>
      <c r="F95" s="258" t="s">
        <v>489</v>
      </c>
      <c r="G95" s="256" t="s">
        <v>494</v>
      </c>
      <c r="H95" s="256" t="s">
        <v>498</v>
      </c>
      <c r="I95" s="38" t="e">
        <f>Formato!#REF!</f>
        <v>#REF!</v>
      </c>
    </row>
    <row r="96" spans="1:9" x14ac:dyDescent="0.35">
      <c r="A96" s="256" t="s">
        <v>248</v>
      </c>
      <c r="B96" s="256" t="s">
        <v>954</v>
      </c>
      <c r="C96" s="257" t="s">
        <v>969</v>
      </c>
      <c r="D96" s="258" t="s">
        <v>350</v>
      </c>
      <c r="E96" s="258" t="s">
        <v>356</v>
      </c>
      <c r="F96" s="258" t="s">
        <v>489</v>
      </c>
      <c r="G96" s="256" t="s">
        <v>979</v>
      </c>
      <c r="H96" s="256" t="s">
        <v>498</v>
      </c>
      <c r="I96" s="38" t="e">
        <f>Formato!#REF!</f>
        <v>#REF!</v>
      </c>
    </row>
    <row r="97" spans="1:9" x14ac:dyDescent="0.35">
      <c r="A97" s="256" t="s">
        <v>248</v>
      </c>
      <c r="B97" s="256" t="s">
        <v>955</v>
      </c>
      <c r="C97" s="257" t="s">
        <v>970</v>
      </c>
      <c r="D97" s="258" t="s">
        <v>350</v>
      </c>
      <c r="E97" s="258" t="s">
        <v>354</v>
      </c>
      <c r="F97" s="258" t="s">
        <v>489</v>
      </c>
      <c r="G97" s="256" t="s">
        <v>627</v>
      </c>
      <c r="H97" s="256" t="s">
        <v>498</v>
      </c>
      <c r="I97" s="38" t="e">
        <f>Formato!#REF!</f>
        <v>#REF!</v>
      </c>
    </row>
    <row r="98" spans="1:9" x14ac:dyDescent="0.35">
      <c r="A98" s="256" t="s">
        <v>944</v>
      </c>
      <c r="B98" s="256" t="s">
        <v>956</v>
      </c>
      <c r="C98" s="257" t="s">
        <v>971</v>
      </c>
      <c r="D98" s="258" t="s">
        <v>350</v>
      </c>
      <c r="E98" s="258" t="s">
        <v>354</v>
      </c>
      <c r="F98" s="258" t="s">
        <v>489</v>
      </c>
      <c r="G98" s="256" t="s">
        <v>979</v>
      </c>
      <c r="H98" s="256" t="s">
        <v>498</v>
      </c>
      <c r="I98" s="38" t="e">
        <f>Formato!#REF!</f>
        <v>#REF!</v>
      </c>
    </row>
    <row r="99" spans="1:9" x14ac:dyDescent="0.35">
      <c r="A99" s="256" t="s">
        <v>945</v>
      </c>
      <c r="B99" s="256" t="s">
        <v>957</v>
      </c>
      <c r="C99" s="257" t="s">
        <v>972</v>
      </c>
      <c r="D99" s="258" t="s">
        <v>350</v>
      </c>
      <c r="E99" s="258" t="s">
        <v>354</v>
      </c>
      <c r="F99" s="258" t="s">
        <v>489</v>
      </c>
      <c r="G99" s="256" t="s">
        <v>979</v>
      </c>
      <c r="H99" s="256" t="s">
        <v>498</v>
      </c>
      <c r="I99" s="38" t="e">
        <f>Formato!#REF!</f>
        <v>#REF!</v>
      </c>
    </row>
    <row r="100" spans="1:9" x14ac:dyDescent="0.35">
      <c r="A100" s="256" t="s">
        <v>945</v>
      </c>
      <c r="B100" s="256" t="s">
        <v>958</v>
      </c>
      <c r="C100" s="257" t="s">
        <v>973</v>
      </c>
      <c r="D100" s="258" t="s">
        <v>350</v>
      </c>
      <c r="E100" s="258" t="s">
        <v>354</v>
      </c>
      <c r="F100" s="258" t="s">
        <v>489</v>
      </c>
      <c r="G100" s="256" t="s">
        <v>979</v>
      </c>
      <c r="H100" s="256" t="s">
        <v>498</v>
      </c>
      <c r="I100" s="38" t="e">
        <f>Formato!#REF!</f>
        <v>#REF!</v>
      </c>
    </row>
    <row r="101" spans="1:9" x14ac:dyDescent="0.35">
      <c r="A101" s="256" t="s">
        <v>945</v>
      </c>
      <c r="B101" s="256" t="s">
        <v>959</v>
      </c>
      <c r="C101" s="257" t="s">
        <v>974</v>
      </c>
      <c r="D101" s="258" t="s">
        <v>350</v>
      </c>
      <c r="E101" s="258" t="s">
        <v>354</v>
      </c>
      <c r="F101" s="258" t="s">
        <v>489</v>
      </c>
      <c r="G101" s="256" t="s">
        <v>979</v>
      </c>
      <c r="H101" s="256" t="s">
        <v>498</v>
      </c>
      <c r="I101" s="38" t="e">
        <f>Formato!#REF!</f>
        <v>#REF!</v>
      </c>
    </row>
    <row r="102" spans="1:9" x14ac:dyDescent="0.35">
      <c r="A102" s="256" t="s">
        <v>945</v>
      </c>
      <c r="B102" s="256" t="s">
        <v>960</v>
      </c>
      <c r="C102" s="257" t="s">
        <v>975</v>
      </c>
      <c r="D102" s="258" t="s">
        <v>350</v>
      </c>
      <c r="E102" s="258" t="s">
        <v>354</v>
      </c>
      <c r="F102" s="258" t="s">
        <v>489</v>
      </c>
      <c r="G102" s="256" t="s">
        <v>979</v>
      </c>
      <c r="H102" s="256" t="s">
        <v>498</v>
      </c>
      <c r="I102" s="38" t="e">
        <f>Formato!#REF!</f>
        <v>#REF!</v>
      </c>
    </row>
    <row r="103" spans="1:9" x14ac:dyDescent="0.35">
      <c r="A103" s="256" t="s">
        <v>941</v>
      </c>
      <c r="B103" s="256" t="s">
        <v>993</v>
      </c>
      <c r="C103" s="257" t="s">
        <v>1003</v>
      </c>
      <c r="D103" s="258" t="s">
        <v>350</v>
      </c>
      <c r="E103" s="258" t="s">
        <v>354</v>
      </c>
      <c r="F103" s="258" t="s">
        <v>618</v>
      </c>
      <c r="G103" s="256" t="s">
        <v>1016</v>
      </c>
      <c r="H103" s="256" t="s">
        <v>498</v>
      </c>
      <c r="I103" s="38" t="e">
        <f>Formato!#REF!</f>
        <v>#REF!</v>
      </c>
    </row>
    <row r="104" spans="1:9" x14ac:dyDescent="0.35">
      <c r="A104" s="256" t="s">
        <v>992</v>
      </c>
      <c r="B104" s="256" t="s">
        <v>992</v>
      </c>
      <c r="C104" s="257" t="s">
        <v>1004</v>
      </c>
      <c r="D104" s="258" t="s">
        <v>350</v>
      </c>
      <c r="E104" s="258" t="s">
        <v>354</v>
      </c>
      <c r="F104" s="258" t="s">
        <v>487</v>
      </c>
      <c r="G104" s="256" t="s">
        <v>1016</v>
      </c>
      <c r="H104" s="256" t="s">
        <v>498</v>
      </c>
      <c r="I104" s="38" t="e">
        <f>Formato!#REF!</f>
        <v>#REF!</v>
      </c>
    </row>
    <row r="105" spans="1:9" x14ac:dyDescent="0.35">
      <c r="A105" s="256" t="s">
        <v>941</v>
      </c>
      <c r="B105" s="256" t="s">
        <v>994</v>
      </c>
      <c r="C105" s="257" t="s">
        <v>1005</v>
      </c>
      <c r="D105" s="258" t="s">
        <v>350</v>
      </c>
      <c r="E105" s="258" t="s">
        <v>356</v>
      </c>
      <c r="F105" s="258" t="s">
        <v>1014</v>
      </c>
      <c r="G105" s="256" t="s">
        <v>627</v>
      </c>
      <c r="H105" s="256" t="s">
        <v>498</v>
      </c>
      <c r="I105" s="38" t="e">
        <f>Formato!#REF!</f>
        <v>#REF!</v>
      </c>
    </row>
    <row r="106" spans="1:9" x14ac:dyDescent="0.35">
      <c r="A106" s="256" t="s">
        <v>248</v>
      </c>
      <c r="B106" s="256" t="s">
        <v>995</v>
      </c>
      <c r="C106" s="257" t="s">
        <v>1006</v>
      </c>
      <c r="D106" s="258" t="s">
        <v>350</v>
      </c>
      <c r="E106" s="258" t="s">
        <v>354</v>
      </c>
      <c r="F106" s="258" t="s">
        <v>488</v>
      </c>
      <c r="G106" s="256" t="s">
        <v>1017</v>
      </c>
      <c r="H106" s="256" t="s">
        <v>498</v>
      </c>
      <c r="I106" s="38" t="e">
        <f>Formato!#REF!</f>
        <v>#REF!</v>
      </c>
    </row>
    <row r="107" spans="1:9" x14ac:dyDescent="0.35">
      <c r="A107" s="256" t="s">
        <v>248</v>
      </c>
      <c r="B107" s="256" t="s">
        <v>996</v>
      </c>
      <c r="C107" s="257" t="s">
        <v>1007</v>
      </c>
      <c r="D107" s="258" t="s">
        <v>350</v>
      </c>
      <c r="E107" s="258" t="s">
        <v>356</v>
      </c>
      <c r="F107" s="258" t="s">
        <v>489</v>
      </c>
      <c r="G107" s="256" t="s">
        <v>494</v>
      </c>
      <c r="H107" s="256" t="s">
        <v>498</v>
      </c>
      <c r="I107" s="38" t="e">
        <f>Formato!#REF!</f>
        <v>#REF!</v>
      </c>
    </row>
    <row r="108" spans="1:9" x14ac:dyDescent="0.35">
      <c r="A108" s="256" t="s">
        <v>945</v>
      </c>
      <c r="B108" s="256" t="s">
        <v>997</v>
      </c>
      <c r="C108" s="257" t="s">
        <v>1008</v>
      </c>
      <c r="D108" s="258" t="s">
        <v>350</v>
      </c>
      <c r="E108" s="258" t="s">
        <v>356</v>
      </c>
      <c r="F108" s="258" t="s">
        <v>489</v>
      </c>
      <c r="G108" s="256" t="s">
        <v>494</v>
      </c>
      <c r="H108" s="256" t="s">
        <v>498</v>
      </c>
      <c r="I108" s="38" t="e">
        <f>Formato!#REF!</f>
        <v>#REF!</v>
      </c>
    </row>
    <row r="109" spans="1:9" x14ac:dyDescent="0.35">
      <c r="A109" s="256" t="s">
        <v>945</v>
      </c>
      <c r="B109" s="256" t="s">
        <v>998</v>
      </c>
      <c r="C109" s="257" t="s">
        <v>1009</v>
      </c>
      <c r="D109" s="258" t="s">
        <v>350</v>
      </c>
      <c r="E109" s="258" t="s">
        <v>354</v>
      </c>
      <c r="F109" s="258" t="s">
        <v>489</v>
      </c>
      <c r="G109" s="256" t="s">
        <v>494</v>
      </c>
      <c r="H109" s="256" t="s">
        <v>498</v>
      </c>
      <c r="I109" s="38" t="e">
        <f>Formato!#REF!</f>
        <v>#REF!</v>
      </c>
    </row>
    <row r="110" spans="1:9" x14ac:dyDescent="0.35">
      <c r="A110" s="256" t="s">
        <v>940</v>
      </c>
      <c r="B110" s="256" t="s">
        <v>999</v>
      </c>
      <c r="C110" s="257" t="s">
        <v>1010</v>
      </c>
      <c r="D110" s="258" t="s">
        <v>350</v>
      </c>
      <c r="E110" s="258" t="s">
        <v>354</v>
      </c>
      <c r="F110" s="258" t="s">
        <v>489</v>
      </c>
      <c r="G110" s="256" t="s">
        <v>494</v>
      </c>
      <c r="H110" s="256" t="s">
        <v>498</v>
      </c>
      <c r="I110" s="38" t="e">
        <f>Formato!#REF!</f>
        <v>#REF!</v>
      </c>
    </row>
    <row r="111" spans="1:9" x14ac:dyDescent="0.35">
      <c r="A111" s="256" t="s">
        <v>940</v>
      </c>
      <c r="B111" s="256" t="s">
        <v>1000</v>
      </c>
      <c r="C111" s="257" t="s">
        <v>1011</v>
      </c>
      <c r="D111" s="258" t="s">
        <v>350</v>
      </c>
      <c r="E111" s="258" t="s">
        <v>356</v>
      </c>
      <c r="F111" s="258" t="s">
        <v>1015</v>
      </c>
      <c r="G111" s="256" t="s">
        <v>627</v>
      </c>
      <c r="H111" s="256" t="s">
        <v>498</v>
      </c>
      <c r="I111" s="38" t="e">
        <f>Formato!#REF!</f>
        <v>#REF!</v>
      </c>
    </row>
    <row r="112" spans="1:9" x14ac:dyDescent="0.35">
      <c r="A112" s="256" t="s">
        <v>342</v>
      </c>
      <c r="B112" s="256" t="s">
        <v>1001</v>
      </c>
      <c r="C112" s="257" t="s">
        <v>1012</v>
      </c>
      <c r="D112" s="258" t="s">
        <v>350</v>
      </c>
      <c r="E112" s="258" t="s">
        <v>356</v>
      </c>
      <c r="F112" s="258" t="s">
        <v>489</v>
      </c>
      <c r="G112" s="256" t="s">
        <v>495</v>
      </c>
      <c r="H112" s="256" t="s">
        <v>498</v>
      </c>
      <c r="I112" s="38" t="e">
        <f>Formato!#REF!</f>
        <v>#REF!</v>
      </c>
    </row>
    <row r="113" spans="1:9" x14ac:dyDescent="0.35">
      <c r="A113" s="256" t="s">
        <v>342</v>
      </c>
      <c r="B113" s="256" t="s">
        <v>1002</v>
      </c>
      <c r="C113" s="257" t="s">
        <v>1013</v>
      </c>
      <c r="D113" s="258" t="s">
        <v>350</v>
      </c>
      <c r="E113" s="258" t="s">
        <v>356</v>
      </c>
      <c r="F113" s="258" t="s">
        <v>489</v>
      </c>
      <c r="G113" s="256" t="s">
        <v>495</v>
      </c>
      <c r="H113" s="256" t="s">
        <v>498</v>
      </c>
      <c r="I113" s="38" t="e">
        <f>Formato!#REF!</f>
        <v>#REF!</v>
      </c>
    </row>
    <row r="114" spans="1:9" x14ac:dyDescent="0.35">
      <c r="A114" s="256" t="s">
        <v>342</v>
      </c>
      <c r="B114" s="256" t="s">
        <v>1029</v>
      </c>
      <c r="C114" s="257" t="s">
        <v>1035</v>
      </c>
      <c r="D114" s="258" t="s">
        <v>350</v>
      </c>
      <c r="E114" s="258" t="s">
        <v>354</v>
      </c>
      <c r="F114" s="258" t="s">
        <v>1044</v>
      </c>
      <c r="G114" s="256" t="s">
        <v>627</v>
      </c>
      <c r="H114" s="256" t="s">
        <v>342</v>
      </c>
      <c r="I114" s="38" t="e">
        <f>Formato!#REF!</f>
        <v>#REF!</v>
      </c>
    </row>
    <row r="115" spans="1:9" x14ac:dyDescent="0.35">
      <c r="A115" s="256" t="s">
        <v>342</v>
      </c>
      <c r="B115" s="256" t="s">
        <v>1030</v>
      </c>
      <c r="C115" s="257" t="s">
        <v>1036</v>
      </c>
      <c r="D115" s="258" t="s">
        <v>350</v>
      </c>
      <c r="E115" s="258" t="s">
        <v>354</v>
      </c>
      <c r="F115" s="258" t="s">
        <v>488</v>
      </c>
      <c r="G115" s="256" t="s">
        <v>1046</v>
      </c>
      <c r="H115" s="256" t="s">
        <v>342</v>
      </c>
      <c r="I115" s="38" t="e">
        <f>Formato!#REF!</f>
        <v>#REF!</v>
      </c>
    </row>
    <row r="116" spans="1:9" x14ac:dyDescent="0.35">
      <c r="A116" s="256" t="s">
        <v>342</v>
      </c>
      <c r="B116" s="256" t="s">
        <v>1031</v>
      </c>
      <c r="C116" s="257" t="s">
        <v>1037</v>
      </c>
      <c r="D116" s="258" t="s">
        <v>350</v>
      </c>
      <c r="E116" s="258" t="s">
        <v>354</v>
      </c>
      <c r="F116" s="258" t="s">
        <v>1044</v>
      </c>
      <c r="G116" s="256" t="s">
        <v>1047</v>
      </c>
      <c r="H116" s="256" t="s">
        <v>342</v>
      </c>
      <c r="I116" s="38" t="e">
        <f>Formato!#REF!</f>
        <v>#REF!</v>
      </c>
    </row>
    <row r="117" spans="1:9" x14ac:dyDescent="0.35">
      <c r="A117" s="256" t="s">
        <v>342</v>
      </c>
      <c r="B117" s="256" t="s">
        <v>1033</v>
      </c>
      <c r="C117" s="257" t="s">
        <v>1039</v>
      </c>
      <c r="D117" s="258" t="s">
        <v>350</v>
      </c>
      <c r="E117" s="258" t="s">
        <v>354</v>
      </c>
      <c r="F117" s="258" t="s">
        <v>487</v>
      </c>
      <c r="G117" s="256" t="s">
        <v>1048</v>
      </c>
      <c r="H117" s="256" t="s">
        <v>342</v>
      </c>
      <c r="I117" s="38" t="e">
        <f>Formato!#REF!</f>
        <v>#REF!</v>
      </c>
    </row>
    <row r="118" spans="1:9" x14ac:dyDescent="0.35">
      <c r="A118" s="256" t="s">
        <v>342</v>
      </c>
      <c r="B118" s="256" t="s">
        <v>1034</v>
      </c>
      <c r="C118" s="257" t="s">
        <v>1040</v>
      </c>
      <c r="D118" s="258" t="s">
        <v>350</v>
      </c>
      <c r="E118" s="258" t="s">
        <v>354</v>
      </c>
      <c r="F118" s="258" t="s">
        <v>1045</v>
      </c>
      <c r="G118" s="256" t="s">
        <v>1048</v>
      </c>
      <c r="H118" s="256" t="s">
        <v>342</v>
      </c>
      <c r="I118" s="38" t="e">
        <f>Formato!#REF!</f>
        <v>#REF!</v>
      </c>
    </row>
    <row r="119" spans="1:9" x14ac:dyDescent="0.35">
      <c r="A119" s="256" t="s">
        <v>668</v>
      </c>
      <c r="B119" s="256" t="s">
        <v>1059</v>
      </c>
      <c r="C119" s="257" t="s">
        <v>1061</v>
      </c>
      <c r="D119" s="258" t="s">
        <v>350</v>
      </c>
      <c r="E119" s="258" t="s">
        <v>354</v>
      </c>
      <c r="F119" s="258" t="s">
        <v>801</v>
      </c>
      <c r="G119" s="256" t="s">
        <v>1069</v>
      </c>
      <c r="H119" s="256" t="s">
        <v>1071</v>
      </c>
      <c r="I119" s="38" t="e">
        <f>Formato!#REF!</f>
        <v>#REF!</v>
      </c>
    </row>
    <row r="120" spans="1:9" x14ac:dyDescent="0.35">
      <c r="A120" s="256" t="s">
        <v>1055</v>
      </c>
      <c r="B120" s="256" t="s">
        <v>342</v>
      </c>
      <c r="C120" s="257" t="s">
        <v>1062</v>
      </c>
      <c r="D120" s="258" t="s">
        <v>350</v>
      </c>
      <c r="E120" s="258" t="s">
        <v>354</v>
      </c>
      <c r="F120" s="258" t="s">
        <v>1068</v>
      </c>
      <c r="G120" s="256" t="s">
        <v>1069</v>
      </c>
      <c r="H120" s="256" t="s">
        <v>1071</v>
      </c>
      <c r="I120" s="38" t="e">
        <f>Formato!#REF!</f>
        <v>#REF!</v>
      </c>
    </row>
    <row r="121" spans="1:9" x14ac:dyDescent="0.35">
      <c r="A121" s="256" t="s">
        <v>724</v>
      </c>
      <c r="B121" s="256" t="s">
        <v>1060</v>
      </c>
      <c r="C121" s="257" t="s">
        <v>1063</v>
      </c>
      <c r="D121" s="258" t="s">
        <v>350</v>
      </c>
      <c r="E121" s="258" t="s">
        <v>354</v>
      </c>
      <c r="F121" s="258" t="s">
        <v>801</v>
      </c>
      <c r="G121" s="256" t="s">
        <v>1070</v>
      </c>
      <c r="H121" s="256" t="s">
        <v>1072</v>
      </c>
      <c r="I121" s="38" t="e">
        <f>Formato!#REF!</f>
        <v>#REF!</v>
      </c>
    </row>
    <row r="122" spans="1:9" x14ac:dyDescent="0.35">
      <c r="A122" s="256" t="s">
        <v>1056</v>
      </c>
      <c r="B122" s="256" t="s">
        <v>342</v>
      </c>
      <c r="C122" s="257" t="s">
        <v>1064</v>
      </c>
      <c r="D122" s="258" t="s">
        <v>350</v>
      </c>
      <c r="E122" s="258" t="s">
        <v>354</v>
      </c>
      <c r="F122" s="258" t="s">
        <v>1068</v>
      </c>
      <c r="G122" s="256" t="s">
        <v>1069</v>
      </c>
      <c r="H122" s="256" t="s">
        <v>1071</v>
      </c>
      <c r="I122" s="38" t="e">
        <f>Formato!#REF!</f>
        <v>#REF!</v>
      </c>
    </row>
    <row r="123" spans="1:9" x14ac:dyDescent="0.35">
      <c r="A123" s="256" t="s">
        <v>1057</v>
      </c>
      <c r="B123" s="256" t="s">
        <v>342</v>
      </c>
      <c r="C123" s="257" t="s">
        <v>1065</v>
      </c>
      <c r="D123" s="258" t="s">
        <v>350</v>
      </c>
      <c r="E123" s="258" t="s">
        <v>610</v>
      </c>
      <c r="F123" s="258" t="s">
        <v>618</v>
      </c>
      <c r="G123" s="256" t="s">
        <v>495</v>
      </c>
      <c r="H123" s="256" t="s">
        <v>342</v>
      </c>
      <c r="I123" s="38" t="e">
        <f>Formato!#REF!</f>
        <v>#REF!</v>
      </c>
    </row>
    <row r="124" spans="1:9" x14ac:dyDescent="0.35">
      <c r="A124" s="256" t="s">
        <v>1058</v>
      </c>
      <c r="B124" s="256" t="s">
        <v>342</v>
      </c>
      <c r="C124" s="257" t="s">
        <v>1066</v>
      </c>
      <c r="D124" s="258" t="s">
        <v>350</v>
      </c>
      <c r="E124" s="258" t="s">
        <v>610</v>
      </c>
      <c r="F124" s="258" t="s">
        <v>618</v>
      </c>
      <c r="G124" s="256" t="s">
        <v>495</v>
      </c>
      <c r="H124" s="256" t="s">
        <v>342</v>
      </c>
      <c r="I124" s="38" t="e">
        <f>Formato!#REF!</f>
        <v>#REF!</v>
      </c>
    </row>
    <row r="125" spans="1:9" x14ac:dyDescent="0.35">
      <c r="A125" s="57"/>
      <c r="B125" s="57"/>
      <c r="C125" s="58"/>
      <c r="D125" s="59"/>
      <c r="E125" s="59"/>
      <c r="F125" s="59"/>
      <c r="G125" s="57"/>
      <c r="H125" s="57"/>
      <c r="I125" s="38" t="e">
        <f>Formato!#REF!</f>
        <v>#REF!</v>
      </c>
    </row>
    <row r="126" spans="1:9" x14ac:dyDescent="0.35">
      <c r="A126" s="57"/>
      <c r="B126" s="57"/>
      <c r="C126" s="58"/>
      <c r="D126" s="59"/>
      <c r="E126" s="59"/>
      <c r="F126" s="59"/>
      <c r="G126" s="57"/>
      <c r="H126" s="57"/>
      <c r="I126" s="38" t="e">
        <f>Formato!#REF!</f>
        <v>#REF!</v>
      </c>
    </row>
    <row r="127" spans="1:9" x14ac:dyDescent="0.35">
      <c r="A127" s="57"/>
      <c r="B127" s="57"/>
      <c r="C127" s="58"/>
      <c r="D127" s="59"/>
      <c r="E127" s="59"/>
      <c r="F127" s="59"/>
      <c r="G127" s="57"/>
      <c r="H127" s="57"/>
      <c r="I127" s="38" t="e">
        <f>Formato!#REF!</f>
        <v>#REF!</v>
      </c>
    </row>
    <row r="128" spans="1:9" x14ac:dyDescent="0.35">
      <c r="A128" s="57"/>
      <c r="B128" s="57"/>
      <c r="C128" s="58"/>
      <c r="D128" s="59"/>
      <c r="E128" s="59"/>
      <c r="F128" s="59"/>
      <c r="G128" s="57"/>
      <c r="H128" s="57"/>
      <c r="I128" s="38" t="e">
        <f>Formato!#REF!</f>
        <v>#REF!</v>
      </c>
    </row>
    <row r="129" spans="1:9" x14ac:dyDescent="0.35">
      <c r="A129" s="57"/>
      <c r="B129" s="57"/>
      <c r="C129" s="58"/>
      <c r="D129" s="59"/>
      <c r="E129" s="59"/>
      <c r="F129" s="59"/>
      <c r="G129" s="57"/>
      <c r="H129" s="57"/>
      <c r="I129" s="38" t="e">
        <f>Formato!#REF!</f>
        <v>#REF!</v>
      </c>
    </row>
    <row r="130" spans="1:9" x14ac:dyDescent="0.35">
      <c r="A130" s="57"/>
      <c r="B130" s="57"/>
      <c r="C130" s="58"/>
      <c r="D130" s="59"/>
      <c r="E130" s="59"/>
      <c r="F130" s="59"/>
      <c r="G130" s="57"/>
      <c r="H130" s="57"/>
      <c r="I130" s="38" t="e">
        <f>Formato!#REF!</f>
        <v>#REF!</v>
      </c>
    </row>
    <row r="131" spans="1:9" x14ac:dyDescent="0.35">
      <c r="A131" s="57"/>
      <c r="B131" s="57"/>
      <c r="C131" s="58"/>
      <c r="D131" s="59"/>
      <c r="E131" s="59"/>
      <c r="F131" s="59"/>
      <c r="G131" s="57"/>
      <c r="H131" s="57"/>
      <c r="I131" s="38" t="e">
        <f>Formato!#REF!</f>
        <v>#REF!</v>
      </c>
    </row>
    <row r="132" spans="1:9" x14ac:dyDescent="0.35">
      <c r="A132" s="57"/>
      <c r="B132" s="57"/>
      <c r="C132" s="58"/>
      <c r="D132" s="59"/>
      <c r="E132" s="59"/>
      <c r="F132" s="59"/>
      <c r="G132" s="57"/>
      <c r="H132" s="57"/>
      <c r="I132" s="38" t="e">
        <f>Formato!#REF!</f>
        <v>#REF!</v>
      </c>
    </row>
    <row r="133" spans="1:9" x14ac:dyDescent="0.35">
      <c r="A133" s="57"/>
      <c r="B133" s="57"/>
      <c r="C133" s="58"/>
      <c r="D133" s="59"/>
      <c r="E133" s="59"/>
      <c r="F133" s="59"/>
      <c r="G133" s="57"/>
      <c r="H133" s="57"/>
      <c r="I133" s="38" t="e">
        <f>Formato!#REF!</f>
        <v>#REF!</v>
      </c>
    </row>
    <row r="134" spans="1:9" x14ac:dyDescent="0.35">
      <c r="A134" s="57"/>
      <c r="B134" s="57"/>
      <c r="C134" s="58"/>
      <c r="D134" s="59"/>
      <c r="E134" s="59"/>
      <c r="F134" s="59"/>
      <c r="G134" s="57"/>
      <c r="H134" s="57"/>
      <c r="I134" s="38" t="e">
        <f>Formato!#REF!</f>
        <v>#REF!</v>
      </c>
    </row>
    <row r="135" spans="1:9" x14ac:dyDescent="0.35">
      <c r="A135" s="57"/>
      <c r="B135" s="57"/>
      <c r="C135" s="58"/>
      <c r="D135" s="59"/>
      <c r="E135" s="59"/>
      <c r="F135" s="59"/>
      <c r="G135" s="57"/>
      <c r="H135" s="57"/>
      <c r="I135" s="38" t="e">
        <f>Formato!#REF!</f>
        <v>#REF!</v>
      </c>
    </row>
    <row r="136" spans="1:9" x14ac:dyDescent="0.35">
      <c r="A136" s="57"/>
      <c r="B136" s="57"/>
      <c r="C136" s="58"/>
      <c r="D136" s="59"/>
      <c r="E136" s="59"/>
      <c r="F136" s="59"/>
      <c r="G136" s="57"/>
      <c r="H136" s="57"/>
      <c r="I136" s="38" t="e">
        <f>Formato!#REF!</f>
        <v>#REF!</v>
      </c>
    </row>
    <row r="137" spans="1:9" x14ac:dyDescent="0.35">
      <c r="A137" s="57"/>
      <c r="B137" s="57"/>
      <c r="C137" s="58"/>
      <c r="D137" s="59"/>
      <c r="E137" s="59"/>
      <c r="F137" s="59"/>
      <c r="G137" s="57"/>
      <c r="H137" s="57"/>
      <c r="I137" s="38" t="e">
        <f>Formato!#REF!</f>
        <v>#REF!</v>
      </c>
    </row>
    <row r="138" spans="1:9" x14ac:dyDescent="0.35">
      <c r="A138" s="57"/>
      <c r="B138" s="57"/>
      <c r="C138" s="58"/>
      <c r="D138" s="59"/>
      <c r="E138" s="59"/>
      <c r="F138" s="59"/>
      <c r="G138" s="57"/>
      <c r="H138" s="57"/>
      <c r="I138" s="38" t="e">
        <f>Formato!#REF!</f>
        <v>#REF!</v>
      </c>
    </row>
    <row r="139" spans="1:9" x14ac:dyDescent="0.35">
      <c r="A139" s="57"/>
      <c r="B139" s="57"/>
      <c r="C139" s="58"/>
      <c r="D139" s="59"/>
      <c r="E139" s="59"/>
      <c r="F139" s="59"/>
      <c r="G139" s="57"/>
      <c r="H139" s="57"/>
      <c r="I139" s="38" t="e">
        <f>Formato!#REF!</f>
        <v>#REF!</v>
      </c>
    </row>
    <row r="140" spans="1:9" x14ac:dyDescent="0.35">
      <c r="A140" s="57"/>
      <c r="B140" s="57"/>
      <c r="C140" s="58"/>
      <c r="D140" s="59"/>
      <c r="E140" s="59"/>
      <c r="F140" s="59"/>
      <c r="G140" s="57"/>
      <c r="H140" s="57"/>
      <c r="I140" s="38" t="e">
        <f>Formato!#REF!</f>
        <v>#REF!</v>
      </c>
    </row>
    <row r="141" spans="1:9" x14ac:dyDescent="0.35">
      <c r="A141" s="57"/>
      <c r="B141" s="57"/>
      <c r="C141" s="58"/>
      <c r="D141" s="59"/>
      <c r="E141" s="59"/>
      <c r="F141" s="59"/>
      <c r="G141" s="57"/>
      <c r="H141" s="57"/>
      <c r="I141" s="38" t="e">
        <f>Formato!#REF!</f>
        <v>#REF!</v>
      </c>
    </row>
    <row r="142" spans="1:9" x14ac:dyDescent="0.35">
      <c r="A142" s="57"/>
      <c r="B142" s="57"/>
      <c r="C142" s="58"/>
      <c r="D142" s="59"/>
      <c r="E142" s="59"/>
      <c r="F142" s="59"/>
      <c r="G142" s="57"/>
      <c r="H142" s="57"/>
      <c r="I142" s="38" t="e">
        <f>Formato!#REF!</f>
        <v>#REF!</v>
      </c>
    </row>
    <row r="143" spans="1:9" x14ac:dyDescent="0.35">
      <c r="A143" s="57"/>
      <c r="B143" s="57"/>
      <c r="C143" s="58"/>
      <c r="D143" s="59"/>
      <c r="E143" s="59"/>
      <c r="F143" s="59"/>
      <c r="G143" s="57"/>
      <c r="H143" s="57"/>
      <c r="I143" s="38" t="e">
        <f>Formato!#REF!</f>
        <v>#REF!</v>
      </c>
    </row>
    <row r="144" spans="1:9" x14ac:dyDescent="0.35">
      <c r="A144" s="57"/>
      <c r="B144" s="57"/>
      <c r="C144" s="58"/>
      <c r="D144" s="59"/>
      <c r="E144" s="59"/>
      <c r="F144" s="59"/>
      <c r="G144" s="57"/>
      <c r="H144" s="57"/>
      <c r="I144" s="38" t="e">
        <f>Formato!#REF!</f>
        <v>#REF!</v>
      </c>
    </row>
    <row r="145" spans="1:9" x14ac:dyDescent="0.35">
      <c r="A145" s="57"/>
      <c r="B145" s="57"/>
      <c r="C145" s="58"/>
      <c r="D145" s="59"/>
      <c r="E145" s="59"/>
      <c r="F145" s="59"/>
      <c r="G145" s="57"/>
      <c r="H145" s="57"/>
      <c r="I145" s="38" t="e">
        <f>Formato!#REF!</f>
        <v>#REF!</v>
      </c>
    </row>
    <row r="146" spans="1:9" x14ac:dyDescent="0.35">
      <c r="A146" s="57"/>
      <c r="B146" s="57"/>
      <c r="C146" s="58"/>
      <c r="D146" s="59"/>
      <c r="E146" s="59"/>
      <c r="F146" s="59"/>
      <c r="G146" s="57"/>
      <c r="H146" s="57"/>
      <c r="I146" s="38" t="e">
        <f>Formato!#REF!</f>
        <v>#REF!</v>
      </c>
    </row>
    <row r="147" spans="1:9" x14ac:dyDescent="0.35">
      <c r="A147" s="57"/>
      <c r="B147" s="57"/>
      <c r="C147" s="58"/>
      <c r="D147" s="59"/>
      <c r="E147" s="59"/>
      <c r="F147" s="59"/>
      <c r="G147" s="57"/>
      <c r="H147" s="57"/>
      <c r="I147" s="38" t="e">
        <f>Formato!#REF!</f>
        <v>#REF!</v>
      </c>
    </row>
    <row r="148" spans="1:9" x14ac:dyDescent="0.35">
      <c r="A148" s="57"/>
      <c r="B148" s="57"/>
      <c r="C148" s="58"/>
      <c r="D148" s="59"/>
      <c r="E148" s="59"/>
      <c r="F148" s="59"/>
      <c r="G148" s="57"/>
      <c r="H148" s="57"/>
      <c r="I148" s="38" t="e">
        <f>Formato!#REF!</f>
        <v>#REF!</v>
      </c>
    </row>
    <row r="149" spans="1:9" x14ac:dyDescent="0.35">
      <c r="A149" s="57"/>
      <c r="B149" s="57"/>
      <c r="C149" s="58"/>
      <c r="D149" s="59"/>
      <c r="E149" s="59"/>
      <c r="F149" s="59"/>
      <c r="G149" s="57"/>
      <c r="H149" s="57"/>
      <c r="I149" s="38" t="e">
        <f>Formato!#REF!</f>
        <v>#REF!</v>
      </c>
    </row>
    <row r="150" spans="1:9" x14ac:dyDescent="0.35">
      <c r="A150" s="57"/>
      <c r="B150" s="57"/>
      <c r="C150" s="58"/>
      <c r="D150" s="59"/>
      <c r="E150" s="59"/>
      <c r="F150" s="59"/>
      <c r="G150" s="57"/>
      <c r="H150" s="57"/>
      <c r="I150" s="38" t="e">
        <f>Formato!#REF!</f>
        <v>#REF!</v>
      </c>
    </row>
    <row r="151" spans="1:9" x14ac:dyDescent="0.35">
      <c r="A151" s="57"/>
      <c r="B151" s="57"/>
      <c r="C151" s="58"/>
      <c r="D151" s="59"/>
      <c r="E151" s="59"/>
      <c r="F151" s="59"/>
      <c r="G151" s="57"/>
      <c r="H151" s="57"/>
      <c r="I151" s="38" t="e">
        <f>Formato!#REF!</f>
        <v>#REF!</v>
      </c>
    </row>
    <row r="152" spans="1:9" x14ac:dyDescent="0.35">
      <c r="A152" s="57"/>
      <c r="B152" s="57"/>
      <c r="C152" s="58"/>
      <c r="D152" s="59"/>
      <c r="E152" s="59"/>
      <c r="F152" s="59"/>
      <c r="G152" s="57"/>
      <c r="H152" s="57"/>
      <c r="I152" s="38" t="e">
        <f>Formato!#REF!</f>
        <v>#REF!</v>
      </c>
    </row>
    <row r="153" spans="1:9" x14ac:dyDescent="0.35">
      <c r="A153" s="57"/>
      <c r="B153" s="57"/>
      <c r="C153" s="58"/>
      <c r="D153" s="59"/>
      <c r="E153" s="59"/>
      <c r="F153" s="59"/>
      <c r="G153" s="57"/>
      <c r="H153" s="57"/>
      <c r="I153" s="38" t="e">
        <f>Formato!#REF!</f>
        <v>#REF!</v>
      </c>
    </row>
    <row r="154" spans="1:9" x14ac:dyDescent="0.35">
      <c r="A154" s="57"/>
      <c r="B154" s="57"/>
      <c r="C154" s="58"/>
      <c r="D154" s="59"/>
      <c r="E154" s="59"/>
      <c r="F154" s="59"/>
      <c r="G154" s="57"/>
      <c r="H154" s="57"/>
      <c r="I154" s="38" t="e">
        <f>Formato!#REF!</f>
        <v>#REF!</v>
      </c>
    </row>
    <row r="155" spans="1:9" x14ac:dyDescent="0.35">
      <c r="A155" s="57"/>
      <c r="B155" s="57"/>
      <c r="C155" s="58"/>
      <c r="D155" s="59"/>
      <c r="E155" s="59"/>
      <c r="F155" s="59"/>
      <c r="G155" s="57"/>
      <c r="H155" s="57"/>
      <c r="I155" s="38" t="e">
        <f>Formato!#REF!</f>
        <v>#REF!</v>
      </c>
    </row>
    <row r="156" spans="1:9" x14ac:dyDescent="0.35">
      <c r="A156" s="57"/>
      <c r="B156" s="57"/>
      <c r="C156" s="58"/>
      <c r="D156" s="59"/>
      <c r="E156" s="59"/>
      <c r="F156" s="59"/>
      <c r="G156" s="57"/>
      <c r="H156" s="57"/>
      <c r="I156" s="38" t="e">
        <f>Formato!#REF!</f>
        <v>#REF!</v>
      </c>
    </row>
    <row r="157" spans="1:9" x14ac:dyDescent="0.35">
      <c r="A157" s="57"/>
      <c r="B157" s="57"/>
      <c r="C157" s="58"/>
      <c r="D157" s="59"/>
      <c r="E157" s="59"/>
      <c r="F157" s="59"/>
      <c r="G157" s="57"/>
      <c r="H157" s="57"/>
      <c r="I157" s="38" t="e">
        <f>Formato!#REF!</f>
        <v>#REF!</v>
      </c>
    </row>
    <row r="158" spans="1:9" x14ac:dyDescent="0.35">
      <c r="A158" s="57"/>
      <c r="B158" s="57"/>
      <c r="C158" s="58"/>
      <c r="D158" s="59"/>
      <c r="E158" s="59"/>
      <c r="F158" s="59"/>
      <c r="G158" s="57"/>
      <c r="H158" s="57"/>
      <c r="I158" s="38" t="e">
        <f>Formato!#REF!</f>
        <v>#REF!</v>
      </c>
    </row>
    <row r="159" spans="1:9" x14ac:dyDescent="0.35">
      <c r="A159" s="57"/>
      <c r="B159" s="57"/>
      <c r="C159" s="58"/>
      <c r="D159" s="59"/>
      <c r="E159" s="59"/>
      <c r="F159" s="59"/>
      <c r="G159" s="57"/>
      <c r="H159" s="57"/>
      <c r="I159" s="38" t="e">
        <f>Formato!#REF!</f>
        <v>#REF!</v>
      </c>
    </row>
    <row r="160" spans="1:9" x14ac:dyDescent="0.35">
      <c r="A160" s="57"/>
      <c r="B160" s="57"/>
      <c r="C160" s="58"/>
      <c r="D160" s="59"/>
      <c r="E160" s="59"/>
      <c r="F160" s="59"/>
      <c r="G160" s="57"/>
      <c r="H160" s="57"/>
      <c r="I160" s="38" t="e">
        <f>Formato!#REF!</f>
        <v>#REF!</v>
      </c>
    </row>
    <row r="161" spans="1:9" x14ac:dyDescent="0.35">
      <c r="A161" s="57"/>
      <c r="B161" s="57"/>
      <c r="C161" s="58"/>
      <c r="D161" s="59"/>
      <c r="E161" s="59"/>
      <c r="F161" s="59"/>
      <c r="G161" s="57"/>
      <c r="H161" s="57"/>
      <c r="I161" s="38" t="e">
        <f>Formato!#REF!</f>
        <v>#REF!</v>
      </c>
    </row>
    <row r="162" spans="1:9" x14ac:dyDescent="0.35">
      <c r="A162" s="57"/>
      <c r="B162" s="57"/>
      <c r="C162" s="58"/>
      <c r="D162" s="59"/>
      <c r="E162" s="59"/>
      <c r="F162" s="59"/>
      <c r="G162" s="57"/>
      <c r="H162" s="57"/>
      <c r="I162" s="38" t="e">
        <f>Formato!#REF!</f>
        <v>#REF!</v>
      </c>
    </row>
    <row r="163" spans="1:9" x14ac:dyDescent="0.35">
      <c r="A163" s="57"/>
      <c r="B163" s="57"/>
      <c r="C163" s="58"/>
      <c r="D163" s="59"/>
      <c r="E163" s="59"/>
      <c r="F163" s="59"/>
      <c r="G163" s="57"/>
      <c r="H163" s="57"/>
      <c r="I163" s="38" t="e">
        <f>Formato!#REF!</f>
        <v>#REF!</v>
      </c>
    </row>
    <row r="164" spans="1:9" x14ac:dyDescent="0.35">
      <c r="A164" s="57"/>
      <c r="B164" s="57"/>
      <c r="C164" s="58"/>
      <c r="D164" s="59"/>
      <c r="E164" s="59"/>
      <c r="F164" s="59"/>
      <c r="G164" s="57"/>
      <c r="H164" s="57"/>
      <c r="I164" s="38" t="e">
        <f>Formato!#REF!</f>
        <v>#REF!</v>
      </c>
    </row>
    <row r="165" spans="1:9" x14ac:dyDescent="0.35">
      <c r="A165" s="57"/>
      <c r="B165" s="57"/>
      <c r="C165" s="58"/>
      <c r="D165" s="59"/>
      <c r="E165" s="59"/>
      <c r="F165" s="59"/>
      <c r="G165" s="57"/>
      <c r="H165" s="57"/>
      <c r="I165" s="38" t="e">
        <f>Formato!#REF!</f>
        <v>#REF!</v>
      </c>
    </row>
    <row r="166" spans="1:9" x14ac:dyDescent="0.35">
      <c r="A166" s="57"/>
      <c r="B166" s="57"/>
      <c r="C166" s="58"/>
      <c r="D166" s="59"/>
      <c r="E166" s="59"/>
      <c r="F166" s="59"/>
      <c r="G166" s="57"/>
      <c r="H166" s="57"/>
      <c r="I166" s="38" t="e">
        <f>Formato!#REF!</f>
        <v>#REF!</v>
      </c>
    </row>
    <row r="167" spans="1:9" x14ac:dyDescent="0.35">
      <c r="A167" s="57"/>
      <c r="B167" s="57"/>
      <c r="C167" s="58"/>
      <c r="D167" s="59"/>
      <c r="E167" s="59"/>
      <c r="F167" s="59"/>
      <c r="G167" s="57"/>
      <c r="H167" s="57"/>
      <c r="I167" s="38" t="e">
        <f>Formato!#REF!</f>
        <v>#REF!</v>
      </c>
    </row>
    <row r="168" spans="1:9" x14ac:dyDescent="0.35">
      <c r="A168" s="57"/>
      <c r="B168" s="57"/>
      <c r="C168" s="58"/>
      <c r="D168" s="59"/>
      <c r="E168" s="59"/>
      <c r="F168" s="59"/>
      <c r="G168" s="57"/>
      <c r="H168" s="57"/>
      <c r="I168" s="38" t="e">
        <f>Formato!#REF!</f>
        <v>#REF!</v>
      </c>
    </row>
    <row r="169" spans="1:9" x14ac:dyDescent="0.35">
      <c r="A169" s="57"/>
      <c r="B169" s="57"/>
      <c r="C169" s="58"/>
      <c r="D169" s="59"/>
      <c r="E169" s="59"/>
      <c r="F169" s="59"/>
      <c r="G169" s="57"/>
      <c r="H169" s="57"/>
      <c r="I169" s="38" t="e">
        <f>Formato!#REF!</f>
        <v>#REF!</v>
      </c>
    </row>
    <row r="170" spans="1:9" x14ac:dyDescent="0.35">
      <c r="A170" s="57"/>
      <c r="B170" s="57"/>
      <c r="C170" s="58"/>
      <c r="D170" s="59"/>
      <c r="E170" s="59"/>
      <c r="F170" s="59"/>
      <c r="G170" s="57"/>
      <c r="H170" s="57"/>
      <c r="I170" s="38" t="e">
        <f>Formato!#REF!</f>
        <v>#REF!</v>
      </c>
    </row>
    <row r="171" spans="1:9" x14ac:dyDescent="0.35">
      <c r="A171" s="57"/>
      <c r="B171" s="57"/>
      <c r="C171" s="58"/>
      <c r="D171" s="59"/>
      <c r="E171" s="59"/>
      <c r="F171" s="59"/>
      <c r="G171" s="57"/>
      <c r="H171" s="57"/>
      <c r="I171" s="38" t="e">
        <f>Formato!#REF!</f>
        <v>#REF!</v>
      </c>
    </row>
    <row r="172" spans="1:9" x14ac:dyDescent="0.35">
      <c r="A172" s="57"/>
      <c r="B172" s="57"/>
      <c r="C172" s="58"/>
      <c r="D172" s="59"/>
      <c r="E172" s="59"/>
      <c r="F172" s="59"/>
      <c r="G172" s="57"/>
      <c r="H172" s="57"/>
      <c r="I172" s="38" t="e">
        <f>Formato!#REF!</f>
        <v>#REF!</v>
      </c>
    </row>
    <row r="173" spans="1:9" x14ac:dyDescent="0.35">
      <c r="A173" s="57"/>
      <c r="B173" s="57"/>
      <c r="C173" s="58"/>
      <c r="D173" s="59"/>
      <c r="E173" s="59"/>
      <c r="F173" s="59"/>
      <c r="G173" s="57"/>
      <c r="H173" s="57"/>
      <c r="I173" s="38" t="e">
        <f>Formato!#REF!</f>
        <v>#REF!</v>
      </c>
    </row>
    <row r="174" spans="1:9" x14ac:dyDescent="0.35">
      <c r="A174" s="57"/>
      <c r="B174" s="57"/>
      <c r="C174" s="58"/>
      <c r="D174" s="59"/>
      <c r="E174" s="59"/>
      <c r="F174" s="59"/>
      <c r="G174" s="57"/>
      <c r="H174" s="57"/>
      <c r="I174" s="38" t="e">
        <f>Formato!#REF!</f>
        <v>#REF!</v>
      </c>
    </row>
    <row r="175" spans="1:9" x14ac:dyDescent="0.35">
      <c r="A175" s="57"/>
      <c r="B175" s="57"/>
      <c r="C175" s="58"/>
      <c r="D175" s="59"/>
      <c r="E175" s="59"/>
      <c r="F175" s="59"/>
      <c r="G175" s="57"/>
      <c r="H175" s="57"/>
      <c r="I175" s="38" t="e">
        <f>Formato!#REF!</f>
        <v>#REF!</v>
      </c>
    </row>
    <row r="176" spans="1:9" x14ac:dyDescent="0.35">
      <c r="A176" s="57"/>
      <c r="B176" s="57"/>
      <c r="C176" s="58"/>
      <c r="D176" s="59"/>
      <c r="E176" s="59"/>
      <c r="F176" s="59"/>
      <c r="G176" s="57"/>
      <c r="H176" s="57"/>
      <c r="I176" s="38" t="e">
        <f>Formato!#REF!</f>
        <v>#REF!</v>
      </c>
    </row>
    <row r="177" spans="1:9" x14ac:dyDescent="0.35">
      <c r="A177" s="57"/>
      <c r="B177" s="57"/>
      <c r="C177" s="58"/>
      <c r="D177" s="59"/>
      <c r="E177" s="59"/>
      <c r="F177" s="59"/>
      <c r="G177" s="57"/>
      <c r="H177" s="57"/>
      <c r="I177" s="38" t="e">
        <f>Formato!#REF!</f>
        <v>#REF!</v>
      </c>
    </row>
    <row r="178" spans="1:9" x14ac:dyDescent="0.35">
      <c r="A178" s="57"/>
      <c r="B178" s="57"/>
      <c r="C178" s="58"/>
      <c r="D178" s="59"/>
      <c r="E178" s="59"/>
      <c r="F178" s="59"/>
      <c r="G178" s="57"/>
      <c r="H178" s="57"/>
      <c r="I178" s="38" t="e">
        <f>Formato!#REF!</f>
        <v>#REF!</v>
      </c>
    </row>
    <row r="179" spans="1:9" x14ac:dyDescent="0.35">
      <c r="A179" s="57"/>
      <c r="B179" s="57"/>
      <c r="C179" s="58"/>
      <c r="D179" s="59"/>
      <c r="E179" s="59"/>
      <c r="F179" s="59"/>
      <c r="G179" s="57"/>
      <c r="H179" s="57"/>
      <c r="I179" s="38" t="e">
        <f>Formato!#REF!</f>
        <v>#REF!</v>
      </c>
    </row>
    <row r="180" spans="1:9" x14ac:dyDescent="0.35">
      <c r="A180" s="57"/>
      <c r="B180" s="57"/>
      <c r="C180" s="58"/>
      <c r="D180" s="59"/>
      <c r="E180" s="59"/>
      <c r="F180" s="59"/>
      <c r="G180" s="57"/>
      <c r="H180" s="57"/>
      <c r="I180" s="38" t="e">
        <f>Formato!#REF!</f>
        <v>#REF!</v>
      </c>
    </row>
    <row r="181" spans="1:9" x14ac:dyDescent="0.35">
      <c r="A181" s="57"/>
      <c r="B181" s="57"/>
      <c r="C181" s="58"/>
      <c r="D181" s="59"/>
      <c r="E181" s="59"/>
      <c r="F181" s="59"/>
      <c r="G181" s="57"/>
      <c r="H181" s="57"/>
      <c r="I181" s="38" t="e">
        <f>Formato!#REF!</f>
        <v>#REF!</v>
      </c>
    </row>
    <row r="182" spans="1:9" x14ac:dyDescent="0.35">
      <c r="A182" s="57"/>
      <c r="B182" s="57"/>
      <c r="C182" s="58"/>
      <c r="D182" s="59"/>
      <c r="E182" s="59"/>
      <c r="F182" s="59"/>
      <c r="G182" s="57"/>
      <c r="H182" s="57"/>
      <c r="I182" s="38" t="e">
        <f>Formato!#REF!</f>
        <v>#REF!</v>
      </c>
    </row>
    <row r="183" spans="1:9" x14ac:dyDescent="0.35">
      <c r="A183" s="57"/>
      <c r="B183" s="57"/>
      <c r="C183" s="58"/>
      <c r="D183" s="59"/>
      <c r="E183" s="59"/>
      <c r="F183" s="59"/>
      <c r="G183" s="57"/>
      <c r="H183" s="57"/>
      <c r="I183" s="38" t="e">
        <f>Formato!#REF!</f>
        <v>#REF!</v>
      </c>
    </row>
    <row r="184" spans="1:9" x14ac:dyDescent="0.35">
      <c r="A184" s="57"/>
      <c r="B184" s="57"/>
      <c r="C184" s="58"/>
      <c r="D184" s="59"/>
      <c r="E184" s="59"/>
      <c r="F184" s="59"/>
      <c r="G184" s="57"/>
      <c r="H184" s="57"/>
      <c r="I184" s="38" t="e">
        <f>Formato!#REF!</f>
        <v>#REF!</v>
      </c>
    </row>
    <row r="185" spans="1:9" x14ac:dyDescent="0.35">
      <c r="A185" s="57"/>
      <c r="B185" s="57"/>
      <c r="C185" s="58"/>
      <c r="D185" s="59"/>
      <c r="E185" s="59"/>
      <c r="F185" s="59"/>
      <c r="G185" s="57"/>
      <c r="H185" s="57"/>
      <c r="I185" s="38" t="e">
        <f>Formato!#REF!</f>
        <v>#REF!</v>
      </c>
    </row>
    <row r="186" spans="1:9" x14ac:dyDescent="0.35">
      <c r="A186" s="57"/>
      <c r="B186" s="57"/>
      <c r="C186" s="58"/>
      <c r="D186" s="59"/>
      <c r="E186" s="59"/>
      <c r="F186" s="59"/>
      <c r="G186" s="57"/>
      <c r="H186" s="57"/>
      <c r="I186" s="38" t="e">
        <f>Formato!#REF!</f>
        <v>#REF!</v>
      </c>
    </row>
    <row r="187" spans="1:9" x14ac:dyDescent="0.35">
      <c r="A187" s="57"/>
      <c r="B187" s="57"/>
      <c r="C187" s="58"/>
      <c r="D187" s="59"/>
      <c r="E187" s="59"/>
      <c r="F187" s="59"/>
      <c r="G187" s="57"/>
      <c r="H187" s="57"/>
      <c r="I187" s="38" t="e">
        <f>Formato!#REF!</f>
        <v>#REF!</v>
      </c>
    </row>
    <row r="188" spans="1:9" x14ac:dyDescent="0.35">
      <c r="A188" s="57"/>
      <c r="B188" s="57"/>
      <c r="C188" s="58"/>
      <c r="D188" s="59"/>
      <c r="E188" s="59"/>
      <c r="F188" s="59"/>
      <c r="G188" s="57"/>
      <c r="H188" s="57"/>
      <c r="I188" s="38" t="e">
        <f>Formato!#REF!</f>
        <v>#REF!</v>
      </c>
    </row>
    <row r="189" spans="1:9" x14ac:dyDescent="0.35">
      <c r="A189" s="57"/>
      <c r="B189" s="57"/>
      <c r="C189" s="58"/>
      <c r="D189" s="59"/>
      <c r="E189" s="59"/>
      <c r="F189" s="59"/>
      <c r="G189" s="57"/>
      <c r="H189" s="57"/>
      <c r="I189" s="38" t="e">
        <f>Formato!#REF!</f>
        <v>#REF!</v>
      </c>
    </row>
    <row r="190" spans="1:9" x14ac:dyDescent="0.35">
      <c r="A190" s="57"/>
      <c r="B190" s="57"/>
      <c r="C190" s="58"/>
      <c r="D190" s="59"/>
      <c r="E190" s="59"/>
      <c r="F190" s="59"/>
      <c r="G190" s="57"/>
      <c r="H190" s="57"/>
      <c r="I190" s="38" t="e">
        <f>Formato!#REF!</f>
        <v>#REF!</v>
      </c>
    </row>
    <row r="191" spans="1:9" x14ac:dyDescent="0.35">
      <c r="A191" s="57"/>
      <c r="B191" s="57"/>
      <c r="C191" s="58"/>
      <c r="D191" s="59"/>
      <c r="E191" s="59"/>
      <c r="F191" s="59"/>
      <c r="G191" s="57"/>
      <c r="H191" s="57"/>
      <c r="I191" s="38" t="e">
        <f>Formato!#REF!</f>
        <v>#REF!</v>
      </c>
    </row>
    <row r="192" spans="1:9" x14ac:dyDescent="0.35">
      <c r="A192" s="57"/>
      <c r="B192" s="57"/>
      <c r="C192" s="58"/>
      <c r="D192" s="59"/>
      <c r="E192" s="59"/>
      <c r="F192" s="59"/>
      <c r="G192" s="57"/>
      <c r="H192" s="57"/>
      <c r="I192" s="38" t="e">
        <f>Formato!#REF!</f>
        <v>#REF!</v>
      </c>
    </row>
    <row r="193" spans="1:9" x14ac:dyDescent="0.35">
      <c r="A193" s="57"/>
      <c r="B193" s="57"/>
      <c r="C193" s="58"/>
      <c r="D193" s="59"/>
      <c r="E193" s="59"/>
      <c r="F193" s="59"/>
      <c r="G193" s="57"/>
      <c r="H193" s="57"/>
      <c r="I193" s="38" t="e">
        <f>Formato!#REF!</f>
        <v>#REF!</v>
      </c>
    </row>
    <row r="194" spans="1:9" x14ac:dyDescent="0.35">
      <c r="A194" s="57"/>
      <c r="B194" s="57"/>
      <c r="C194" s="58"/>
      <c r="D194" s="59"/>
      <c r="E194" s="59"/>
      <c r="F194" s="59"/>
      <c r="G194" s="57"/>
      <c r="H194" s="57"/>
      <c r="I194" s="38" t="e">
        <f>Formato!#REF!</f>
        <v>#REF!</v>
      </c>
    </row>
    <row r="195" spans="1:9" x14ac:dyDescent="0.35">
      <c r="A195" s="57"/>
      <c r="B195" s="57"/>
      <c r="C195" s="58"/>
      <c r="D195" s="59"/>
      <c r="E195" s="59"/>
      <c r="F195" s="59"/>
      <c r="G195" s="57"/>
      <c r="H195" s="57"/>
      <c r="I195" s="38" t="e">
        <f>Formato!#REF!</f>
        <v>#REF!</v>
      </c>
    </row>
    <row r="196" spans="1:9" x14ac:dyDescent="0.35">
      <c r="A196" s="57"/>
      <c r="B196" s="57"/>
      <c r="C196" s="58"/>
      <c r="D196" s="59"/>
      <c r="E196" s="59"/>
      <c r="F196" s="59"/>
      <c r="G196" s="57"/>
      <c r="H196" s="57"/>
      <c r="I196" s="38" t="e">
        <f>Formato!#REF!</f>
        <v>#REF!</v>
      </c>
    </row>
    <row r="197" spans="1:9" x14ac:dyDescent="0.35">
      <c r="A197" s="57"/>
      <c r="B197" s="57"/>
      <c r="C197" s="58"/>
      <c r="D197" s="59"/>
      <c r="E197" s="59"/>
      <c r="F197" s="59"/>
      <c r="G197" s="57"/>
      <c r="H197" s="57"/>
      <c r="I197" s="38" t="e">
        <f>Formato!#REF!</f>
        <v>#REF!</v>
      </c>
    </row>
    <row r="198" spans="1:9" x14ac:dyDescent="0.35">
      <c r="A198" s="57"/>
      <c r="B198" s="57"/>
      <c r="C198" s="58"/>
      <c r="D198" s="59"/>
      <c r="E198" s="59"/>
      <c r="F198" s="59"/>
      <c r="G198" s="57"/>
      <c r="H198" s="57"/>
      <c r="I198" s="38" t="e">
        <f>Formato!#REF!</f>
        <v>#REF!</v>
      </c>
    </row>
    <row r="199" spans="1:9" x14ac:dyDescent="0.35">
      <c r="A199" s="57"/>
      <c r="B199" s="57"/>
      <c r="C199" s="58"/>
      <c r="D199" s="59"/>
      <c r="E199" s="59"/>
      <c r="F199" s="59"/>
      <c r="G199" s="57"/>
      <c r="H199" s="57"/>
      <c r="I199" s="38" t="e">
        <f>Formato!#REF!</f>
        <v>#REF!</v>
      </c>
    </row>
    <row r="200" spans="1:9" x14ac:dyDescent="0.35">
      <c r="A200" s="57"/>
      <c r="B200" s="57"/>
      <c r="C200" s="58"/>
      <c r="D200" s="59"/>
      <c r="E200" s="59"/>
      <c r="F200" s="59"/>
      <c r="G200" s="57"/>
      <c r="H200" s="57"/>
      <c r="I200" s="38" t="e">
        <f>Formato!#REF!</f>
        <v>#REF!</v>
      </c>
    </row>
    <row r="201" spans="1:9" x14ac:dyDescent="0.35">
      <c r="A201" s="57"/>
      <c r="B201" s="57"/>
      <c r="C201" s="58"/>
      <c r="D201" s="59"/>
      <c r="E201" s="59"/>
      <c r="F201" s="59"/>
      <c r="G201" s="57"/>
      <c r="H201" s="57"/>
      <c r="I201" s="38" t="e">
        <f>Formato!#REF!</f>
        <v>#REF!</v>
      </c>
    </row>
    <row r="202" spans="1:9" x14ac:dyDescent="0.35">
      <c r="A202" s="57"/>
      <c r="B202" s="57"/>
      <c r="C202" s="58"/>
      <c r="D202" s="59"/>
      <c r="E202" s="59"/>
      <c r="F202" s="59"/>
      <c r="G202" s="57"/>
      <c r="H202" s="57"/>
      <c r="I202" s="38" t="e">
        <f>Formato!#REF!</f>
        <v>#REF!</v>
      </c>
    </row>
    <row r="203" spans="1:9" x14ac:dyDescent="0.35">
      <c r="A203" s="57"/>
      <c r="B203" s="57"/>
      <c r="C203" s="58"/>
      <c r="D203" s="59"/>
      <c r="E203" s="59"/>
      <c r="F203" s="59"/>
      <c r="G203" s="57"/>
      <c r="H203" s="57"/>
      <c r="I203" s="38" t="e">
        <f>Formato!#REF!</f>
        <v>#REF!</v>
      </c>
    </row>
    <row r="204" spans="1:9" x14ac:dyDescent="0.35">
      <c r="A204" s="57"/>
      <c r="B204" s="57"/>
      <c r="C204" s="58"/>
      <c r="D204" s="59"/>
      <c r="E204" s="59"/>
      <c r="F204" s="59"/>
      <c r="G204" s="57"/>
      <c r="H204" s="57"/>
      <c r="I204" s="38" t="e">
        <f>Formato!#REF!</f>
        <v>#REF!</v>
      </c>
    </row>
    <row r="205" spans="1:9" x14ac:dyDescent="0.35">
      <c r="A205" s="57"/>
      <c r="B205" s="57"/>
      <c r="C205" s="58"/>
      <c r="D205" s="59"/>
      <c r="E205" s="59"/>
      <c r="F205" s="59"/>
      <c r="G205" s="57"/>
      <c r="H205" s="57"/>
      <c r="I205" s="38" t="e">
        <f>Formato!#REF!</f>
        <v>#REF!</v>
      </c>
    </row>
    <row r="206" spans="1:9" x14ac:dyDescent="0.35">
      <c r="A206" s="57"/>
      <c r="B206" s="57"/>
      <c r="C206" s="58"/>
      <c r="D206" s="59"/>
      <c r="E206" s="59"/>
      <c r="F206" s="59"/>
      <c r="G206" s="57"/>
      <c r="H206" s="57"/>
      <c r="I206" s="38" t="e">
        <f>Formato!#REF!</f>
        <v>#REF!</v>
      </c>
    </row>
    <row r="207" spans="1:9" x14ac:dyDescent="0.35">
      <c r="A207" s="57"/>
      <c r="B207" s="57"/>
      <c r="C207" s="58"/>
      <c r="D207" s="59"/>
      <c r="E207" s="59"/>
      <c r="F207" s="59"/>
      <c r="G207" s="57"/>
      <c r="H207" s="57"/>
      <c r="I207" s="38" t="e">
        <f>Formato!#REF!</f>
        <v>#REF!</v>
      </c>
    </row>
    <row r="208" spans="1:9" x14ac:dyDescent="0.35">
      <c r="A208" s="57"/>
      <c r="B208" s="57"/>
      <c r="C208" s="58"/>
      <c r="D208" s="59"/>
      <c r="E208" s="59"/>
      <c r="F208" s="59"/>
      <c r="G208" s="57"/>
      <c r="H208" s="57"/>
      <c r="I208" s="38" t="e">
        <f>Formato!#REF!</f>
        <v>#REF!</v>
      </c>
    </row>
    <row r="209" spans="1:9" x14ac:dyDescent="0.35">
      <c r="A209" s="57"/>
      <c r="B209" s="57"/>
      <c r="C209" s="58"/>
      <c r="D209" s="59"/>
      <c r="E209" s="59"/>
      <c r="F209" s="59"/>
      <c r="G209" s="57"/>
      <c r="H209" s="57"/>
      <c r="I209" s="38" t="e">
        <f>Formato!#REF!</f>
        <v>#REF!</v>
      </c>
    </row>
    <row r="210" spans="1:9" x14ac:dyDescent="0.35">
      <c r="A210" s="57"/>
      <c r="B210" s="57"/>
      <c r="C210" s="58"/>
      <c r="D210" s="59"/>
      <c r="E210" s="59"/>
      <c r="F210" s="59"/>
      <c r="G210" s="57"/>
      <c r="H210" s="57"/>
      <c r="I210" s="38" t="e">
        <f>Formato!#REF!</f>
        <v>#REF!</v>
      </c>
    </row>
    <row r="211" spans="1:9" x14ac:dyDescent="0.35">
      <c r="A211" s="57"/>
      <c r="B211" s="57"/>
      <c r="C211" s="58"/>
      <c r="D211" s="59"/>
      <c r="E211" s="59"/>
      <c r="F211" s="59"/>
      <c r="G211" s="57"/>
      <c r="H211" s="57"/>
      <c r="I211" s="38" t="e">
        <f>Formato!#REF!</f>
        <v>#REF!</v>
      </c>
    </row>
    <row r="212" spans="1:9" x14ac:dyDescent="0.35">
      <c r="A212" s="57"/>
      <c r="B212" s="57"/>
      <c r="C212" s="58"/>
      <c r="D212" s="59"/>
      <c r="E212" s="59"/>
      <c r="F212" s="59"/>
      <c r="G212" s="57"/>
      <c r="H212" s="57"/>
      <c r="I212" s="38" t="e">
        <f>Formato!#REF!</f>
        <v>#REF!</v>
      </c>
    </row>
    <row r="213" spans="1:9" x14ac:dyDescent="0.35">
      <c r="A213" s="57"/>
      <c r="B213" s="57"/>
      <c r="C213" s="58"/>
      <c r="D213" s="59"/>
      <c r="E213" s="59"/>
      <c r="F213" s="59"/>
      <c r="G213" s="57"/>
      <c r="H213" s="57"/>
      <c r="I213" s="38" t="e">
        <f>Formato!#REF!</f>
        <v>#REF!</v>
      </c>
    </row>
    <row r="214" spans="1:9" x14ac:dyDescent="0.35">
      <c r="A214" s="57"/>
      <c r="B214" s="57"/>
      <c r="C214" s="58"/>
      <c r="D214" s="59"/>
      <c r="E214" s="59"/>
      <c r="F214" s="59"/>
      <c r="G214" s="57"/>
      <c r="H214" s="57"/>
      <c r="I214" s="38" t="e">
        <f>Formato!#REF!</f>
        <v>#REF!</v>
      </c>
    </row>
    <row r="215" spans="1:9" x14ac:dyDescent="0.35">
      <c r="A215" s="57"/>
      <c r="B215" s="57"/>
      <c r="C215" s="58"/>
      <c r="D215" s="59"/>
      <c r="E215" s="59"/>
      <c r="F215" s="59"/>
      <c r="G215" s="57"/>
      <c r="H215" s="57"/>
      <c r="I215" s="38" t="e">
        <f>Formato!#REF!</f>
        <v>#REF!</v>
      </c>
    </row>
    <row r="216" spans="1:9" x14ac:dyDescent="0.35">
      <c r="A216" s="57"/>
      <c r="B216" s="57"/>
      <c r="C216" s="58"/>
      <c r="D216" s="59"/>
      <c r="E216" s="59"/>
      <c r="F216" s="59"/>
      <c r="G216" s="57"/>
      <c r="H216" s="57"/>
      <c r="I216" s="38" t="e">
        <f>Formato!#REF!</f>
        <v>#REF!</v>
      </c>
    </row>
    <row r="217" spans="1:9" x14ac:dyDescent="0.35">
      <c r="A217" s="57"/>
      <c r="B217" s="57"/>
      <c r="C217" s="58"/>
      <c r="D217" s="59"/>
      <c r="E217" s="59"/>
      <c r="F217" s="59"/>
      <c r="G217" s="57"/>
      <c r="H217" s="57"/>
      <c r="I217" s="38" t="e">
        <f>Formato!#REF!</f>
        <v>#REF!</v>
      </c>
    </row>
    <row r="218" spans="1:9" x14ac:dyDescent="0.35">
      <c r="A218" s="57"/>
      <c r="B218" s="57"/>
      <c r="C218" s="58"/>
      <c r="D218" s="59"/>
      <c r="E218" s="59"/>
      <c r="F218" s="59"/>
      <c r="G218" s="57"/>
      <c r="H218" s="57"/>
      <c r="I218" s="38" t="e">
        <f>Formato!#REF!</f>
        <v>#REF!</v>
      </c>
    </row>
    <row r="219" spans="1:9" x14ac:dyDescent="0.35">
      <c r="A219" s="57"/>
      <c r="B219" s="57"/>
      <c r="C219" s="58"/>
      <c r="D219" s="59"/>
      <c r="E219" s="59"/>
      <c r="F219" s="59"/>
      <c r="G219" s="57"/>
      <c r="H219" s="57"/>
      <c r="I219" s="38" t="e">
        <f>Formato!#REF!</f>
        <v>#REF!</v>
      </c>
    </row>
    <row r="220" spans="1:9" x14ac:dyDescent="0.35">
      <c r="A220" s="57"/>
      <c r="B220" s="57"/>
      <c r="C220" s="58"/>
      <c r="D220" s="59"/>
      <c r="E220" s="59"/>
      <c r="F220" s="59"/>
      <c r="G220" s="57"/>
      <c r="H220" s="57"/>
      <c r="I220" s="38" t="e">
        <f>Formato!#REF!</f>
        <v>#REF!</v>
      </c>
    </row>
    <row r="221" spans="1:9" x14ac:dyDescent="0.35">
      <c r="A221" s="57"/>
      <c r="B221" s="57"/>
      <c r="C221" s="58"/>
      <c r="D221" s="59"/>
      <c r="E221" s="59"/>
      <c r="F221" s="59"/>
      <c r="G221" s="57"/>
      <c r="H221" s="57"/>
      <c r="I221" s="38" t="e">
        <f>Formato!#REF!</f>
        <v>#REF!</v>
      </c>
    </row>
    <row r="222" spans="1:9" x14ac:dyDescent="0.35">
      <c r="A222" s="57"/>
      <c r="B222" s="57"/>
      <c r="C222" s="58"/>
      <c r="D222" s="59"/>
      <c r="E222" s="59"/>
      <c r="F222" s="59"/>
      <c r="G222" s="57"/>
      <c r="H222" s="57"/>
      <c r="I222" s="38" t="e">
        <f>Formato!#REF!</f>
        <v>#REF!</v>
      </c>
    </row>
    <row r="223" spans="1:9" x14ac:dyDescent="0.35">
      <c r="A223" s="57"/>
      <c r="B223" s="57"/>
      <c r="C223" s="58"/>
      <c r="D223" s="59"/>
      <c r="E223" s="59"/>
      <c r="F223" s="59"/>
      <c r="G223" s="57"/>
      <c r="H223" s="57"/>
      <c r="I223" s="38" t="e">
        <f>Formato!#REF!</f>
        <v>#REF!</v>
      </c>
    </row>
    <row r="224" spans="1:9" x14ac:dyDescent="0.35">
      <c r="A224" s="57"/>
      <c r="B224" s="57"/>
      <c r="C224" s="58"/>
      <c r="D224" s="59"/>
      <c r="E224" s="59"/>
      <c r="F224" s="59"/>
      <c r="G224" s="57"/>
      <c r="H224" s="57"/>
      <c r="I224" s="38" t="e">
        <f>Formato!#REF!</f>
        <v>#REF!</v>
      </c>
    </row>
    <row r="225" spans="1:9" x14ac:dyDescent="0.35">
      <c r="A225" s="57"/>
      <c r="B225" s="57"/>
      <c r="C225" s="58"/>
      <c r="D225" s="59"/>
      <c r="E225" s="59"/>
      <c r="F225" s="59"/>
      <c r="G225" s="57"/>
      <c r="H225" s="57"/>
      <c r="I225" s="38" t="e">
        <f>Formato!#REF!</f>
        <v>#REF!</v>
      </c>
    </row>
    <row r="226" spans="1:9" x14ac:dyDescent="0.35">
      <c r="A226" s="57"/>
      <c r="B226" s="57"/>
      <c r="C226" s="58"/>
      <c r="D226" s="59"/>
      <c r="E226" s="59"/>
      <c r="F226" s="59"/>
      <c r="G226" s="57"/>
      <c r="H226" s="57"/>
      <c r="I226" s="38" t="e">
        <f>Formato!#REF!</f>
        <v>#REF!</v>
      </c>
    </row>
    <row r="227" spans="1:9" x14ac:dyDescent="0.35">
      <c r="A227" s="57"/>
      <c r="B227" s="57"/>
      <c r="C227" s="58"/>
      <c r="D227" s="59"/>
      <c r="E227" s="59"/>
      <c r="F227" s="59"/>
      <c r="G227" s="57"/>
      <c r="H227" s="57"/>
      <c r="I227" s="38" t="e">
        <f>Formato!#REF!</f>
        <v>#REF!</v>
      </c>
    </row>
    <row r="228" spans="1:9" x14ac:dyDescent="0.35">
      <c r="A228" s="57"/>
      <c r="B228" s="57"/>
      <c r="C228" s="58"/>
      <c r="D228" s="59"/>
      <c r="E228" s="59"/>
      <c r="F228" s="59"/>
      <c r="G228" s="57"/>
      <c r="H228" s="57"/>
      <c r="I228" s="38" t="e">
        <f>Formato!#REF!</f>
        <v>#REF!</v>
      </c>
    </row>
    <row r="229" spans="1:9" x14ac:dyDescent="0.35">
      <c r="A229" s="57"/>
      <c r="B229" s="57"/>
      <c r="C229" s="58"/>
      <c r="D229" s="59"/>
      <c r="E229" s="59"/>
      <c r="F229" s="59"/>
      <c r="G229" s="57"/>
      <c r="H229" s="57"/>
      <c r="I229" s="38" t="e">
        <f>Formato!#REF!</f>
        <v>#REF!</v>
      </c>
    </row>
    <row r="230" spans="1:9" x14ac:dyDescent="0.35">
      <c r="A230" s="57"/>
      <c r="B230" s="57"/>
      <c r="C230" s="58"/>
      <c r="D230" s="59"/>
      <c r="E230" s="59"/>
      <c r="F230" s="59"/>
      <c r="G230" s="57"/>
      <c r="H230" s="57"/>
      <c r="I230" s="38" t="e">
        <f>Formato!#REF!</f>
        <v>#REF!</v>
      </c>
    </row>
    <row r="231" spans="1:9" x14ac:dyDescent="0.35">
      <c r="A231" s="57"/>
      <c r="B231" s="57"/>
      <c r="C231" s="58"/>
      <c r="D231" s="59"/>
      <c r="E231" s="59"/>
      <c r="F231" s="59"/>
      <c r="G231" s="57"/>
      <c r="H231" s="57"/>
      <c r="I231" s="38" t="e">
        <f>Formato!#REF!</f>
        <v>#REF!</v>
      </c>
    </row>
    <row r="232" spans="1:9" x14ac:dyDescent="0.35">
      <c r="A232" s="57"/>
      <c r="B232" s="57"/>
      <c r="C232" s="58"/>
      <c r="D232" s="59"/>
      <c r="E232" s="59"/>
      <c r="F232" s="59"/>
      <c r="G232" s="57"/>
      <c r="H232" s="57"/>
      <c r="I232" s="38" t="e">
        <f>Formato!#REF!</f>
        <v>#REF!</v>
      </c>
    </row>
    <row r="233" spans="1:9" x14ac:dyDescent="0.35">
      <c r="A233" s="57"/>
      <c r="B233" s="57"/>
      <c r="C233" s="58"/>
      <c r="D233" s="59"/>
      <c r="E233" s="59"/>
      <c r="F233" s="59"/>
      <c r="G233" s="57"/>
      <c r="H233" s="57"/>
      <c r="I233" s="38" t="e">
        <f>Formato!#REF!</f>
        <v>#REF!</v>
      </c>
    </row>
    <row r="234" spans="1:9" x14ac:dyDescent="0.35">
      <c r="A234" s="57"/>
      <c r="B234" s="57"/>
      <c r="C234" s="58"/>
      <c r="D234" s="59"/>
      <c r="E234" s="59"/>
      <c r="F234" s="59"/>
      <c r="G234" s="57"/>
      <c r="H234" s="57"/>
      <c r="I234" s="38" t="e">
        <f>Formato!#REF!</f>
        <v>#REF!</v>
      </c>
    </row>
    <row r="235" spans="1:9" x14ac:dyDescent="0.35">
      <c r="A235" s="57"/>
      <c r="B235" s="57"/>
      <c r="C235" s="58"/>
      <c r="D235" s="59"/>
      <c r="E235" s="59"/>
      <c r="F235" s="59"/>
      <c r="G235" s="57"/>
      <c r="H235" s="57"/>
      <c r="I235" s="38" t="e">
        <f>Formato!#REF!</f>
        <v>#REF!</v>
      </c>
    </row>
    <row r="236" spans="1:9" x14ac:dyDescent="0.35">
      <c r="A236" s="57"/>
      <c r="B236" s="57"/>
      <c r="C236" s="58"/>
      <c r="D236" s="59"/>
      <c r="E236" s="59"/>
      <c r="F236" s="59"/>
      <c r="G236" s="57"/>
      <c r="H236" s="57"/>
      <c r="I236" s="38" t="e">
        <f>Formato!#REF!</f>
        <v>#REF!</v>
      </c>
    </row>
    <row r="237" spans="1:9" x14ac:dyDescent="0.35">
      <c r="A237" s="57"/>
      <c r="B237" s="57"/>
      <c r="C237" s="58"/>
      <c r="D237" s="59"/>
      <c r="E237" s="59"/>
      <c r="F237" s="59"/>
      <c r="G237" s="57"/>
      <c r="H237" s="57"/>
      <c r="I237" s="38" t="e">
        <f>Formato!#REF!</f>
        <v>#REF!</v>
      </c>
    </row>
    <row r="238" spans="1:9" x14ac:dyDescent="0.35">
      <c r="A238" s="57"/>
      <c r="B238" s="57"/>
      <c r="C238" s="58"/>
      <c r="D238" s="59"/>
      <c r="E238" s="59"/>
      <c r="F238" s="59"/>
      <c r="G238" s="57"/>
      <c r="H238" s="57"/>
      <c r="I238" s="38" t="e">
        <f>Formato!#REF!</f>
        <v>#REF!</v>
      </c>
    </row>
    <row r="239" spans="1:9" x14ac:dyDescent="0.35">
      <c r="A239" s="57"/>
      <c r="B239" s="57"/>
      <c r="C239" s="58"/>
      <c r="D239" s="59"/>
      <c r="E239" s="59"/>
      <c r="F239" s="59"/>
      <c r="G239" s="57"/>
      <c r="H239" s="57"/>
      <c r="I239" s="38" t="e">
        <f>Formato!#REF!</f>
        <v>#REF!</v>
      </c>
    </row>
    <row r="240" spans="1:9" x14ac:dyDescent="0.35">
      <c r="A240" s="57"/>
      <c r="B240" s="57"/>
      <c r="C240" s="58"/>
      <c r="D240" s="59"/>
      <c r="E240" s="59"/>
      <c r="F240" s="59"/>
      <c r="G240" s="57"/>
      <c r="H240" s="57"/>
      <c r="I240" s="38" t="e">
        <f>Formato!#REF!</f>
        <v>#REF!</v>
      </c>
    </row>
    <row r="241" spans="1:9" x14ac:dyDescent="0.35">
      <c r="A241" s="57"/>
      <c r="B241" s="57"/>
      <c r="C241" s="58"/>
      <c r="D241" s="59"/>
      <c r="E241" s="59"/>
      <c r="F241" s="59"/>
      <c r="G241" s="57"/>
      <c r="H241" s="57"/>
      <c r="I241" s="38" t="e">
        <f>Formato!#REF!</f>
        <v>#REF!</v>
      </c>
    </row>
    <row r="242" spans="1:9" x14ac:dyDescent="0.35">
      <c r="A242" s="57"/>
      <c r="B242" s="57"/>
      <c r="C242" s="58"/>
      <c r="D242" s="59"/>
      <c r="E242" s="59"/>
      <c r="F242" s="59"/>
      <c r="G242" s="57"/>
      <c r="H242" s="57"/>
      <c r="I242" s="38" t="e">
        <f>Formato!#REF!</f>
        <v>#REF!</v>
      </c>
    </row>
    <row r="243" spans="1:9" x14ac:dyDescent="0.35">
      <c r="A243" s="57"/>
      <c r="B243" s="57"/>
      <c r="C243" s="58"/>
      <c r="D243" s="59"/>
      <c r="E243" s="59"/>
      <c r="F243" s="59"/>
      <c r="G243" s="57"/>
      <c r="H243" s="57"/>
      <c r="I243" s="38" t="e">
        <f>Formato!#REF!</f>
        <v>#REF!</v>
      </c>
    </row>
    <row r="244" spans="1:9" x14ac:dyDescent="0.35">
      <c r="A244" s="57"/>
      <c r="B244" s="57"/>
      <c r="C244" s="58"/>
      <c r="D244" s="59"/>
      <c r="E244" s="59"/>
      <c r="F244" s="59"/>
      <c r="G244" s="57"/>
      <c r="H244" s="57"/>
      <c r="I244" s="38" t="e">
        <f>Formato!#REF!</f>
        <v>#REF!</v>
      </c>
    </row>
    <row r="245" spans="1:9" x14ac:dyDescent="0.35">
      <c r="A245" s="57"/>
      <c r="B245" s="57"/>
      <c r="C245" s="58"/>
      <c r="D245" s="59"/>
      <c r="E245" s="59"/>
      <c r="F245" s="59"/>
      <c r="G245" s="57"/>
      <c r="H245" s="57"/>
      <c r="I245" s="38" t="e">
        <f>Formato!#REF!</f>
        <v>#REF!</v>
      </c>
    </row>
    <row r="246" spans="1:9" x14ac:dyDescent="0.35">
      <c r="A246" s="57"/>
      <c r="B246" s="57"/>
      <c r="C246" s="58"/>
      <c r="D246" s="59"/>
      <c r="E246" s="59"/>
      <c r="F246" s="59"/>
      <c r="G246" s="57"/>
      <c r="H246" s="57"/>
      <c r="I246" s="38" t="e">
        <f>Formato!#REF!</f>
        <v>#REF!</v>
      </c>
    </row>
    <row r="247" spans="1:9" x14ac:dyDescent="0.35">
      <c r="A247" s="57"/>
      <c r="B247" s="57"/>
      <c r="C247" s="58"/>
      <c r="D247" s="59"/>
      <c r="E247" s="59"/>
      <c r="F247" s="59"/>
      <c r="G247" s="57"/>
      <c r="H247" s="57"/>
      <c r="I247" s="38" t="e">
        <f>Formato!#REF!</f>
        <v>#REF!</v>
      </c>
    </row>
    <row r="248" spans="1:9" x14ac:dyDescent="0.35">
      <c r="A248" s="57"/>
      <c r="B248" s="57"/>
      <c r="C248" s="58"/>
      <c r="D248" s="59"/>
      <c r="E248" s="59"/>
      <c r="F248" s="59"/>
      <c r="G248" s="57"/>
      <c r="H248" s="57"/>
      <c r="I248" s="38" t="e">
        <f>Formato!#REF!</f>
        <v>#REF!</v>
      </c>
    </row>
    <row r="249" spans="1:9" x14ac:dyDescent="0.35">
      <c r="A249" s="57"/>
      <c r="B249" s="57"/>
      <c r="C249" s="58"/>
      <c r="D249" s="59"/>
      <c r="E249" s="59"/>
      <c r="F249" s="59"/>
      <c r="G249" s="57"/>
      <c r="H249" s="57"/>
      <c r="I249" s="38" t="e">
        <f>Formato!#REF!</f>
        <v>#REF!</v>
      </c>
    </row>
    <row r="250" spans="1:9" x14ac:dyDescent="0.35">
      <c r="A250" s="57"/>
      <c r="B250" s="57"/>
      <c r="C250" s="58"/>
      <c r="D250" s="59"/>
      <c r="E250" s="59"/>
      <c r="F250" s="59"/>
      <c r="G250" s="57"/>
      <c r="H250" s="57"/>
      <c r="I250" s="38" t="e">
        <f>Formato!#REF!</f>
        <v>#REF!</v>
      </c>
    </row>
    <row r="251" spans="1:9" x14ac:dyDescent="0.35">
      <c r="A251" s="57"/>
      <c r="B251" s="57"/>
      <c r="C251" s="58"/>
      <c r="D251" s="59"/>
      <c r="E251" s="59"/>
      <c r="F251" s="59"/>
      <c r="G251" s="57"/>
      <c r="H251" s="57"/>
      <c r="I251" s="38" t="e">
        <f>Formato!#REF!</f>
        <v>#REF!</v>
      </c>
    </row>
    <row r="252" spans="1:9" x14ac:dyDescent="0.35">
      <c r="A252" s="57"/>
      <c r="B252" s="57"/>
      <c r="C252" s="58"/>
      <c r="D252" s="59"/>
      <c r="E252" s="59"/>
      <c r="F252" s="59"/>
      <c r="G252" s="57"/>
      <c r="H252" s="57"/>
      <c r="I252" s="38" t="e">
        <f>Formato!#REF!</f>
        <v>#REF!</v>
      </c>
    </row>
    <row r="253" spans="1:9" x14ac:dyDescent="0.35">
      <c r="A253" s="57"/>
      <c r="B253" s="57"/>
      <c r="C253" s="58"/>
      <c r="D253" s="59"/>
      <c r="E253" s="59"/>
      <c r="F253" s="59"/>
      <c r="G253" s="57"/>
      <c r="H253" s="57"/>
      <c r="I253" s="38" t="e">
        <f>Formato!#REF!</f>
        <v>#REF!</v>
      </c>
    </row>
    <row r="254" spans="1:9" x14ac:dyDescent="0.35">
      <c r="A254" s="57"/>
      <c r="B254" s="57"/>
      <c r="C254" s="58"/>
      <c r="D254" s="59"/>
      <c r="E254" s="59"/>
      <c r="F254" s="59"/>
      <c r="G254" s="57"/>
      <c r="H254" s="57"/>
      <c r="I254" s="38" t="e">
        <f>Formato!#REF!</f>
        <v>#REF!</v>
      </c>
    </row>
    <row r="255" spans="1:9" x14ac:dyDescent="0.35">
      <c r="A255" s="57"/>
      <c r="B255" s="57"/>
      <c r="C255" s="58"/>
      <c r="D255" s="59"/>
      <c r="E255" s="59"/>
      <c r="F255" s="59"/>
      <c r="G255" s="57"/>
      <c r="H255" s="57"/>
      <c r="I255" s="38" t="e">
        <f>Formato!#REF!</f>
        <v>#REF!</v>
      </c>
    </row>
    <row r="256" spans="1:9" x14ac:dyDescent="0.35">
      <c r="A256" s="57"/>
      <c r="B256" s="57"/>
      <c r="C256" s="58"/>
      <c r="D256" s="59"/>
      <c r="E256" s="59"/>
      <c r="F256" s="59"/>
      <c r="G256" s="57"/>
      <c r="H256" s="57"/>
      <c r="I256" s="38" t="e">
        <f>Formato!#REF!</f>
        <v>#REF!</v>
      </c>
    </row>
    <row r="257" spans="1:9" x14ac:dyDescent="0.35">
      <c r="A257" s="57"/>
      <c r="B257" s="57"/>
      <c r="C257" s="58"/>
      <c r="D257" s="59"/>
      <c r="E257" s="59"/>
      <c r="F257" s="59"/>
      <c r="G257" s="57"/>
      <c r="H257" s="57"/>
      <c r="I257" s="38" t="e">
        <f>Formato!#REF!</f>
        <v>#REF!</v>
      </c>
    </row>
    <row r="258" spans="1:9" x14ac:dyDescent="0.35">
      <c r="A258" s="57"/>
      <c r="B258" s="57"/>
      <c r="C258" s="58"/>
      <c r="D258" s="59"/>
      <c r="E258" s="59"/>
      <c r="F258" s="59"/>
      <c r="G258" s="57"/>
      <c r="H258" s="57"/>
      <c r="I258" s="38" t="e">
        <f>Formato!#REF!</f>
        <v>#REF!</v>
      </c>
    </row>
    <row r="259" spans="1:9" x14ac:dyDescent="0.35">
      <c r="A259" s="57"/>
      <c r="B259" s="57"/>
      <c r="C259" s="58"/>
      <c r="D259" s="59"/>
      <c r="E259" s="59"/>
      <c r="F259" s="59"/>
      <c r="G259" s="57"/>
      <c r="H259" s="57"/>
      <c r="I259" s="38" t="e">
        <f>Formato!#REF!</f>
        <v>#REF!</v>
      </c>
    </row>
    <row r="260" spans="1:9" x14ac:dyDescent="0.35">
      <c r="A260" s="57"/>
      <c r="B260" s="57"/>
      <c r="C260" s="58"/>
      <c r="D260" s="59"/>
      <c r="E260" s="59"/>
      <c r="F260" s="59"/>
      <c r="G260" s="57"/>
      <c r="H260" s="57"/>
      <c r="I260" s="38" t="e">
        <f>Formato!#REF!</f>
        <v>#REF!</v>
      </c>
    </row>
    <row r="261" spans="1:9" x14ac:dyDescent="0.35">
      <c r="A261" s="57"/>
      <c r="B261" s="57"/>
      <c r="C261" s="58"/>
      <c r="D261" s="59"/>
      <c r="E261" s="59"/>
      <c r="F261" s="59"/>
      <c r="G261" s="57"/>
      <c r="H261" s="57"/>
      <c r="I261" s="38" t="e">
        <f>Formato!#REF!</f>
        <v>#REF!</v>
      </c>
    </row>
    <row r="262" spans="1:9" x14ac:dyDescent="0.35">
      <c r="A262" s="57"/>
      <c r="B262" s="57"/>
      <c r="C262" s="58"/>
      <c r="D262" s="59"/>
      <c r="E262" s="59"/>
      <c r="F262" s="59"/>
      <c r="G262" s="57"/>
      <c r="H262" s="57"/>
      <c r="I262" s="38" t="e">
        <f>Formato!#REF!</f>
        <v>#REF!</v>
      </c>
    </row>
    <row r="263" spans="1:9" x14ac:dyDescent="0.35">
      <c r="A263" s="57"/>
      <c r="B263" s="57"/>
      <c r="C263" s="58"/>
      <c r="D263" s="59"/>
      <c r="E263" s="59"/>
      <c r="F263" s="59"/>
      <c r="G263" s="57"/>
      <c r="H263" s="57"/>
      <c r="I263" s="38" t="e">
        <f>Formato!#REF!</f>
        <v>#REF!</v>
      </c>
    </row>
    <row r="264" spans="1:9" x14ac:dyDescent="0.35">
      <c r="A264" s="57"/>
      <c r="B264" s="57"/>
      <c r="C264" s="58"/>
      <c r="D264" s="59"/>
      <c r="E264" s="59"/>
      <c r="F264" s="59"/>
      <c r="G264" s="57"/>
      <c r="H264" s="57"/>
      <c r="I264" s="38" t="e">
        <f>Formato!#REF!</f>
        <v>#REF!</v>
      </c>
    </row>
    <row r="265" spans="1:9" x14ac:dyDescent="0.35">
      <c r="A265" s="57"/>
      <c r="B265" s="57"/>
      <c r="C265" s="58"/>
      <c r="D265" s="59"/>
      <c r="E265" s="59"/>
      <c r="F265" s="59"/>
      <c r="G265" s="57"/>
      <c r="H265" s="57"/>
      <c r="I265" s="38" t="e">
        <f>Formato!#REF!</f>
        <v>#REF!</v>
      </c>
    </row>
    <row r="266" spans="1:9" x14ac:dyDescent="0.35">
      <c r="A266" s="57"/>
      <c r="B266" s="57"/>
      <c r="C266" s="58"/>
      <c r="D266" s="59"/>
      <c r="E266" s="59"/>
      <c r="F266" s="59"/>
      <c r="G266" s="57"/>
      <c r="H266" s="57"/>
      <c r="I266" s="38" t="e">
        <f>Formato!#REF!</f>
        <v>#REF!</v>
      </c>
    </row>
    <row r="267" spans="1:9" x14ac:dyDescent="0.35">
      <c r="A267" s="57"/>
      <c r="B267" s="57"/>
      <c r="C267" s="58"/>
      <c r="D267" s="59"/>
      <c r="E267" s="59"/>
      <c r="F267" s="59"/>
      <c r="G267" s="57"/>
      <c r="H267" s="57"/>
      <c r="I267" s="38" t="e">
        <f>Formato!#REF!</f>
        <v>#REF!</v>
      </c>
    </row>
    <row r="268" spans="1:9" x14ac:dyDescent="0.35">
      <c r="A268" s="57"/>
      <c r="B268" s="57"/>
      <c r="C268" s="58"/>
      <c r="D268" s="59"/>
      <c r="E268" s="59"/>
      <c r="F268" s="59"/>
      <c r="G268" s="57"/>
      <c r="H268" s="57"/>
      <c r="I268" s="38" t="e">
        <f>Formato!#REF!</f>
        <v>#REF!</v>
      </c>
    </row>
    <row r="269" spans="1:9" x14ac:dyDescent="0.35">
      <c r="A269" s="57"/>
      <c r="B269" s="57"/>
      <c r="C269" s="58"/>
      <c r="D269" s="59"/>
      <c r="E269" s="59"/>
      <c r="F269" s="59"/>
      <c r="G269" s="57"/>
      <c r="H269" s="57"/>
      <c r="I269" s="38" t="e">
        <f>Formato!#REF!</f>
        <v>#REF!</v>
      </c>
    </row>
    <row r="270" spans="1:9" x14ac:dyDescent="0.35">
      <c r="A270" s="57"/>
      <c r="B270" s="57"/>
      <c r="C270" s="58"/>
      <c r="D270" s="59"/>
      <c r="E270" s="59"/>
      <c r="F270" s="59"/>
      <c r="G270" s="57"/>
      <c r="H270" s="57"/>
      <c r="I270" s="38" t="e">
        <f>Formato!#REF!</f>
        <v>#REF!</v>
      </c>
    </row>
    <row r="271" spans="1:9" x14ac:dyDescent="0.35">
      <c r="A271" s="57"/>
      <c r="B271" s="57"/>
      <c r="C271" s="58"/>
      <c r="D271" s="59"/>
      <c r="E271" s="59"/>
      <c r="F271" s="59"/>
      <c r="G271" s="57"/>
      <c r="H271" s="57"/>
      <c r="I271" s="38" t="e">
        <f>Formato!#REF!</f>
        <v>#REF!</v>
      </c>
    </row>
    <row r="272" spans="1:9" x14ac:dyDescent="0.35">
      <c r="A272" s="57"/>
      <c r="B272" s="57"/>
      <c r="C272" s="58"/>
      <c r="D272" s="59"/>
      <c r="E272" s="59"/>
      <c r="F272" s="59"/>
      <c r="G272" s="57"/>
      <c r="H272" s="57"/>
      <c r="I272" s="38" t="e">
        <f>Formato!#REF!</f>
        <v>#REF!</v>
      </c>
    </row>
    <row r="273" spans="1:9" x14ac:dyDescent="0.35">
      <c r="A273" s="57"/>
      <c r="B273" s="57"/>
      <c r="C273" s="58"/>
      <c r="D273" s="59"/>
      <c r="E273" s="59"/>
      <c r="F273" s="59"/>
      <c r="G273" s="57"/>
      <c r="H273" s="57"/>
      <c r="I273" s="38" t="e">
        <f>Formato!#REF!</f>
        <v>#REF!</v>
      </c>
    </row>
    <row r="274" spans="1:9" x14ac:dyDescent="0.35">
      <c r="A274" s="57"/>
      <c r="B274" s="57"/>
      <c r="C274" s="58"/>
      <c r="D274" s="59"/>
      <c r="E274" s="59"/>
      <c r="F274" s="59"/>
      <c r="G274" s="57"/>
      <c r="H274" s="57"/>
      <c r="I274" s="38" t="e">
        <f>Formato!#REF!</f>
        <v>#REF!</v>
      </c>
    </row>
    <row r="275" spans="1:9" x14ac:dyDescent="0.35">
      <c r="A275" s="57"/>
      <c r="B275" s="57"/>
      <c r="C275" s="58"/>
      <c r="D275" s="59"/>
      <c r="E275" s="59"/>
      <c r="F275" s="59"/>
      <c r="G275" s="57"/>
      <c r="H275" s="57"/>
      <c r="I275" s="38" t="e">
        <f>Formato!#REF!</f>
        <v>#REF!</v>
      </c>
    </row>
    <row r="276" spans="1:9" x14ac:dyDescent="0.35">
      <c r="A276" s="57"/>
      <c r="B276" s="57"/>
      <c r="C276" s="58"/>
      <c r="D276" s="59"/>
      <c r="E276" s="59"/>
      <c r="F276" s="59"/>
      <c r="G276" s="57"/>
      <c r="H276" s="57"/>
      <c r="I276" s="38" t="e">
        <f>Formato!#REF!</f>
        <v>#REF!</v>
      </c>
    </row>
    <row r="277" spans="1:9" x14ac:dyDescent="0.35">
      <c r="A277" s="57"/>
      <c r="B277" s="57"/>
      <c r="C277" s="58"/>
      <c r="D277" s="59"/>
      <c r="E277" s="59"/>
      <c r="F277" s="59"/>
      <c r="G277" s="57"/>
      <c r="H277" s="57"/>
      <c r="I277" s="38" t="e">
        <f>Formato!#REF!</f>
        <v>#REF!</v>
      </c>
    </row>
    <row r="278" spans="1:9" x14ac:dyDescent="0.35">
      <c r="A278" s="57"/>
      <c r="B278" s="57"/>
      <c r="C278" s="58"/>
      <c r="D278" s="59"/>
      <c r="E278" s="59"/>
      <c r="F278" s="59"/>
      <c r="G278" s="57"/>
      <c r="H278" s="57"/>
      <c r="I278" s="38" t="e">
        <f>Formato!#REF!</f>
        <v>#REF!</v>
      </c>
    </row>
    <row r="279" spans="1:9" x14ac:dyDescent="0.35">
      <c r="A279" s="57"/>
      <c r="B279" s="57"/>
      <c r="C279" s="58"/>
      <c r="D279" s="59"/>
      <c r="E279" s="59"/>
      <c r="F279" s="59"/>
      <c r="G279" s="57"/>
      <c r="H279" s="57"/>
      <c r="I279" s="38" t="e">
        <f>Formato!#REF!</f>
        <v>#REF!</v>
      </c>
    </row>
    <row r="280" spans="1:9" x14ac:dyDescent="0.35">
      <c r="A280" s="57"/>
      <c r="B280" s="57"/>
      <c r="C280" s="58"/>
      <c r="D280" s="59"/>
      <c r="E280" s="59"/>
      <c r="F280" s="59"/>
      <c r="G280" s="57"/>
      <c r="H280" s="57"/>
      <c r="I280" s="38" t="e">
        <f>Formato!#REF!</f>
        <v>#REF!</v>
      </c>
    </row>
    <row r="281" spans="1:9" x14ac:dyDescent="0.35">
      <c r="A281" s="57"/>
      <c r="B281" s="57"/>
      <c r="C281" s="58"/>
      <c r="D281" s="59"/>
      <c r="E281" s="59"/>
      <c r="F281" s="59"/>
      <c r="G281" s="57"/>
      <c r="H281" s="57"/>
      <c r="I281" s="38" t="e">
        <f>Formato!#REF!</f>
        <v>#REF!</v>
      </c>
    </row>
    <row r="282" spans="1:9" x14ac:dyDescent="0.35">
      <c r="A282" s="57"/>
      <c r="B282" s="57"/>
      <c r="C282" s="58"/>
      <c r="D282" s="59"/>
      <c r="E282" s="59"/>
      <c r="F282" s="59"/>
      <c r="G282" s="57"/>
      <c r="H282" s="57"/>
      <c r="I282" s="38" t="e">
        <f>Formato!#REF!</f>
        <v>#REF!</v>
      </c>
    </row>
    <row r="283" spans="1:9" x14ac:dyDescent="0.35">
      <c r="A283" s="57"/>
      <c r="B283" s="57"/>
      <c r="C283" s="58"/>
      <c r="D283" s="59"/>
      <c r="E283" s="59"/>
      <c r="F283" s="59"/>
      <c r="G283" s="57"/>
      <c r="H283" s="57"/>
      <c r="I283" s="38" t="e">
        <f>Formato!#REF!</f>
        <v>#REF!</v>
      </c>
    </row>
    <row r="284" spans="1:9" x14ac:dyDescent="0.35">
      <c r="A284" s="57"/>
      <c r="B284" s="57"/>
      <c r="C284" s="58"/>
      <c r="D284" s="59"/>
      <c r="E284" s="59"/>
      <c r="F284" s="59"/>
      <c r="G284" s="57"/>
      <c r="H284" s="57"/>
      <c r="I284" s="38" t="e">
        <f>Formato!#REF!</f>
        <v>#REF!</v>
      </c>
    </row>
    <row r="285" spans="1:9" x14ac:dyDescent="0.35">
      <c r="A285" s="57"/>
      <c r="B285" s="57"/>
      <c r="C285" s="58"/>
      <c r="D285" s="59"/>
      <c r="E285" s="59"/>
      <c r="F285" s="59"/>
      <c r="G285" s="57"/>
      <c r="H285" s="57"/>
      <c r="I285" s="38" t="e">
        <f>Formato!#REF!</f>
        <v>#REF!</v>
      </c>
    </row>
    <row r="286" spans="1:9" x14ac:dyDescent="0.35">
      <c r="A286" s="57"/>
      <c r="B286" s="57"/>
      <c r="C286" s="58"/>
      <c r="D286" s="59"/>
      <c r="E286" s="59"/>
      <c r="F286" s="59"/>
      <c r="G286" s="57"/>
      <c r="H286" s="57"/>
      <c r="I286" s="38" t="e">
        <f>Formato!#REF!</f>
        <v>#REF!</v>
      </c>
    </row>
    <row r="287" spans="1:9" x14ac:dyDescent="0.35">
      <c r="A287" s="57"/>
      <c r="B287" s="57"/>
      <c r="C287" s="58"/>
      <c r="D287" s="59"/>
      <c r="E287" s="59"/>
      <c r="F287" s="59"/>
      <c r="G287" s="57"/>
      <c r="H287" s="57"/>
      <c r="I287" s="38" t="e">
        <f>Formato!#REF!</f>
        <v>#REF!</v>
      </c>
    </row>
    <row r="288" spans="1:9" x14ac:dyDescent="0.35">
      <c r="A288" s="57"/>
      <c r="B288" s="57"/>
      <c r="C288" s="58"/>
      <c r="D288" s="59"/>
      <c r="E288" s="59"/>
      <c r="F288" s="59"/>
      <c r="G288" s="57"/>
      <c r="H288" s="57"/>
      <c r="I288" s="38" t="e">
        <f>Formato!#REF!</f>
        <v>#REF!</v>
      </c>
    </row>
    <row r="289" spans="1:9" x14ac:dyDescent="0.35">
      <c r="A289" s="57"/>
      <c r="B289" s="57"/>
      <c r="C289" s="58"/>
      <c r="D289" s="59"/>
      <c r="E289" s="59"/>
      <c r="F289" s="59"/>
      <c r="G289" s="57"/>
      <c r="H289" s="57"/>
      <c r="I289" s="38" t="e">
        <f>Formato!#REF!</f>
        <v>#REF!</v>
      </c>
    </row>
    <row r="290" spans="1:9" x14ac:dyDescent="0.35">
      <c r="A290" s="57"/>
      <c r="B290" s="57"/>
      <c r="C290" s="58"/>
      <c r="D290" s="59"/>
      <c r="E290" s="59"/>
      <c r="F290" s="59"/>
      <c r="G290" s="57"/>
      <c r="H290" s="57"/>
      <c r="I290" s="38" t="e">
        <f>Formato!#REF!</f>
        <v>#REF!</v>
      </c>
    </row>
    <row r="291" spans="1:9" x14ac:dyDescent="0.35">
      <c r="A291" s="57"/>
      <c r="B291" s="57"/>
      <c r="C291" s="58"/>
      <c r="D291" s="59"/>
      <c r="E291" s="59"/>
      <c r="F291" s="59"/>
      <c r="G291" s="57"/>
      <c r="H291" s="57"/>
      <c r="I291" s="38" t="e">
        <f>Formato!#REF!</f>
        <v>#REF!</v>
      </c>
    </row>
    <row r="292" spans="1:9" x14ac:dyDescent="0.35">
      <c r="A292" s="57"/>
      <c r="B292" s="57"/>
      <c r="C292" s="58"/>
      <c r="D292" s="59"/>
      <c r="E292" s="59"/>
      <c r="F292" s="59"/>
      <c r="G292" s="57"/>
      <c r="H292" s="57"/>
      <c r="I292" s="38" t="e">
        <f>Formato!#REF!</f>
        <v>#REF!</v>
      </c>
    </row>
    <row r="293" spans="1:9" x14ac:dyDescent="0.35">
      <c r="A293" s="57"/>
      <c r="B293" s="57"/>
      <c r="C293" s="58"/>
      <c r="D293" s="59"/>
      <c r="E293" s="59"/>
      <c r="F293" s="59"/>
      <c r="G293" s="57"/>
      <c r="H293" s="57"/>
      <c r="I293" s="38" t="e">
        <f>Formato!#REF!</f>
        <v>#REF!</v>
      </c>
    </row>
    <row r="294" spans="1:9" x14ac:dyDescent="0.35">
      <c r="A294" s="57"/>
      <c r="B294" s="57"/>
      <c r="C294" s="58"/>
      <c r="D294" s="59"/>
      <c r="E294" s="59"/>
      <c r="F294" s="59"/>
      <c r="G294" s="57"/>
      <c r="H294" s="57"/>
      <c r="I294" s="38" t="e">
        <f>Formato!#REF!</f>
        <v>#REF!</v>
      </c>
    </row>
    <row r="295" spans="1:9" x14ac:dyDescent="0.35">
      <c r="A295" s="57"/>
      <c r="B295" s="57"/>
      <c r="C295" s="58"/>
      <c r="D295" s="59"/>
      <c r="E295" s="59"/>
      <c r="F295" s="59"/>
      <c r="G295" s="57"/>
      <c r="H295" s="57"/>
      <c r="I295" s="38" t="e">
        <f>Formato!#REF!</f>
        <v>#REF!</v>
      </c>
    </row>
    <row r="296" spans="1:9" x14ac:dyDescent="0.35">
      <c r="A296" s="57"/>
      <c r="B296" s="57"/>
      <c r="C296" s="58"/>
      <c r="D296" s="59"/>
      <c r="E296" s="59"/>
      <c r="F296" s="59"/>
      <c r="G296" s="57"/>
      <c r="H296" s="57"/>
      <c r="I296" s="38" t="e">
        <f>Formato!#REF!</f>
        <v>#REF!</v>
      </c>
    </row>
    <row r="297" spans="1:9" x14ac:dyDescent="0.35">
      <c r="A297" s="57"/>
      <c r="B297" s="57"/>
      <c r="C297" s="58"/>
      <c r="D297" s="59"/>
      <c r="E297" s="59"/>
      <c r="F297" s="59"/>
      <c r="G297" s="57"/>
      <c r="H297" s="57"/>
      <c r="I297" s="38" t="e">
        <f>Formato!#REF!</f>
        <v>#REF!</v>
      </c>
    </row>
    <row r="298" spans="1:9" x14ac:dyDescent="0.35">
      <c r="A298" s="57"/>
      <c r="B298" s="57"/>
      <c r="C298" s="58"/>
      <c r="D298" s="59"/>
      <c r="E298" s="59"/>
      <c r="F298" s="59"/>
      <c r="G298" s="57"/>
      <c r="H298" s="57"/>
      <c r="I298" s="38" t="e">
        <f>Formato!#REF!</f>
        <v>#REF!</v>
      </c>
    </row>
    <row r="299" spans="1:9" x14ac:dyDescent="0.35">
      <c r="A299" s="57"/>
      <c r="B299" s="57"/>
      <c r="C299" s="58"/>
      <c r="D299" s="59"/>
      <c r="E299" s="59"/>
      <c r="F299" s="59"/>
      <c r="G299" s="57"/>
      <c r="H299" s="57"/>
    </row>
    <row r="300" spans="1:9" x14ac:dyDescent="0.35">
      <c r="A300" s="57"/>
      <c r="B300" s="57"/>
      <c r="C300" s="58"/>
      <c r="D300" s="59"/>
      <c r="E300" s="59"/>
      <c r="F300" s="59"/>
      <c r="G300" s="57"/>
      <c r="H300" s="57"/>
    </row>
    <row r="301" spans="1:9" x14ac:dyDescent="0.35">
      <c r="A301" s="57"/>
      <c r="B301" s="57"/>
      <c r="C301" s="58"/>
      <c r="D301" s="59"/>
      <c r="E301" s="59"/>
      <c r="F301" s="59"/>
      <c r="G301" s="57"/>
      <c r="H301" s="57"/>
    </row>
    <row r="302" spans="1:9" x14ac:dyDescent="0.35">
      <c r="A302" s="57"/>
      <c r="B302" s="57"/>
      <c r="C302" s="58"/>
      <c r="D302" s="59"/>
      <c r="E302" s="59"/>
      <c r="F302" s="59"/>
      <c r="G302" s="57"/>
      <c r="H302" s="57"/>
    </row>
    <row r="303" spans="1:9" x14ac:dyDescent="0.35">
      <c r="A303" s="57"/>
      <c r="B303" s="57"/>
      <c r="C303" s="58"/>
      <c r="D303" s="59"/>
      <c r="E303" s="59"/>
      <c r="F303" s="59"/>
      <c r="G303" s="57"/>
      <c r="H303" s="57"/>
    </row>
    <row r="304" spans="1:9" x14ac:dyDescent="0.35">
      <c r="A304" s="57"/>
      <c r="B304" s="57"/>
      <c r="C304" s="58"/>
      <c r="D304" s="59"/>
      <c r="E304" s="59"/>
      <c r="F304" s="59"/>
      <c r="G304" s="57"/>
      <c r="H304" s="57"/>
    </row>
    <row r="305" spans="1:8" x14ac:dyDescent="0.35">
      <c r="A305" s="57"/>
      <c r="B305" s="57"/>
      <c r="C305" s="58"/>
      <c r="D305" s="59"/>
      <c r="E305" s="59"/>
      <c r="F305" s="59"/>
      <c r="G305" s="57"/>
      <c r="H305" s="57"/>
    </row>
    <row r="306" spans="1:8" x14ac:dyDescent="0.35">
      <c r="A306" s="57"/>
      <c r="B306" s="57"/>
      <c r="C306" s="58"/>
      <c r="D306" s="59"/>
      <c r="E306" s="59"/>
      <c r="F306" s="59"/>
      <c r="G306" s="57"/>
      <c r="H306" s="57"/>
    </row>
    <row r="307" spans="1:8" x14ac:dyDescent="0.35">
      <c r="A307" s="57"/>
      <c r="B307" s="57"/>
      <c r="C307" s="58"/>
      <c r="D307" s="59"/>
      <c r="E307" s="59"/>
      <c r="F307" s="59"/>
      <c r="G307" s="57"/>
      <c r="H307" s="57"/>
    </row>
    <row r="308" spans="1:8" x14ac:dyDescent="0.35">
      <c r="A308" s="57"/>
      <c r="B308" s="57"/>
      <c r="C308" s="58"/>
      <c r="D308" s="59"/>
      <c r="E308" s="59"/>
      <c r="F308" s="59"/>
      <c r="G308" s="57"/>
      <c r="H308" s="57"/>
    </row>
    <row r="309" spans="1:8" x14ac:dyDescent="0.35">
      <c r="A309" s="57"/>
      <c r="B309" s="57"/>
      <c r="C309" s="58"/>
      <c r="D309" s="59"/>
      <c r="E309" s="59"/>
      <c r="F309" s="59"/>
      <c r="G309" s="57"/>
      <c r="H309" s="57"/>
    </row>
    <row r="310" spans="1:8" x14ac:dyDescent="0.35">
      <c r="A310" s="57"/>
      <c r="B310" s="57"/>
      <c r="C310" s="58"/>
      <c r="D310" s="59"/>
      <c r="E310" s="59"/>
      <c r="F310" s="59"/>
      <c r="G310" s="57"/>
      <c r="H310" s="57"/>
    </row>
    <row r="311" spans="1:8" x14ac:dyDescent="0.35">
      <c r="A311" s="57"/>
      <c r="B311" s="57"/>
      <c r="C311" s="58"/>
      <c r="D311" s="59"/>
      <c r="E311" s="59"/>
      <c r="F311" s="59"/>
      <c r="G311" s="57"/>
      <c r="H311" s="57"/>
    </row>
    <row r="312" spans="1:8" x14ac:dyDescent="0.35">
      <c r="A312" s="57"/>
      <c r="B312" s="57"/>
      <c r="C312" s="58"/>
      <c r="D312" s="59"/>
      <c r="E312" s="59"/>
      <c r="F312" s="59"/>
      <c r="G312" s="57"/>
      <c r="H312" s="57"/>
    </row>
    <row r="313" spans="1:8" x14ac:dyDescent="0.35">
      <c r="A313" s="57"/>
      <c r="B313" s="57"/>
      <c r="C313" s="58"/>
      <c r="D313" s="59"/>
      <c r="E313" s="59"/>
      <c r="F313" s="59"/>
      <c r="G313" s="57"/>
      <c r="H313" s="57"/>
    </row>
    <row r="314" spans="1:8" x14ac:dyDescent="0.35">
      <c r="A314" s="57"/>
      <c r="B314" s="57"/>
      <c r="C314" s="58"/>
      <c r="D314" s="59"/>
      <c r="E314" s="59"/>
      <c r="F314" s="59"/>
      <c r="G314" s="57"/>
      <c r="H314" s="57"/>
    </row>
    <row r="315" spans="1:8" x14ac:dyDescent="0.35">
      <c r="A315" s="57"/>
      <c r="B315" s="57"/>
      <c r="C315" s="58"/>
      <c r="D315" s="59"/>
      <c r="E315" s="59"/>
      <c r="F315" s="59"/>
      <c r="G315" s="57"/>
      <c r="H315" s="57"/>
    </row>
    <row r="316" spans="1:8" x14ac:dyDescent="0.35">
      <c r="A316" s="57"/>
      <c r="B316" s="57"/>
      <c r="C316" s="58"/>
      <c r="D316" s="59"/>
      <c r="E316" s="59"/>
      <c r="F316" s="59"/>
      <c r="G316" s="57"/>
      <c r="H316" s="57"/>
    </row>
    <row r="317" spans="1:8" x14ac:dyDescent="0.35">
      <c r="A317" s="57"/>
      <c r="B317" s="57"/>
      <c r="C317" s="58"/>
      <c r="D317" s="59"/>
      <c r="E317" s="59"/>
      <c r="F317" s="59"/>
      <c r="G317" s="57"/>
      <c r="H317" s="57"/>
    </row>
    <row r="318" spans="1:8" x14ac:dyDescent="0.35">
      <c r="A318" s="57"/>
      <c r="B318" s="57"/>
      <c r="C318" s="58"/>
      <c r="D318" s="59"/>
      <c r="E318" s="59"/>
      <c r="F318" s="59"/>
      <c r="G318" s="57"/>
      <c r="H318" s="57"/>
    </row>
    <row r="319" spans="1:8" x14ac:dyDescent="0.35">
      <c r="A319" s="57"/>
      <c r="B319" s="57"/>
      <c r="C319" s="58"/>
      <c r="D319" s="59"/>
      <c r="E319" s="59"/>
      <c r="F319" s="59"/>
      <c r="G319" s="57"/>
      <c r="H319" s="57"/>
    </row>
    <row r="320" spans="1:8" x14ac:dyDescent="0.35">
      <c r="A320" s="57"/>
      <c r="B320" s="57"/>
      <c r="C320" s="58"/>
      <c r="D320" s="59"/>
      <c r="E320" s="59"/>
      <c r="F320" s="59"/>
      <c r="G320" s="57"/>
      <c r="H320" s="57"/>
    </row>
    <row r="321" spans="1:8" x14ac:dyDescent="0.35">
      <c r="A321" s="57"/>
      <c r="B321" s="57"/>
      <c r="C321" s="58"/>
      <c r="D321" s="59"/>
      <c r="E321" s="59"/>
      <c r="F321" s="59"/>
      <c r="G321" s="57"/>
      <c r="H321" s="57"/>
    </row>
    <row r="322" spans="1:8" x14ac:dyDescent="0.35">
      <c r="A322" s="57"/>
      <c r="B322" s="57"/>
      <c r="C322" s="58"/>
      <c r="D322" s="59"/>
      <c r="E322" s="59"/>
      <c r="F322" s="59"/>
      <c r="G322" s="57"/>
      <c r="H322" s="57"/>
    </row>
    <row r="323" spans="1:8" x14ac:dyDescent="0.35">
      <c r="A323" s="57"/>
      <c r="B323" s="57"/>
      <c r="C323" s="58"/>
      <c r="D323" s="59"/>
      <c r="E323" s="59"/>
      <c r="F323" s="59"/>
      <c r="G323" s="57"/>
      <c r="H323" s="57"/>
    </row>
    <row r="324" spans="1:8" x14ac:dyDescent="0.35">
      <c r="A324" s="57"/>
      <c r="B324" s="57"/>
      <c r="C324" s="58"/>
      <c r="D324" s="59"/>
      <c r="E324" s="59"/>
      <c r="F324" s="59"/>
      <c r="G324" s="57"/>
      <c r="H324" s="57"/>
    </row>
    <row r="325" spans="1:8" x14ac:dyDescent="0.35">
      <c r="A325" s="57"/>
      <c r="B325" s="57"/>
      <c r="C325" s="58"/>
      <c r="D325" s="59"/>
      <c r="E325" s="59"/>
      <c r="F325" s="59"/>
      <c r="G325" s="57"/>
      <c r="H325" s="57"/>
    </row>
    <row r="326" spans="1:8" x14ac:dyDescent="0.35">
      <c r="A326" s="57"/>
      <c r="B326" s="57"/>
      <c r="C326" s="58"/>
      <c r="D326" s="59"/>
      <c r="E326" s="59"/>
      <c r="F326" s="59"/>
      <c r="G326" s="57"/>
      <c r="H326" s="57"/>
    </row>
    <row r="327" spans="1:8" x14ac:dyDescent="0.35">
      <c r="A327" s="57"/>
      <c r="B327" s="57"/>
      <c r="C327" s="58"/>
      <c r="D327" s="59"/>
      <c r="E327" s="59"/>
      <c r="F327" s="59"/>
      <c r="G327" s="57"/>
      <c r="H327" s="57"/>
    </row>
    <row r="328" spans="1:8" x14ac:dyDescent="0.35">
      <c r="A328" s="57"/>
      <c r="B328" s="57"/>
      <c r="C328" s="58"/>
      <c r="D328" s="59"/>
      <c r="E328" s="59"/>
      <c r="F328" s="59"/>
      <c r="G328" s="57"/>
      <c r="H328" s="57"/>
    </row>
    <row r="329" spans="1:8" x14ac:dyDescent="0.35">
      <c r="A329" s="57"/>
      <c r="B329" s="57"/>
      <c r="C329" s="58"/>
      <c r="D329" s="59"/>
      <c r="E329" s="59"/>
      <c r="F329" s="59"/>
      <c r="G329" s="57"/>
      <c r="H329" s="57"/>
    </row>
    <row r="330" spans="1:8" x14ac:dyDescent="0.35">
      <c r="A330" s="57"/>
      <c r="B330" s="57"/>
      <c r="C330" s="58"/>
      <c r="D330" s="59"/>
      <c r="E330" s="59"/>
      <c r="F330" s="59"/>
      <c r="G330" s="57"/>
      <c r="H330" s="57"/>
    </row>
    <row r="331" spans="1:8" x14ac:dyDescent="0.35">
      <c r="A331" s="57"/>
      <c r="B331" s="57"/>
      <c r="C331" s="58"/>
      <c r="D331" s="59"/>
      <c r="E331" s="59"/>
      <c r="F331" s="59"/>
      <c r="G331" s="57"/>
      <c r="H331" s="57"/>
    </row>
    <row r="332" spans="1:8" x14ac:dyDescent="0.35">
      <c r="A332" s="57"/>
      <c r="B332" s="57"/>
      <c r="C332" s="58"/>
      <c r="D332" s="59"/>
      <c r="E332" s="59"/>
      <c r="F332" s="59"/>
      <c r="G332" s="57"/>
      <c r="H332" s="57"/>
    </row>
    <row r="333" spans="1:8" x14ac:dyDescent="0.35">
      <c r="A333" s="57"/>
      <c r="B333" s="57"/>
      <c r="C333" s="58"/>
      <c r="D333" s="59"/>
      <c r="E333" s="59"/>
      <c r="F333" s="59"/>
      <c r="G333" s="57"/>
      <c r="H333" s="57"/>
    </row>
    <row r="334" spans="1:8" x14ac:dyDescent="0.35">
      <c r="A334" s="57"/>
      <c r="B334" s="57"/>
      <c r="C334" s="58"/>
      <c r="D334" s="59"/>
      <c r="E334" s="59"/>
      <c r="F334" s="59"/>
      <c r="G334" s="57"/>
      <c r="H334" s="57"/>
    </row>
    <row r="335" spans="1:8" x14ac:dyDescent="0.35">
      <c r="A335" s="57"/>
      <c r="B335" s="57"/>
      <c r="C335" s="58"/>
      <c r="D335" s="59"/>
      <c r="E335" s="59"/>
      <c r="F335" s="59"/>
      <c r="G335" s="57"/>
      <c r="H335" s="57"/>
    </row>
    <row r="336" spans="1:8" x14ac:dyDescent="0.35">
      <c r="A336" s="57"/>
      <c r="B336" s="57"/>
      <c r="C336" s="58"/>
      <c r="D336" s="59"/>
      <c r="E336" s="59"/>
      <c r="F336" s="59"/>
      <c r="G336" s="57"/>
      <c r="H336" s="57"/>
    </row>
    <row r="337" spans="1:8" x14ac:dyDescent="0.35">
      <c r="A337" s="57"/>
      <c r="B337" s="57"/>
      <c r="C337" s="58"/>
      <c r="D337" s="59"/>
      <c r="E337" s="59"/>
      <c r="F337" s="59"/>
      <c r="G337" s="57"/>
      <c r="H337" s="57"/>
    </row>
    <row r="338" spans="1:8" x14ac:dyDescent="0.35">
      <c r="A338" s="57"/>
      <c r="B338" s="57"/>
      <c r="C338" s="58"/>
      <c r="D338" s="59"/>
      <c r="E338" s="59"/>
      <c r="F338" s="59"/>
      <c r="G338" s="57"/>
      <c r="H338" s="57"/>
    </row>
    <row r="339" spans="1:8" x14ac:dyDescent="0.35">
      <c r="A339" s="57"/>
      <c r="B339" s="57"/>
      <c r="C339" s="58"/>
      <c r="D339" s="59"/>
      <c r="E339" s="59"/>
      <c r="F339" s="59"/>
      <c r="G339" s="57"/>
      <c r="H339" s="57"/>
    </row>
    <row r="340" spans="1:8" x14ac:dyDescent="0.35">
      <c r="A340" s="57"/>
      <c r="B340" s="57"/>
      <c r="C340" s="58"/>
      <c r="D340" s="59"/>
      <c r="E340" s="59"/>
      <c r="F340" s="59"/>
      <c r="G340" s="57"/>
      <c r="H340" s="57"/>
    </row>
    <row r="341" spans="1:8" x14ac:dyDescent="0.35">
      <c r="A341" s="57"/>
      <c r="B341" s="57"/>
      <c r="C341" s="58"/>
      <c r="D341" s="59"/>
      <c r="E341" s="59"/>
      <c r="F341" s="59"/>
      <c r="G341" s="57"/>
      <c r="H341" s="57"/>
    </row>
    <row r="342" spans="1:8" x14ac:dyDescent="0.35">
      <c r="A342" s="57"/>
      <c r="B342" s="57"/>
      <c r="C342" s="58"/>
      <c r="D342" s="59"/>
      <c r="E342" s="59"/>
      <c r="F342" s="59"/>
      <c r="G342" s="57"/>
      <c r="H342" s="57"/>
    </row>
    <row r="343" spans="1:8" x14ac:dyDescent="0.35">
      <c r="A343" s="57"/>
      <c r="B343" s="57"/>
      <c r="C343" s="58"/>
      <c r="D343" s="59"/>
      <c r="E343" s="59"/>
      <c r="F343" s="59"/>
      <c r="G343" s="57"/>
      <c r="H343" s="57"/>
    </row>
    <row r="344" spans="1:8" x14ac:dyDescent="0.35">
      <c r="A344" s="57"/>
      <c r="B344" s="57"/>
      <c r="C344" s="58"/>
      <c r="D344" s="59"/>
      <c r="E344" s="59"/>
      <c r="F344" s="59"/>
      <c r="G344" s="57"/>
      <c r="H344" s="57"/>
    </row>
    <row r="345" spans="1:8" x14ac:dyDescent="0.35">
      <c r="A345" s="57"/>
      <c r="B345" s="57"/>
      <c r="C345" s="58"/>
      <c r="D345" s="59"/>
      <c r="E345" s="59"/>
      <c r="F345" s="59"/>
      <c r="G345" s="57"/>
      <c r="H345" s="57"/>
    </row>
    <row r="346" spans="1:8" x14ac:dyDescent="0.35">
      <c r="A346" s="57"/>
      <c r="B346" s="57"/>
      <c r="C346" s="58"/>
      <c r="D346" s="59"/>
      <c r="E346" s="59"/>
      <c r="F346" s="59"/>
      <c r="G346" s="57"/>
      <c r="H346" s="57"/>
    </row>
    <row r="347" spans="1:8" x14ac:dyDescent="0.35">
      <c r="A347" s="57"/>
      <c r="B347" s="57"/>
      <c r="C347" s="58"/>
      <c r="D347" s="59"/>
      <c r="E347" s="59"/>
      <c r="F347" s="59"/>
      <c r="G347" s="57"/>
      <c r="H347" s="57"/>
    </row>
    <row r="348" spans="1:8" x14ac:dyDescent="0.35">
      <c r="A348" s="57"/>
      <c r="B348" s="57"/>
      <c r="C348" s="58"/>
      <c r="D348" s="59"/>
      <c r="E348" s="59"/>
      <c r="F348" s="59"/>
      <c r="G348" s="57"/>
      <c r="H348" s="57"/>
    </row>
    <row r="349" spans="1:8" x14ac:dyDescent="0.35">
      <c r="A349" s="57"/>
      <c r="B349" s="57"/>
      <c r="C349" s="58"/>
      <c r="D349" s="59"/>
      <c r="E349" s="59"/>
      <c r="F349" s="59"/>
      <c r="G349" s="57"/>
      <c r="H349" s="57"/>
    </row>
    <row r="350" spans="1:8" x14ac:dyDescent="0.35">
      <c r="A350" s="57"/>
      <c r="B350" s="57"/>
      <c r="C350" s="58"/>
      <c r="D350" s="59"/>
      <c r="E350" s="59"/>
      <c r="F350" s="59"/>
      <c r="G350" s="57"/>
      <c r="H350" s="57"/>
    </row>
    <row r="351" spans="1:8" x14ac:dyDescent="0.35">
      <c r="A351" s="57"/>
      <c r="B351" s="57"/>
      <c r="C351" s="58"/>
      <c r="D351" s="59"/>
      <c r="E351" s="59"/>
      <c r="F351" s="59"/>
      <c r="G351" s="57"/>
      <c r="H351" s="57"/>
    </row>
    <row r="352" spans="1:8" x14ac:dyDescent="0.35">
      <c r="A352" s="57"/>
      <c r="B352" s="57"/>
      <c r="C352" s="58"/>
      <c r="D352" s="59"/>
      <c r="E352" s="59"/>
      <c r="F352" s="59"/>
      <c r="G352" s="57"/>
      <c r="H352" s="57"/>
    </row>
    <row r="353" spans="1:8" x14ac:dyDescent="0.35">
      <c r="A353" s="57"/>
      <c r="B353" s="57"/>
      <c r="C353" s="58"/>
      <c r="D353" s="59"/>
      <c r="E353" s="59"/>
      <c r="F353" s="59"/>
      <c r="G353" s="57"/>
      <c r="H353" s="57"/>
    </row>
    <row r="354" spans="1:8" x14ac:dyDescent="0.35">
      <c r="A354" s="57"/>
      <c r="B354" s="57"/>
      <c r="C354" s="58"/>
      <c r="D354" s="59"/>
      <c r="E354" s="59"/>
      <c r="F354" s="59"/>
      <c r="G354" s="57"/>
      <c r="H354" s="57"/>
    </row>
    <row r="355" spans="1:8" x14ac:dyDescent="0.35">
      <c r="A355" s="57"/>
      <c r="B355" s="57"/>
      <c r="C355" s="58"/>
      <c r="D355" s="59"/>
      <c r="E355" s="59"/>
      <c r="F355" s="59"/>
      <c r="G355" s="57"/>
      <c r="H355" s="57"/>
    </row>
    <row r="356" spans="1:8" x14ac:dyDescent="0.35">
      <c r="A356" s="57"/>
      <c r="B356" s="57"/>
      <c r="C356" s="58"/>
      <c r="D356" s="59"/>
      <c r="E356" s="59"/>
      <c r="F356" s="59"/>
      <c r="G356" s="57"/>
      <c r="H356" s="57"/>
    </row>
    <row r="357" spans="1:8" x14ac:dyDescent="0.35">
      <c r="A357" s="57"/>
      <c r="B357" s="57"/>
      <c r="C357" s="58"/>
      <c r="D357" s="59"/>
      <c r="E357" s="59"/>
      <c r="F357" s="59"/>
      <c r="G357" s="57"/>
      <c r="H357" s="57"/>
    </row>
    <row r="358" spans="1:8" x14ac:dyDescent="0.35">
      <c r="A358" s="57"/>
      <c r="B358" s="57"/>
      <c r="C358" s="58"/>
      <c r="D358" s="59"/>
      <c r="E358" s="59"/>
      <c r="F358" s="59"/>
      <c r="G358" s="57"/>
      <c r="H358" s="57"/>
    </row>
    <row r="359" spans="1:8" x14ac:dyDescent="0.35">
      <c r="A359" s="57"/>
      <c r="B359" s="57"/>
      <c r="C359" s="58"/>
      <c r="D359" s="59"/>
      <c r="E359" s="59"/>
      <c r="F359" s="59"/>
      <c r="G359" s="57"/>
      <c r="H359" s="57"/>
    </row>
    <row r="360" spans="1:8" x14ac:dyDescent="0.35">
      <c r="A360" s="57"/>
      <c r="B360" s="57"/>
      <c r="C360" s="58"/>
      <c r="D360" s="59"/>
      <c r="E360" s="59"/>
      <c r="F360" s="59"/>
      <c r="G360" s="57"/>
      <c r="H360" s="57"/>
    </row>
    <row r="361" spans="1:8" x14ac:dyDescent="0.35">
      <c r="A361" s="57"/>
      <c r="B361" s="57"/>
      <c r="C361" s="58"/>
      <c r="D361" s="59"/>
      <c r="E361" s="59"/>
      <c r="F361" s="59"/>
      <c r="G361" s="57"/>
      <c r="H361" s="57"/>
    </row>
    <row r="362" spans="1:8" x14ac:dyDescent="0.35">
      <c r="A362" s="57"/>
      <c r="B362" s="57"/>
      <c r="C362" s="58"/>
      <c r="D362" s="59"/>
      <c r="E362" s="59"/>
      <c r="F362" s="59"/>
      <c r="G362" s="57"/>
      <c r="H362" s="57"/>
    </row>
    <row r="363" spans="1:8" x14ac:dyDescent="0.35">
      <c r="A363" s="57"/>
      <c r="B363" s="57"/>
      <c r="C363" s="58"/>
      <c r="D363" s="59"/>
      <c r="E363" s="59"/>
      <c r="F363" s="59"/>
      <c r="G363" s="57"/>
      <c r="H363" s="57"/>
    </row>
    <row r="364" spans="1:8" x14ac:dyDescent="0.35">
      <c r="A364" s="57"/>
      <c r="B364" s="57"/>
      <c r="C364" s="58"/>
      <c r="D364" s="59"/>
      <c r="E364" s="59"/>
      <c r="F364" s="59"/>
      <c r="G364" s="57"/>
      <c r="H364" s="57"/>
    </row>
    <row r="365" spans="1:8" x14ac:dyDescent="0.35">
      <c r="A365" s="57"/>
      <c r="B365" s="57"/>
      <c r="C365" s="58"/>
      <c r="D365" s="59"/>
      <c r="E365" s="59"/>
      <c r="F365" s="59"/>
      <c r="G365" s="57"/>
      <c r="H365" s="57"/>
    </row>
    <row r="366" spans="1:8" x14ac:dyDescent="0.35">
      <c r="A366" s="57"/>
      <c r="B366" s="57"/>
      <c r="C366" s="58"/>
      <c r="D366" s="59"/>
      <c r="E366" s="59"/>
      <c r="F366" s="59"/>
      <c r="G366" s="57"/>
      <c r="H366" s="57"/>
    </row>
    <row r="367" spans="1:8" x14ac:dyDescent="0.35">
      <c r="A367" s="57"/>
      <c r="B367" s="57"/>
      <c r="C367" s="58"/>
      <c r="D367" s="59"/>
      <c r="E367" s="59"/>
      <c r="F367" s="59"/>
      <c r="G367" s="57"/>
      <c r="H367" s="57"/>
    </row>
    <row r="368" spans="1:8" x14ac:dyDescent="0.35">
      <c r="A368" s="57"/>
      <c r="B368" s="57"/>
      <c r="C368" s="58"/>
      <c r="D368" s="59"/>
      <c r="E368" s="59"/>
      <c r="F368" s="59"/>
      <c r="G368" s="57"/>
      <c r="H368" s="57"/>
    </row>
    <row r="369" spans="1:8" x14ac:dyDescent="0.35">
      <c r="A369" s="57"/>
      <c r="B369" s="57"/>
      <c r="C369" s="58"/>
      <c r="D369" s="59"/>
      <c r="E369" s="59"/>
      <c r="F369" s="59"/>
      <c r="G369" s="57"/>
      <c r="H369" s="57"/>
    </row>
    <row r="370" spans="1:8" x14ac:dyDescent="0.35">
      <c r="A370" s="57"/>
      <c r="B370" s="57"/>
      <c r="C370" s="58"/>
      <c r="D370" s="59"/>
      <c r="E370" s="59"/>
      <c r="F370" s="59"/>
      <c r="G370" s="57"/>
      <c r="H370" s="57"/>
    </row>
    <row r="371" spans="1:8" x14ac:dyDescent="0.35">
      <c r="A371" s="57"/>
      <c r="B371" s="57"/>
      <c r="C371" s="58"/>
      <c r="D371" s="59"/>
      <c r="E371" s="59"/>
      <c r="F371" s="59"/>
      <c r="G371" s="57"/>
      <c r="H371" s="57"/>
    </row>
    <row r="372" spans="1:8" x14ac:dyDescent="0.35">
      <c r="A372" s="57"/>
      <c r="B372" s="57"/>
      <c r="C372" s="58"/>
      <c r="D372" s="59"/>
      <c r="E372" s="59"/>
      <c r="F372" s="59"/>
      <c r="G372" s="57"/>
      <c r="H372" s="57"/>
    </row>
    <row r="373" spans="1:8" x14ac:dyDescent="0.35">
      <c r="A373" s="57"/>
      <c r="B373" s="57"/>
      <c r="C373" s="58"/>
      <c r="D373" s="59"/>
      <c r="E373" s="59"/>
      <c r="F373" s="59"/>
      <c r="G373" s="57"/>
      <c r="H373" s="57"/>
    </row>
    <row r="374" spans="1:8" x14ac:dyDescent="0.35">
      <c r="A374" s="57"/>
      <c r="B374" s="57"/>
      <c r="C374" s="58"/>
      <c r="D374" s="59"/>
      <c r="E374" s="59"/>
      <c r="F374" s="59"/>
      <c r="G374" s="57"/>
      <c r="H374" s="57"/>
    </row>
    <row r="375" spans="1:8" x14ac:dyDescent="0.35">
      <c r="A375" s="57"/>
      <c r="B375" s="57"/>
      <c r="C375" s="58"/>
      <c r="D375" s="59"/>
      <c r="E375" s="59"/>
      <c r="F375" s="59"/>
      <c r="G375" s="57"/>
      <c r="H375" s="57"/>
    </row>
    <row r="376" spans="1:8" x14ac:dyDescent="0.35">
      <c r="A376" s="57"/>
      <c r="B376" s="57"/>
      <c r="C376" s="58"/>
      <c r="D376" s="59"/>
      <c r="E376" s="59"/>
      <c r="F376" s="59"/>
      <c r="G376" s="57"/>
      <c r="H376" s="57"/>
    </row>
    <row r="377" spans="1:8" x14ac:dyDescent="0.35">
      <c r="A377" s="57"/>
      <c r="B377" s="57"/>
      <c r="C377" s="58"/>
      <c r="D377" s="59"/>
      <c r="E377" s="59"/>
      <c r="F377" s="59"/>
      <c r="G377" s="57"/>
      <c r="H377" s="57"/>
    </row>
    <row r="378" spans="1:8" x14ac:dyDescent="0.35">
      <c r="A378" s="57"/>
      <c r="B378" s="57"/>
      <c r="C378" s="58"/>
      <c r="D378" s="59"/>
      <c r="E378" s="59"/>
      <c r="F378" s="59"/>
      <c r="G378" s="57"/>
      <c r="H378" s="57"/>
    </row>
    <row r="379" spans="1:8" x14ac:dyDescent="0.35">
      <c r="A379" s="57"/>
      <c r="B379" s="57"/>
      <c r="C379" s="58"/>
      <c r="D379" s="59"/>
      <c r="E379" s="59"/>
      <c r="F379" s="59"/>
      <c r="G379" s="57"/>
      <c r="H379" s="57"/>
    </row>
    <row r="380" spans="1:8" x14ac:dyDescent="0.35">
      <c r="A380" s="57"/>
      <c r="B380" s="57"/>
      <c r="C380" s="58"/>
      <c r="D380" s="59"/>
      <c r="E380" s="59"/>
      <c r="F380" s="59"/>
      <c r="G380" s="57"/>
      <c r="H380" s="57"/>
    </row>
    <row r="381" spans="1:8" x14ac:dyDescent="0.35">
      <c r="A381" s="57"/>
      <c r="B381" s="57"/>
      <c r="C381" s="58"/>
      <c r="D381" s="59"/>
      <c r="E381" s="59"/>
      <c r="F381" s="59"/>
      <c r="G381" s="57"/>
      <c r="H381" s="57"/>
    </row>
    <row r="382" spans="1:8" x14ac:dyDescent="0.35">
      <c r="A382" s="57"/>
      <c r="B382" s="57"/>
      <c r="C382" s="58"/>
      <c r="D382" s="59"/>
      <c r="E382" s="59"/>
      <c r="F382" s="59"/>
      <c r="G382" s="57"/>
      <c r="H382" s="57"/>
    </row>
    <row r="383" spans="1:8" x14ac:dyDescent="0.35">
      <c r="A383" s="57"/>
      <c r="B383" s="57"/>
      <c r="C383" s="58"/>
      <c r="D383" s="59"/>
      <c r="E383" s="59"/>
      <c r="F383" s="59"/>
      <c r="G383" s="57"/>
      <c r="H383" s="57"/>
    </row>
    <row r="384" spans="1:8" x14ac:dyDescent="0.35">
      <c r="A384" s="57"/>
      <c r="B384" s="57"/>
      <c r="C384" s="58"/>
      <c r="D384" s="59"/>
      <c r="E384" s="59"/>
      <c r="F384" s="59"/>
      <c r="G384" s="57"/>
      <c r="H384" s="57"/>
    </row>
    <row r="385" spans="1:8" x14ac:dyDescent="0.35">
      <c r="A385" s="57"/>
      <c r="B385" s="57"/>
      <c r="C385" s="58"/>
      <c r="D385" s="59"/>
      <c r="E385" s="59"/>
      <c r="F385" s="59"/>
      <c r="G385" s="57"/>
      <c r="H385" s="57"/>
    </row>
    <row r="386" spans="1:8" x14ac:dyDescent="0.35">
      <c r="A386" s="57"/>
      <c r="B386" s="57"/>
      <c r="C386" s="58"/>
      <c r="D386" s="59"/>
      <c r="E386" s="59"/>
      <c r="F386" s="59"/>
      <c r="G386" s="57"/>
      <c r="H386" s="57"/>
    </row>
    <row r="387" spans="1:8" x14ac:dyDescent="0.35">
      <c r="A387" s="57"/>
      <c r="B387" s="57"/>
      <c r="C387" s="58"/>
      <c r="D387" s="59"/>
      <c r="E387" s="59"/>
      <c r="F387" s="59"/>
      <c r="G387" s="57"/>
      <c r="H387" s="57"/>
    </row>
    <row r="388" spans="1:8" x14ac:dyDescent="0.35">
      <c r="A388" s="57"/>
      <c r="B388" s="57"/>
      <c r="C388" s="58"/>
      <c r="D388" s="59"/>
      <c r="E388" s="59"/>
      <c r="F388" s="59"/>
      <c r="G388" s="57"/>
      <c r="H388" s="57"/>
    </row>
    <row r="389" spans="1:8" x14ac:dyDescent="0.35">
      <c r="A389" s="57"/>
      <c r="B389" s="57"/>
      <c r="C389" s="58"/>
      <c r="D389" s="59"/>
      <c r="E389" s="59"/>
      <c r="F389" s="59"/>
      <c r="G389" s="57"/>
      <c r="H389" s="57"/>
    </row>
    <row r="390" spans="1:8" x14ac:dyDescent="0.35">
      <c r="A390" s="57"/>
      <c r="B390" s="57"/>
      <c r="C390" s="58"/>
      <c r="D390" s="59"/>
      <c r="E390" s="59"/>
      <c r="F390" s="59"/>
      <c r="G390" s="57"/>
      <c r="H390" s="57"/>
    </row>
    <row r="391" spans="1:8" x14ac:dyDescent="0.35">
      <c r="A391" s="57"/>
      <c r="B391" s="57"/>
      <c r="C391" s="58"/>
      <c r="D391" s="59"/>
      <c r="E391" s="59"/>
      <c r="F391" s="59"/>
      <c r="G391" s="57"/>
      <c r="H391" s="57"/>
    </row>
    <row r="392" spans="1:8" x14ac:dyDescent="0.35">
      <c r="A392" s="57"/>
      <c r="B392" s="57"/>
      <c r="C392" s="58"/>
      <c r="D392" s="59"/>
      <c r="E392" s="59"/>
      <c r="F392" s="59"/>
      <c r="G392" s="57"/>
      <c r="H392" s="57"/>
    </row>
    <row r="393" spans="1:8" x14ac:dyDescent="0.35">
      <c r="A393" s="57"/>
      <c r="B393" s="57"/>
      <c r="C393" s="58"/>
      <c r="D393" s="59"/>
      <c r="E393" s="59"/>
      <c r="F393" s="59"/>
      <c r="G393" s="57"/>
      <c r="H393" s="57"/>
    </row>
    <row r="394" spans="1:8" x14ac:dyDescent="0.35">
      <c r="A394" s="57"/>
      <c r="B394" s="57"/>
      <c r="C394" s="58"/>
      <c r="D394" s="59"/>
      <c r="E394" s="59"/>
      <c r="F394" s="59"/>
      <c r="G394" s="57"/>
      <c r="H394" s="57"/>
    </row>
    <row r="395" spans="1:8" x14ac:dyDescent="0.35">
      <c r="A395" s="57"/>
      <c r="B395" s="57"/>
      <c r="C395" s="58"/>
      <c r="D395" s="59"/>
      <c r="E395" s="59"/>
      <c r="F395" s="59"/>
      <c r="G395" s="57"/>
      <c r="H395" s="57"/>
    </row>
    <row r="396" spans="1:8" x14ac:dyDescent="0.35">
      <c r="A396" s="57"/>
      <c r="B396" s="57"/>
      <c r="C396" s="58"/>
      <c r="D396" s="59"/>
      <c r="E396" s="59"/>
      <c r="F396" s="59"/>
      <c r="G396" s="57"/>
      <c r="H396" s="57"/>
    </row>
    <row r="397" spans="1:8" x14ac:dyDescent="0.35">
      <c r="A397" s="57"/>
      <c r="B397" s="57"/>
      <c r="C397" s="58"/>
      <c r="D397" s="59"/>
      <c r="E397" s="59"/>
      <c r="F397" s="59"/>
      <c r="G397" s="57"/>
      <c r="H397" s="57"/>
    </row>
    <row r="398" spans="1:8" x14ac:dyDescent="0.35">
      <c r="A398" s="57"/>
      <c r="B398" s="57"/>
      <c r="C398" s="58"/>
      <c r="D398" s="59"/>
      <c r="E398" s="59"/>
      <c r="F398" s="59"/>
      <c r="G398" s="57"/>
      <c r="H398" s="57"/>
    </row>
    <row r="399" spans="1:8" x14ac:dyDescent="0.35">
      <c r="A399" s="57"/>
      <c r="B399" s="57"/>
      <c r="C399" s="58"/>
      <c r="D399" s="59"/>
      <c r="E399" s="59"/>
      <c r="F399" s="59"/>
      <c r="G399" s="57"/>
      <c r="H399" s="57"/>
    </row>
    <row r="400" spans="1:8" x14ac:dyDescent="0.35">
      <c r="A400" s="57"/>
      <c r="B400" s="57"/>
      <c r="C400" s="58"/>
      <c r="D400" s="59"/>
      <c r="E400" s="59"/>
      <c r="F400" s="59"/>
      <c r="G400" s="57"/>
      <c r="H400" s="57"/>
    </row>
    <row r="401" spans="1:8" x14ac:dyDescent="0.35">
      <c r="A401" s="57"/>
      <c r="B401" s="57"/>
      <c r="C401" s="58"/>
      <c r="D401" s="59"/>
      <c r="E401" s="59"/>
      <c r="F401" s="59"/>
      <c r="G401" s="57"/>
      <c r="H401" s="57"/>
    </row>
    <row r="402" spans="1:8" x14ac:dyDescent="0.35">
      <c r="A402" s="57"/>
      <c r="B402" s="57"/>
      <c r="C402" s="58"/>
      <c r="D402" s="59"/>
      <c r="E402" s="59"/>
      <c r="F402" s="59"/>
      <c r="G402" s="57"/>
      <c r="H402" s="57"/>
    </row>
    <row r="403" spans="1:8" x14ac:dyDescent="0.35">
      <c r="A403" s="57"/>
      <c r="B403" s="57"/>
      <c r="C403" s="58"/>
      <c r="D403" s="59"/>
      <c r="E403" s="59"/>
      <c r="F403" s="59"/>
      <c r="G403" s="57"/>
      <c r="H403" s="57"/>
    </row>
    <row r="404" spans="1:8" x14ac:dyDescent="0.35">
      <c r="A404" s="57"/>
      <c r="B404" s="57"/>
      <c r="C404" s="58"/>
      <c r="D404" s="59"/>
      <c r="E404" s="59"/>
      <c r="F404" s="59"/>
      <c r="G404" s="57"/>
      <c r="H404" s="57"/>
    </row>
    <row r="405" spans="1:8" x14ac:dyDescent="0.35">
      <c r="A405" s="57"/>
      <c r="B405" s="57"/>
      <c r="C405" s="58"/>
      <c r="D405" s="59"/>
      <c r="E405" s="59"/>
      <c r="F405" s="59"/>
      <c r="G405" s="57"/>
      <c r="H405" s="57"/>
    </row>
    <row r="406" spans="1:8" x14ac:dyDescent="0.35">
      <c r="A406" s="57"/>
      <c r="B406" s="57"/>
      <c r="C406" s="58"/>
      <c r="D406" s="59"/>
      <c r="E406" s="59"/>
      <c r="F406" s="59"/>
      <c r="G406" s="57"/>
      <c r="H406" s="57"/>
    </row>
    <row r="407" spans="1:8" x14ac:dyDescent="0.35">
      <c r="A407" s="57"/>
      <c r="B407" s="57"/>
      <c r="C407" s="58"/>
      <c r="D407" s="59"/>
      <c r="E407" s="59"/>
      <c r="F407" s="59"/>
      <c r="G407" s="57"/>
      <c r="H407" s="57"/>
    </row>
    <row r="408" spans="1:8" x14ac:dyDescent="0.35">
      <c r="A408" s="57"/>
      <c r="B408" s="57"/>
      <c r="C408" s="58"/>
      <c r="D408" s="59"/>
      <c r="E408" s="59"/>
      <c r="F408" s="59"/>
      <c r="G408" s="57"/>
      <c r="H408" s="57"/>
    </row>
    <row r="409" spans="1:8" x14ac:dyDescent="0.35">
      <c r="A409" s="57"/>
      <c r="B409" s="57"/>
      <c r="C409" s="58"/>
      <c r="D409" s="59"/>
      <c r="E409" s="59"/>
      <c r="F409" s="59"/>
      <c r="G409" s="57"/>
      <c r="H409" s="57"/>
    </row>
    <row r="410" spans="1:8" x14ac:dyDescent="0.35">
      <c r="A410" s="57"/>
      <c r="B410" s="57"/>
      <c r="C410" s="58"/>
      <c r="D410" s="59"/>
      <c r="E410" s="59"/>
      <c r="F410" s="59"/>
      <c r="G410" s="57"/>
      <c r="H410" s="57"/>
    </row>
    <row r="411" spans="1:8" x14ac:dyDescent="0.35">
      <c r="A411" s="57"/>
      <c r="B411" s="57"/>
      <c r="C411" s="58"/>
      <c r="D411" s="59"/>
      <c r="E411" s="59"/>
      <c r="F411" s="59"/>
      <c r="G411" s="57"/>
      <c r="H411" s="57"/>
    </row>
    <row r="412" spans="1:8" x14ac:dyDescent="0.35">
      <c r="A412" s="57"/>
      <c r="B412" s="57"/>
      <c r="C412" s="58"/>
      <c r="D412" s="59"/>
      <c r="E412" s="59"/>
      <c r="F412" s="59"/>
      <c r="G412" s="57"/>
      <c r="H412" s="57"/>
    </row>
    <row r="413" spans="1:8" x14ac:dyDescent="0.35">
      <c r="A413" s="57"/>
      <c r="B413" s="57"/>
      <c r="C413" s="58"/>
      <c r="D413" s="59"/>
      <c r="E413" s="59"/>
      <c r="F413" s="59"/>
      <c r="G413" s="57"/>
      <c r="H413" s="57"/>
    </row>
    <row r="414" spans="1:8" x14ac:dyDescent="0.35">
      <c r="A414" s="57"/>
      <c r="B414" s="57"/>
      <c r="C414" s="58"/>
      <c r="D414" s="59"/>
      <c r="E414" s="59"/>
      <c r="F414" s="59"/>
      <c r="G414" s="57"/>
      <c r="H414" s="57"/>
    </row>
    <row r="415" spans="1:8" x14ac:dyDescent="0.35">
      <c r="A415" s="57"/>
      <c r="B415" s="57"/>
      <c r="C415" s="58"/>
      <c r="D415" s="59"/>
      <c r="E415" s="59"/>
      <c r="F415" s="59"/>
      <c r="G415" s="57"/>
      <c r="H415" s="57"/>
    </row>
    <row r="416" spans="1:8" x14ac:dyDescent="0.35">
      <c r="A416" s="57"/>
      <c r="B416" s="57"/>
      <c r="C416" s="58"/>
      <c r="D416" s="59"/>
      <c r="E416" s="59"/>
      <c r="F416" s="59"/>
      <c r="G416" s="57"/>
      <c r="H416" s="57"/>
    </row>
    <row r="417" spans="1:8" x14ac:dyDescent="0.35">
      <c r="A417" s="57"/>
      <c r="B417" s="57"/>
      <c r="C417" s="58"/>
      <c r="D417" s="59"/>
      <c r="E417" s="59"/>
      <c r="F417" s="59"/>
      <c r="G417" s="57"/>
      <c r="H417" s="57"/>
    </row>
    <row r="418" spans="1:8" x14ac:dyDescent="0.35">
      <c r="A418" s="57"/>
      <c r="B418" s="57"/>
      <c r="C418" s="58"/>
      <c r="D418" s="59"/>
      <c r="E418" s="59"/>
      <c r="F418" s="59"/>
      <c r="G418" s="57"/>
      <c r="H418" s="57"/>
    </row>
    <row r="419" spans="1:8" x14ac:dyDescent="0.35">
      <c r="A419" s="57"/>
      <c r="B419" s="57"/>
      <c r="C419" s="58"/>
      <c r="D419" s="59"/>
      <c r="E419" s="59"/>
      <c r="F419" s="59"/>
      <c r="G419" s="57"/>
      <c r="H419" s="57"/>
    </row>
    <row r="420" spans="1:8" x14ac:dyDescent="0.35">
      <c r="A420" s="57"/>
      <c r="B420" s="57"/>
      <c r="C420" s="58"/>
      <c r="D420" s="59"/>
      <c r="E420" s="59"/>
      <c r="F420" s="59"/>
      <c r="G420" s="57"/>
      <c r="H420" s="57"/>
    </row>
    <row r="421" spans="1:8" x14ac:dyDescent="0.35">
      <c r="A421" s="57"/>
      <c r="B421" s="57"/>
      <c r="C421" s="58"/>
      <c r="D421" s="59"/>
      <c r="E421" s="59"/>
      <c r="F421" s="59"/>
      <c r="G421" s="57"/>
      <c r="H421" s="57"/>
    </row>
    <row r="422" spans="1:8" x14ac:dyDescent="0.35">
      <c r="A422" s="57"/>
      <c r="B422" s="57"/>
      <c r="C422" s="58"/>
      <c r="D422" s="59"/>
      <c r="E422" s="59"/>
      <c r="F422" s="59"/>
      <c r="G422" s="57"/>
      <c r="H422" s="57"/>
    </row>
    <row r="423" spans="1:8" x14ac:dyDescent="0.35">
      <c r="A423" s="57"/>
      <c r="B423" s="57"/>
      <c r="C423" s="58"/>
      <c r="D423" s="59"/>
      <c r="E423" s="59"/>
      <c r="F423" s="59"/>
      <c r="G423" s="57"/>
      <c r="H423" s="57"/>
    </row>
    <row r="424" spans="1:8" x14ac:dyDescent="0.35">
      <c r="A424" s="57"/>
      <c r="B424" s="57"/>
      <c r="C424" s="58"/>
      <c r="D424" s="59"/>
      <c r="E424" s="59"/>
      <c r="F424" s="59"/>
      <c r="G424" s="57"/>
      <c r="H424" s="57"/>
    </row>
    <row r="425" spans="1:8" x14ac:dyDescent="0.35">
      <c r="A425" s="57"/>
      <c r="B425" s="57"/>
      <c r="C425" s="58"/>
      <c r="D425" s="59"/>
      <c r="E425" s="59"/>
      <c r="F425" s="59"/>
      <c r="G425" s="57"/>
      <c r="H425" s="57"/>
    </row>
    <row r="426" spans="1:8" x14ac:dyDescent="0.35">
      <c r="A426" s="57"/>
      <c r="B426" s="57"/>
      <c r="C426" s="58"/>
      <c r="D426" s="59"/>
      <c r="E426" s="59"/>
      <c r="F426" s="59"/>
      <c r="G426" s="57"/>
      <c r="H426" s="57"/>
    </row>
    <row r="427" spans="1:8" x14ac:dyDescent="0.35">
      <c r="A427" s="57"/>
      <c r="B427" s="57"/>
      <c r="C427" s="58"/>
      <c r="D427" s="59"/>
      <c r="E427" s="59"/>
      <c r="F427" s="59"/>
      <c r="G427" s="57"/>
      <c r="H427" s="57"/>
    </row>
    <row r="428" spans="1:8" x14ac:dyDescent="0.35">
      <c r="A428" s="57"/>
      <c r="B428" s="57"/>
      <c r="C428" s="58"/>
      <c r="D428" s="59"/>
      <c r="E428" s="59"/>
      <c r="F428" s="59"/>
      <c r="G428" s="57"/>
      <c r="H428" s="57"/>
    </row>
    <row r="429" spans="1:8" x14ac:dyDescent="0.35">
      <c r="A429" s="57"/>
      <c r="B429" s="57"/>
      <c r="C429" s="58"/>
      <c r="D429" s="59"/>
      <c r="E429" s="59"/>
      <c r="F429" s="59"/>
      <c r="G429" s="57"/>
      <c r="H429" s="57"/>
    </row>
    <row r="430" spans="1:8" x14ac:dyDescent="0.35">
      <c r="A430" s="57"/>
      <c r="B430" s="57"/>
      <c r="C430" s="58"/>
      <c r="D430" s="59"/>
      <c r="E430" s="59"/>
      <c r="F430" s="59"/>
      <c r="G430" s="57"/>
      <c r="H430" s="57"/>
    </row>
    <row r="431" spans="1:8" x14ac:dyDescent="0.35">
      <c r="A431" s="57"/>
      <c r="B431" s="57"/>
      <c r="C431" s="58"/>
      <c r="D431" s="59"/>
      <c r="E431" s="59"/>
      <c r="F431" s="59"/>
      <c r="G431" s="57"/>
      <c r="H431" s="57"/>
    </row>
    <row r="432" spans="1:8" x14ac:dyDescent="0.35">
      <c r="A432" s="57"/>
      <c r="B432" s="57"/>
      <c r="C432" s="58"/>
      <c r="D432" s="59"/>
      <c r="E432" s="59"/>
      <c r="F432" s="59"/>
      <c r="G432" s="57"/>
      <c r="H432" s="57"/>
    </row>
    <row r="433" spans="1:8" x14ac:dyDescent="0.35">
      <c r="A433" s="57"/>
      <c r="B433" s="57"/>
      <c r="C433" s="58"/>
      <c r="D433" s="59"/>
      <c r="E433" s="59"/>
      <c r="F433" s="59"/>
      <c r="G433" s="57"/>
      <c r="H433" s="57"/>
    </row>
    <row r="434" spans="1:8" x14ac:dyDescent="0.35">
      <c r="A434" s="57"/>
      <c r="B434" s="57"/>
      <c r="C434" s="58"/>
      <c r="D434" s="59"/>
      <c r="E434" s="59"/>
      <c r="F434" s="59"/>
      <c r="G434" s="57"/>
      <c r="H434" s="57"/>
    </row>
    <row r="435" spans="1:8" x14ac:dyDescent="0.35">
      <c r="A435" s="57"/>
      <c r="B435" s="57"/>
      <c r="C435" s="58"/>
      <c r="D435" s="59"/>
      <c r="E435" s="59"/>
      <c r="F435" s="59"/>
      <c r="G435" s="57"/>
      <c r="H435" s="57"/>
    </row>
    <row r="436" spans="1:8" x14ac:dyDescent="0.35">
      <c r="A436" s="57"/>
      <c r="B436" s="57"/>
      <c r="C436" s="58"/>
      <c r="D436" s="59"/>
      <c r="E436" s="59"/>
      <c r="F436" s="59"/>
      <c r="G436" s="57"/>
      <c r="H436" s="57"/>
    </row>
    <row r="437" spans="1:8" x14ac:dyDescent="0.35">
      <c r="A437" s="57"/>
      <c r="B437" s="57"/>
      <c r="C437" s="58"/>
      <c r="D437" s="59"/>
      <c r="E437" s="59"/>
      <c r="F437" s="59"/>
      <c r="G437" s="57"/>
      <c r="H437" s="57"/>
    </row>
    <row r="438" spans="1:8" x14ac:dyDescent="0.35">
      <c r="A438" s="57"/>
      <c r="B438" s="57"/>
      <c r="C438" s="58"/>
      <c r="D438" s="59"/>
      <c r="E438" s="59"/>
      <c r="F438" s="59"/>
      <c r="G438" s="57"/>
      <c r="H438" s="57"/>
    </row>
    <row r="439" spans="1:8" x14ac:dyDescent="0.35">
      <c r="A439" s="57"/>
      <c r="B439" s="57"/>
      <c r="C439" s="58"/>
      <c r="D439" s="59"/>
      <c r="E439" s="59"/>
      <c r="F439" s="59"/>
      <c r="G439" s="57"/>
      <c r="H439" s="57"/>
    </row>
    <row r="440" spans="1:8" x14ac:dyDescent="0.35">
      <c r="A440" s="57"/>
      <c r="B440" s="57"/>
      <c r="C440" s="58"/>
      <c r="D440" s="59"/>
      <c r="E440" s="59"/>
      <c r="F440" s="59"/>
      <c r="G440" s="57"/>
      <c r="H440" s="57"/>
    </row>
    <row r="441" spans="1:8" x14ac:dyDescent="0.35">
      <c r="A441" s="57"/>
      <c r="B441" s="57"/>
      <c r="C441" s="58"/>
      <c r="D441" s="59"/>
      <c r="E441" s="59"/>
      <c r="F441" s="59"/>
      <c r="G441" s="57"/>
      <c r="H441" s="57"/>
    </row>
    <row r="442" spans="1:8" x14ac:dyDescent="0.35">
      <c r="A442" s="57"/>
      <c r="B442" s="57"/>
      <c r="C442" s="58"/>
      <c r="D442" s="59"/>
      <c r="E442" s="59"/>
      <c r="F442" s="59"/>
      <c r="G442" s="57"/>
      <c r="H442" s="57"/>
    </row>
    <row r="443" spans="1:8" x14ac:dyDescent="0.35">
      <c r="A443" s="57"/>
      <c r="B443" s="57"/>
      <c r="C443" s="58"/>
      <c r="D443" s="59"/>
      <c r="E443" s="59"/>
      <c r="F443" s="59"/>
      <c r="G443" s="57"/>
      <c r="H443" s="57"/>
    </row>
    <row r="444" spans="1:8" x14ac:dyDescent="0.35">
      <c r="A444" s="57"/>
      <c r="B444" s="57"/>
      <c r="C444" s="58"/>
      <c r="D444" s="59"/>
      <c r="E444" s="59"/>
      <c r="F444" s="59"/>
      <c r="G444" s="57"/>
      <c r="H444" s="57"/>
    </row>
    <row r="445" spans="1:8" x14ac:dyDescent="0.35">
      <c r="A445" s="57"/>
      <c r="B445" s="57"/>
      <c r="C445" s="58"/>
      <c r="D445" s="59"/>
      <c r="E445" s="59"/>
      <c r="F445" s="59"/>
      <c r="G445" s="57"/>
      <c r="H445" s="57"/>
    </row>
    <row r="446" spans="1:8" x14ac:dyDescent="0.35">
      <c r="A446" s="57"/>
      <c r="B446" s="57"/>
      <c r="C446" s="58"/>
      <c r="D446" s="59"/>
      <c r="E446" s="59"/>
      <c r="F446" s="59"/>
      <c r="G446" s="57"/>
      <c r="H446" s="57"/>
    </row>
    <row r="447" spans="1:8" x14ac:dyDescent="0.35">
      <c r="A447" s="57"/>
      <c r="B447" s="57"/>
      <c r="C447" s="58"/>
      <c r="D447" s="59"/>
      <c r="E447" s="59"/>
      <c r="F447" s="59"/>
      <c r="G447" s="57"/>
      <c r="H447" s="57"/>
    </row>
    <row r="448" spans="1:8" x14ac:dyDescent="0.35">
      <c r="A448" s="57"/>
      <c r="B448" s="57"/>
      <c r="C448" s="58"/>
      <c r="D448" s="59"/>
      <c r="E448" s="59"/>
      <c r="F448" s="59"/>
      <c r="G448" s="57"/>
      <c r="H448" s="57"/>
    </row>
    <row r="449" spans="1:8" x14ac:dyDescent="0.35">
      <c r="A449" s="57"/>
      <c r="B449" s="57"/>
      <c r="C449" s="58"/>
      <c r="D449" s="59"/>
      <c r="E449" s="59"/>
      <c r="F449" s="59"/>
      <c r="G449" s="57"/>
      <c r="H449" s="57"/>
    </row>
    <row r="450" spans="1:8" x14ac:dyDescent="0.35">
      <c r="A450" s="57"/>
      <c r="B450" s="57"/>
      <c r="C450" s="58"/>
      <c r="D450" s="59"/>
      <c r="E450" s="59"/>
      <c r="F450" s="59"/>
      <c r="G450" s="57"/>
      <c r="H450" s="57"/>
    </row>
    <row r="451" spans="1:8" x14ac:dyDescent="0.35">
      <c r="A451" s="57"/>
      <c r="B451" s="57"/>
      <c r="C451" s="58"/>
      <c r="D451" s="59"/>
      <c r="E451" s="59"/>
      <c r="F451" s="59"/>
      <c r="G451" s="57"/>
      <c r="H451" s="57"/>
    </row>
    <row r="452" spans="1:8" x14ac:dyDescent="0.35">
      <c r="A452" s="57"/>
      <c r="B452" s="57"/>
      <c r="C452" s="58"/>
      <c r="D452" s="59"/>
      <c r="E452" s="59"/>
      <c r="F452" s="59"/>
      <c r="G452" s="57"/>
      <c r="H452" s="57"/>
    </row>
    <row r="453" spans="1:8" x14ac:dyDescent="0.35">
      <c r="A453" s="57"/>
      <c r="B453" s="57"/>
      <c r="C453" s="58"/>
      <c r="D453" s="59"/>
      <c r="E453" s="59"/>
      <c r="F453" s="59"/>
      <c r="G453" s="57"/>
      <c r="H453" s="57"/>
    </row>
    <row r="454" spans="1:8" x14ac:dyDescent="0.35">
      <c r="A454" s="57"/>
      <c r="B454" s="57"/>
      <c r="C454" s="58"/>
      <c r="D454" s="59"/>
      <c r="E454" s="59"/>
      <c r="F454" s="59"/>
      <c r="G454" s="57"/>
      <c r="H454" s="57"/>
    </row>
    <row r="455" spans="1:8" x14ac:dyDescent="0.35">
      <c r="A455" s="57"/>
      <c r="B455" s="57"/>
      <c r="C455" s="58"/>
      <c r="D455" s="59"/>
      <c r="E455" s="59"/>
      <c r="F455" s="59"/>
      <c r="G455" s="57"/>
      <c r="H455" s="57"/>
    </row>
    <row r="456" spans="1:8" x14ac:dyDescent="0.35">
      <c r="A456" s="57"/>
      <c r="B456" s="57"/>
      <c r="C456" s="58"/>
      <c r="D456" s="59"/>
      <c r="E456" s="59"/>
      <c r="F456" s="59"/>
      <c r="G456" s="57"/>
      <c r="H456" s="57"/>
    </row>
    <row r="457" spans="1:8" x14ac:dyDescent="0.35">
      <c r="A457" s="57"/>
      <c r="B457" s="57"/>
      <c r="C457" s="58"/>
      <c r="D457" s="59"/>
      <c r="E457" s="59"/>
      <c r="F457" s="59"/>
      <c r="G457" s="57"/>
      <c r="H457" s="57"/>
    </row>
    <row r="458" spans="1:8" x14ac:dyDescent="0.35">
      <c r="A458" s="57"/>
      <c r="B458" s="57"/>
      <c r="C458" s="58"/>
      <c r="D458" s="59"/>
      <c r="E458" s="59"/>
      <c r="F458" s="59"/>
      <c r="G458" s="57"/>
      <c r="H458" s="57"/>
    </row>
    <row r="459" spans="1:8" x14ac:dyDescent="0.35">
      <c r="A459" s="57"/>
      <c r="B459" s="57"/>
      <c r="C459" s="58"/>
      <c r="D459" s="59"/>
      <c r="E459" s="59"/>
      <c r="F459" s="59"/>
      <c r="G459" s="57"/>
      <c r="H459" s="57"/>
    </row>
    <row r="460" spans="1:8" x14ac:dyDescent="0.35">
      <c r="A460" s="57"/>
      <c r="B460" s="57"/>
      <c r="C460" s="58"/>
      <c r="D460" s="59"/>
      <c r="E460" s="59"/>
      <c r="F460" s="59"/>
      <c r="G460" s="57"/>
      <c r="H460" s="57"/>
    </row>
    <row r="461" spans="1:8" x14ac:dyDescent="0.35">
      <c r="A461" s="57"/>
      <c r="B461" s="57"/>
      <c r="C461" s="58"/>
      <c r="D461" s="59"/>
      <c r="E461" s="59"/>
      <c r="F461" s="59"/>
      <c r="G461" s="57"/>
      <c r="H461" s="57"/>
    </row>
    <row r="462" spans="1:8" x14ac:dyDescent="0.35">
      <c r="A462" s="57"/>
      <c r="B462" s="57"/>
      <c r="C462" s="58"/>
      <c r="D462" s="59"/>
      <c r="E462" s="59"/>
      <c r="F462" s="59"/>
      <c r="G462" s="57"/>
      <c r="H462" s="57"/>
    </row>
    <row r="463" spans="1:8" x14ac:dyDescent="0.35">
      <c r="A463" s="57"/>
      <c r="B463" s="57"/>
      <c r="C463" s="58"/>
      <c r="D463" s="59"/>
      <c r="E463" s="59"/>
      <c r="F463" s="59"/>
      <c r="G463" s="57"/>
      <c r="H463" s="57"/>
    </row>
    <row r="464" spans="1:8" x14ac:dyDescent="0.35">
      <c r="A464" s="57"/>
      <c r="B464" s="57"/>
      <c r="C464" s="58"/>
      <c r="D464" s="59"/>
      <c r="E464" s="59"/>
      <c r="F464" s="59"/>
      <c r="G464" s="57"/>
      <c r="H464" s="57"/>
    </row>
    <row r="465" spans="1:8" x14ac:dyDescent="0.35">
      <c r="A465" s="57"/>
      <c r="B465" s="57"/>
      <c r="C465" s="58"/>
      <c r="D465" s="59"/>
      <c r="E465" s="59"/>
      <c r="F465" s="59"/>
      <c r="G465" s="57"/>
      <c r="H465" s="57"/>
    </row>
    <row r="466" spans="1:8" x14ac:dyDescent="0.35">
      <c r="A466" s="57"/>
      <c r="B466" s="57"/>
      <c r="C466" s="58"/>
      <c r="D466" s="59"/>
      <c r="E466" s="59"/>
      <c r="F466" s="59"/>
      <c r="G466" s="57"/>
      <c r="H466" s="57"/>
    </row>
    <row r="467" spans="1:8" x14ac:dyDescent="0.35">
      <c r="A467" s="57"/>
      <c r="B467" s="57"/>
      <c r="C467" s="58"/>
      <c r="D467" s="59"/>
      <c r="E467" s="59"/>
      <c r="F467" s="59"/>
      <c r="G467" s="57"/>
      <c r="H467" s="57"/>
    </row>
    <row r="468" spans="1:8" x14ac:dyDescent="0.35">
      <c r="A468" s="57"/>
      <c r="B468" s="57"/>
      <c r="C468" s="58"/>
      <c r="D468" s="59"/>
      <c r="E468" s="59"/>
      <c r="F468" s="59"/>
      <c r="G468" s="57"/>
      <c r="H468" s="57"/>
    </row>
    <row r="469" spans="1:8" x14ac:dyDescent="0.35">
      <c r="A469" s="57"/>
      <c r="B469" s="57"/>
      <c r="C469" s="58"/>
      <c r="D469" s="59"/>
      <c r="E469" s="59"/>
      <c r="F469" s="59"/>
      <c r="G469" s="57"/>
      <c r="H469" s="57"/>
    </row>
    <row r="470" spans="1:8" x14ac:dyDescent="0.35">
      <c r="A470" s="57"/>
      <c r="B470" s="57"/>
      <c r="C470" s="58"/>
      <c r="D470" s="59"/>
      <c r="E470" s="59"/>
      <c r="F470" s="59"/>
      <c r="G470" s="57"/>
      <c r="H470" s="57"/>
    </row>
    <row r="471" spans="1:8" x14ac:dyDescent="0.35">
      <c r="A471" s="57"/>
      <c r="B471" s="57"/>
      <c r="C471" s="58"/>
      <c r="D471" s="59"/>
      <c r="E471" s="59"/>
      <c r="F471" s="59"/>
      <c r="G471" s="57"/>
      <c r="H471" s="57"/>
    </row>
    <row r="472" spans="1:8" x14ac:dyDescent="0.35">
      <c r="A472" s="57"/>
      <c r="B472" s="57"/>
      <c r="C472" s="58"/>
      <c r="D472" s="59"/>
      <c r="E472" s="59"/>
      <c r="F472" s="59"/>
      <c r="G472" s="57"/>
      <c r="H472" s="57"/>
    </row>
    <row r="473" spans="1:8" x14ac:dyDescent="0.35">
      <c r="A473" s="57"/>
      <c r="B473" s="57"/>
      <c r="C473" s="58"/>
      <c r="D473" s="59"/>
      <c r="E473" s="59"/>
      <c r="F473" s="59"/>
      <c r="G473" s="57"/>
      <c r="H473" s="57"/>
    </row>
    <row r="474" spans="1:8" x14ac:dyDescent="0.35">
      <c r="A474" s="57"/>
      <c r="B474" s="57"/>
      <c r="C474" s="58"/>
      <c r="D474" s="59"/>
      <c r="E474" s="59"/>
      <c r="F474" s="59"/>
      <c r="G474" s="57"/>
      <c r="H474" s="57"/>
    </row>
  </sheetData>
  <mergeCells count="3">
    <mergeCell ref="A1:B3"/>
    <mergeCell ref="C1:F3"/>
    <mergeCell ref="A4:H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M33"/>
  <sheetViews>
    <sheetView zoomScale="55" zoomScaleNormal="55" workbookViewId="0">
      <selection activeCell="A6" sqref="A6"/>
    </sheetView>
  </sheetViews>
  <sheetFormatPr baseColWidth="10" defaultColWidth="11.453125" defaultRowHeight="14.5" x14ac:dyDescent="0.35"/>
  <cols>
    <col min="1" max="1" width="29" customWidth="1"/>
    <col min="2" max="2" width="30.6328125" customWidth="1"/>
    <col min="3" max="3" width="27.90625" customWidth="1"/>
    <col min="4" max="4" width="16.90625" customWidth="1"/>
    <col min="5" max="5" width="28.36328125" customWidth="1"/>
    <col min="6" max="6" width="36.6328125" customWidth="1"/>
    <col min="7" max="7" width="38.08984375" customWidth="1"/>
    <col min="8" max="8" width="29.453125" customWidth="1"/>
    <col min="9" max="9" width="38.36328125" customWidth="1"/>
    <col min="10" max="10" width="26.08984375" customWidth="1"/>
    <col min="11" max="11" width="15.54296875" bestFit="1" customWidth="1"/>
    <col min="12" max="12" width="20.54296875" customWidth="1"/>
    <col min="13" max="13" width="14.36328125" customWidth="1"/>
  </cols>
  <sheetData>
    <row r="1" spans="1:13" ht="26.25" customHeight="1" x14ac:dyDescent="0.35">
      <c r="A1" s="316"/>
      <c r="B1" s="317" t="s">
        <v>341</v>
      </c>
      <c r="C1" s="317"/>
      <c r="D1" s="317"/>
      <c r="E1" s="317"/>
      <c r="F1" s="317"/>
      <c r="G1" s="317"/>
      <c r="H1" s="317"/>
      <c r="I1" s="317"/>
      <c r="J1" s="317"/>
      <c r="K1" s="66" t="s">
        <v>77</v>
      </c>
      <c r="L1" s="318">
        <f>+Formato!L1</f>
        <v>0</v>
      </c>
      <c r="M1" s="318"/>
    </row>
    <row r="2" spans="1:13" ht="26.25" customHeight="1" x14ac:dyDescent="0.35">
      <c r="A2" s="316"/>
      <c r="B2" s="317"/>
      <c r="C2" s="317"/>
      <c r="D2" s="317"/>
      <c r="E2" s="317"/>
      <c r="F2" s="317"/>
      <c r="G2" s="317"/>
      <c r="H2" s="317"/>
      <c r="I2" s="317"/>
      <c r="J2" s="317"/>
      <c r="K2" s="66" t="s">
        <v>78</v>
      </c>
      <c r="L2" s="318">
        <f>+Formato!L2</f>
        <v>0</v>
      </c>
      <c r="M2" s="318"/>
    </row>
    <row r="3" spans="1:13" ht="26.25" customHeight="1" x14ac:dyDescent="0.35">
      <c r="A3" s="316"/>
      <c r="B3" s="317"/>
      <c r="C3" s="317"/>
      <c r="D3" s="317"/>
      <c r="E3" s="317"/>
      <c r="F3" s="317"/>
      <c r="G3" s="317"/>
      <c r="H3" s="317"/>
      <c r="I3" s="317"/>
      <c r="J3" s="317"/>
      <c r="K3" s="66" t="s">
        <v>331</v>
      </c>
      <c r="L3" s="319">
        <f>+Formato!L3</f>
        <v>0</v>
      </c>
      <c r="M3" s="319"/>
    </row>
    <row r="4" spans="1:13" ht="26.25" customHeight="1" x14ac:dyDescent="0.35">
      <c r="A4" s="314" t="s">
        <v>447</v>
      </c>
      <c r="B4" s="314"/>
      <c r="C4" s="314"/>
      <c r="D4" s="314"/>
      <c r="E4" s="314"/>
      <c r="F4" s="314"/>
      <c r="G4" s="314"/>
      <c r="H4" s="314"/>
      <c r="I4" s="314"/>
      <c r="J4" s="314"/>
      <c r="K4" s="314"/>
      <c r="L4" s="314"/>
      <c r="M4" s="315"/>
    </row>
    <row r="5" spans="1:13" s="1" customFormat="1" ht="92.25" customHeight="1" x14ac:dyDescent="0.35">
      <c r="A5" s="67" t="s">
        <v>449</v>
      </c>
      <c r="B5" s="67" t="s">
        <v>450</v>
      </c>
      <c r="C5" s="67" t="s">
        <v>451</v>
      </c>
      <c r="D5" s="67" t="s">
        <v>452</v>
      </c>
      <c r="E5" s="67" t="s">
        <v>453</v>
      </c>
      <c r="F5" s="67" t="s">
        <v>454</v>
      </c>
      <c r="G5" s="67" t="s">
        <v>455</v>
      </c>
      <c r="H5" s="67" t="s">
        <v>456</v>
      </c>
      <c r="I5" s="67" t="s">
        <v>457</v>
      </c>
      <c r="J5" s="67" t="s">
        <v>458</v>
      </c>
      <c r="K5" s="67" t="s">
        <v>459</v>
      </c>
      <c r="L5" s="67" t="s">
        <v>460</v>
      </c>
      <c r="M5" s="68" t="s">
        <v>461</v>
      </c>
    </row>
    <row r="6" spans="1:13" s="251" customFormat="1" x14ac:dyDescent="0.35">
      <c r="A6" s="249" t="s">
        <v>527</v>
      </c>
      <c r="B6" s="249" t="s">
        <v>535</v>
      </c>
      <c r="C6" s="249" t="s">
        <v>350</v>
      </c>
      <c r="D6" s="249" t="s">
        <v>356</v>
      </c>
      <c r="E6" s="252">
        <v>41970</v>
      </c>
      <c r="F6" s="249" t="s">
        <v>548</v>
      </c>
      <c r="G6" s="249" t="s">
        <v>549</v>
      </c>
      <c r="H6" s="249" t="s">
        <v>391</v>
      </c>
      <c r="I6" s="249" t="s">
        <v>144</v>
      </c>
      <c r="J6" s="249" t="s">
        <v>145</v>
      </c>
      <c r="K6" s="250" t="s">
        <v>398</v>
      </c>
      <c r="L6" s="259">
        <v>45743</v>
      </c>
      <c r="M6" s="251" t="s">
        <v>558</v>
      </c>
    </row>
    <row r="7" spans="1:13" x14ac:dyDescent="0.35">
      <c r="A7" s="247" t="s">
        <v>528</v>
      </c>
      <c r="B7" s="247" t="s">
        <v>536</v>
      </c>
      <c r="C7" s="247" t="s">
        <v>350</v>
      </c>
      <c r="D7" s="247" t="s">
        <v>356</v>
      </c>
      <c r="E7" s="248">
        <v>41543</v>
      </c>
      <c r="F7" s="247" t="s">
        <v>548</v>
      </c>
      <c r="G7" s="247" t="s">
        <v>549</v>
      </c>
      <c r="H7" s="247" t="s">
        <v>391</v>
      </c>
      <c r="I7" s="247" t="s">
        <v>144</v>
      </c>
      <c r="J7" s="247" t="s">
        <v>145</v>
      </c>
      <c r="K7" t="s">
        <v>398</v>
      </c>
      <c r="L7" s="260">
        <v>45743</v>
      </c>
      <c r="M7" t="s">
        <v>558</v>
      </c>
    </row>
    <row r="8" spans="1:13" x14ac:dyDescent="0.35">
      <c r="A8" s="247" t="s">
        <v>529</v>
      </c>
      <c r="B8" s="247" t="s">
        <v>537</v>
      </c>
      <c r="C8" s="247" t="s">
        <v>350</v>
      </c>
      <c r="D8" s="247" t="s">
        <v>356</v>
      </c>
      <c r="E8" s="248">
        <v>44078</v>
      </c>
      <c r="F8" s="247" t="s">
        <v>548</v>
      </c>
      <c r="G8" s="247" t="s">
        <v>549</v>
      </c>
      <c r="H8" s="247" t="s">
        <v>391</v>
      </c>
      <c r="I8" s="247" t="s">
        <v>144</v>
      </c>
      <c r="J8" s="247" t="s">
        <v>145</v>
      </c>
      <c r="K8" t="s">
        <v>398</v>
      </c>
      <c r="L8" s="260">
        <v>45743</v>
      </c>
      <c r="M8" t="s">
        <v>558</v>
      </c>
    </row>
    <row r="9" spans="1:13" x14ac:dyDescent="0.35">
      <c r="A9" s="247" t="s">
        <v>530</v>
      </c>
      <c r="B9" s="247" t="s">
        <v>538</v>
      </c>
      <c r="C9" s="247" t="s">
        <v>350</v>
      </c>
      <c r="D9" s="247" t="s">
        <v>356</v>
      </c>
      <c r="E9" s="248">
        <v>41275</v>
      </c>
      <c r="F9" s="247" t="s">
        <v>222</v>
      </c>
      <c r="G9" s="247" t="s">
        <v>549</v>
      </c>
      <c r="H9" s="247" t="s">
        <v>391</v>
      </c>
      <c r="I9" s="247" t="s">
        <v>144</v>
      </c>
      <c r="J9" s="247" t="s">
        <v>145</v>
      </c>
      <c r="K9" t="s">
        <v>398</v>
      </c>
      <c r="L9" s="260">
        <v>45743</v>
      </c>
      <c r="M9" t="s">
        <v>558</v>
      </c>
    </row>
    <row r="10" spans="1:13" x14ac:dyDescent="0.35">
      <c r="A10" s="247" t="s">
        <v>531</v>
      </c>
      <c r="B10" s="247" t="s">
        <v>539</v>
      </c>
      <c r="C10" s="247" t="s">
        <v>350</v>
      </c>
      <c r="D10" s="247" t="s">
        <v>356</v>
      </c>
      <c r="E10" s="248">
        <v>42011</v>
      </c>
      <c r="F10" s="247" t="s">
        <v>222</v>
      </c>
      <c r="G10" s="247" t="s">
        <v>549</v>
      </c>
      <c r="H10" s="247" t="s">
        <v>391</v>
      </c>
      <c r="I10" s="247" t="s">
        <v>144</v>
      </c>
      <c r="J10" s="247" t="s">
        <v>145</v>
      </c>
      <c r="K10" t="s">
        <v>398</v>
      </c>
      <c r="L10" s="260">
        <v>45743</v>
      </c>
      <c r="M10" t="s">
        <v>558</v>
      </c>
    </row>
    <row r="11" spans="1:13" x14ac:dyDescent="0.35">
      <c r="A11" s="247" t="s">
        <v>562</v>
      </c>
      <c r="B11" s="247" t="s">
        <v>586</v>
      </c>
      <c r="C11" s="247" t="s">
        <v>350</v>
      </c>
      <c r="D11" s="247" t="s">
        <v>354</v>
      </c>
      <c r="E11" s="248">
        <v>42071</v>
      </c>
      <c r="F11" s="247" t="s">
        <v>641</v>
      </c>
      <c r="G11" s="247" t="s">
        <v>642</v>
      </c>
      <c r="H11" s="247" t="s">
        <v>391</v>
      </c>
      <c r="I11" s="247" t="s">
        <v>144</v>
      </c>
      <c r="J11" s="247" t="s">
        <v>145</v>
      </c>
      <c r="K11" t="s">
        <v>396</v>
      </c>
      <c r="L11" s="260">
        <v>45729</v>
      </c>
      <c r="M11" t="s">
        <v>558</v>
      </c>
    </row>
    <row r="12" spans="1:13" x14ac:dyDescent="0.35">
      <c r="A12" s="247" t="s">
        <v>563</v>
      </c>
      <c r="B12" s="247" t="s">
        <v>587</v>
      </c>
      <c r="C12" s="247" t="s">
        <v>350</v>
      </c>
      <c r="D12" s="247" t="s">
        <v>354</v>
      </c>
      <c r="E12" s="248">
        <v>44138</v>
      </c>
      <c r="F12" s="247" t="s">
        <v>641</v>
      </c>
      <c r="G12" s="247" t="s">
        <v>642</v>
      </c>
      <c r="H12" s="247" t="s">
        <v>391</v>
      </c>
      <c r="I12" s="247" t="s">
        <v>144</v>
      </c>
      <c r="J12" s="247" t="s">
        <v>145</v>
      </c>
      <c r="K12" t="s">
        <v>396</v>
      </c>
      <c r="L12" s="260">
        <v>45730</v>
      </c>
      <c r="M12" t="s">
        <v>558</v>
      </c>
    </row>
    <row r="13" spans="1:13" x14ac:dyDescent="0.35">
      <c r="A13" s="247" t="s">
        <v>564</v>
      </c>
      <c r="B13" s="247" t="s">
        <v>588</v>
      </c>
      <c r="C13" s="247" t="s">
        <v>350</v>
      </c>
      <c r="D13" s="247" t="s">
        <v>610</v>
      </c>
      <c r="E13" s="248" t="s">
        <v>640</v>
      </c>
      <c r="F13" s="247" t="s">
        <v>641</v>
      </c>
      <c r="G13" s="247" t="s">
        <v>641</v>
      </c>
      <c r="H13" s="247" t="s">
        <v>391</v>
      </c>
      <c r="I13" s="247" t="s">
        <v>144</v>
      </c>
      <c r="J13" s="247" t="s">
        <v>145</v>
      </c>
      <c r="K13" t="s">
        <v>396</v>
      </c>
      <c r="L13" s="260">
        <v>45730</v>
      </c>
      <c r="M13" t="s">
        <v>558</v>
      </c>
    </row>
    <row r="14" spans="1:13" x14ac:dyDescent="0.35">
      <c r="A14" s="247" t="s">
        <v>565</v>
      </c>
      <c r="B14" s="247" t="s">
        <v>589</v>
      </c>
      <c r="C14" s="247" t="s">
        <v>350</v>
      </c>
      <c r="D14" s="247" t="s">
        <v>610</v>
      </c>
      <c r="E14" s="248">
        <v>45667</v>
      </c>
      <c r="F14" s="247" t="s">
        <v>641</v>
      </c>
      <c r="G14" s="247" t="s">
        <v>641</v>
      </c>
      <c r="H14" s="247" t="s">
        <v>391</v>
      </c>
      <c r="I14" s="247" t="s">
        <v>144</v>
      </c>
      <c r="J14" s="247" t="s">
        <v>145</v>
      </c>
      <c r="K14" t="s">
        <v>396</v>
      </c>
      <c r="L14" s="260">
        <v>45730</v>
      </c>
      <c r="M14" t="s">
        <v>558</v>
      </c>
    </row>
    <row r="15" spans="1:13" x14ac:dyDescent="0.35">
      <c r="A15" s="247" t="s">
        <v>566</v>
      </c>
      <c r="B15" s="247" t="s">
        <v>590</v>
      </c>
      <c r="C15" s="247" t="s">
        <v>350</v>
      </c>
      <c r="D15" s="247" t="s">
        <v>610</v>
      </c>
      <c r="E15" s="247">
        <v>44239</v>
      </c>
      <c r="F15" s="247" t="s">
        <v>641</v>
      </c>
      <c r="G15" s="247" t="s">
        <v>641</v>
      </c>
      <c r="H15" s="247" t="s">
        <v>391</v>
      </c>
      <c r="I15" s="247" t="s">
        <v>144</v>
      </c>
      <c r="J15" s="247" t="s">
        <v>145</v>
      </c>
      <c r="K15" t="s">
        <v>396</v>
      </c>
      <c r="L15" s="260">
        <v>45730</v>
      </c>
      <c r="M15" t="s">
        <v>558</v>
      </c>
    </row>
    <row r="16" spans="1:13" x14ac:dyDescent="0.35">
      <c r="A16" s="247" t="s">
        <v>567</v>
      </c>
      <c r="B16" s="247" t="s">
        <v>591</v>
      </c>
      <c r="C16" s="247" t="s">
        <v>350</v>
      </c>
      <c r="D16" s="247" t="s">
        <v>354</v>
      </c>
      <c r="E16" s="247">
        <v>40850</v>
      </c>
      <c r="F16" s="247" t="s">
        <v>641</v>
      </c>
      <c r="G16" s="247" t="s">
        <v>99</v>
      </c>
      <c r="H16" s="247" t="s">
        <v>391</v>
      </c>
      <c r="I16" s="247" t="s">
        <v>144</v>
      </c>
      <c r="J16" s="247" t="s">
        <v>145</v>
      </c>
      <c r="K16" t="s">
        <v>396</v>
      </c>
      <c r="L16" s="260">
        <v>45737</v>
      </c>
      <c r="M16" t="s">
        <v>558</v>
      </c>
    </row>
    <row r="17" spans="1:13" x14ac:dyDescent="0.35">
      <c r="A17" s="247" t="s">
        <v>582</v>
      </c>
      <c r="B17" s="247" t="s">
        <v>606</v>
      </c>
      <c r="C17" s="247" t="s">
        <v>342</v>
      </c>
      <c r="D17" s="247" t="s">
        <v>354</v>
      </c>
      <c r="E17" s="248">
        <v>42369</v>
      </c>
      <c r="F17" s="247" t="s">
        <v>98</v>
      </c>
      <c r="G17" s="247" t="s">
        <v>99</v>
      </c>
      <c r="H17" s="247" t="s">
        <v>391</v>
      </c>
      <c r="I17" s="247" t="s">
        <v>144</v>
      </c>
      <c r="J17" s="247" t="s">
        <v>145</v>
      </c>
      <c r="K17" t="s">
        <v>396</v>
      </c>
      <c r="L17" s="260">
        <v>45750</v>
      </c>
      <c r="M17" t="s">
        <v>558</v>
      </c>
    </row>
    <row r="18" spans="1:13" x14ac:dyDescent="0.35">
      <c r="A18" s="247" t="s">
        <v>585</v>
      </c>
      <c r="B18" s="247" t="s">
        <v>609</v>
      </c>
      <c r="C18" s="247" t="s">
        <v>350</v>
      </c>
      <c r="D18" s="247" t="s">
        <v>354</v>
      </c>
      <c r="E18" s="248">
        <v>42650</v>
      </c>
      <c r="F18" s="247" t="s">
        <v>98</v>
      </c>
      <c r="G18" s="247" t="s">
        <v>99</v>
      </c>
      <c r="H18" s="247" t="s">
        <v>391</v>
      </c>
      <c r="I18" s="247" t="s">
        <v>144</v>
      </c>
      <c r="J18" s="247" t="s">
        <v>145</v>
      </c>
      <c r="K18" t="s">
        <v>396</v>
      </c>
      <c r="L18" s="260">
        <v>45750</v>
      </c>
      <c r="M18" t="s">
        <v>558</v>
      </c>
    </row>
    <row r="19" spans="1:13" x14ac:dyDescent="0.35">
      <c r="A19" s="247" t="s">
        <v>342</v>
      </c>
      <c r="B19" s="247" t="s">
        <v>684</v>
      </c>
      <c r="C19" s="247" t="s">
        <v>350</v>
      </c>
      <c r="D19" s="247" t="s">
        <v>356</v>
      </c>
      <c r="E19" s="248">
        <v>41270</v>
      </c>
      <c r="F19" s="247" t="s">
        <v>222</v>
      </c>
      <c r="G19" s="247" t="s">
        <v>222</v>
      </c>
      <c r="H19" s="247" t="s">
        <v>392</v>
      </c>
      <c r="I19" s="247" t="s">
        <v>174</v>
      </c>
      <c r="J19" s="247" t="s">
        <v>175</v>
      </c>
      <c r="K19" t="s">
        <v>396</v>
      </c>
      <c r="L19" s="260">
        <v>45747</v>
      </c>
      <c r="M19" t="s">
        <v>721</v>
      </c>
    </row>
    <row r="20" spans="1:13" x14ac:dyDescent="0.35">
      <c r="A20" s="247" t="s">
        <v>342</v>
      </c>
      <c r="B20" s="247" t="s">
        <v>686</v>
      </c>
      <c r="C20" s="247" t="s">
        <v>350</v>
      </c>
      <c r="D20" s="247" t="s">
        <v>354</v>
      </c>
      <c r="E20" s="248">
        <v>41270</v>
      </c>
      <c r="F20" s="247" t="s">
        <v>222</v>
      </c>
      <c r="G20" s="247" t="s">
        <v>222</v>
      </c>
      <c r="H20" s="247" t="s">
        <v>392</v>
      </c>
      <c r="I20" s="247" t="s">
        <v>174</v>
      </c>
      <c r="J20" s="247" t="s">
        <v>175</v>
      </c>
      <c r="K20" t="s">
        <v>396</v>
      </c>
      <c r="L20" s="260">
        <v>45266</v>
      </c>
      <c r="M20" t="s">
        <v>721</v>
      </c>
    </row>
    <row r="21" spans="1:13" x14ac:dyDescent="0.35">
      <c r="A21" s="247" t="s">
        <v>859</v>
      </c>
      <c r="B21" s="247" t="s">
        <v>874</v>
      </c>
      <c r="C21" s="247" t="s">
        <v>350</v>
      </c>
      <c r="D21" s="247" t="s">
        <v>610</v>
      </c>
      <c r="E21" s="248">
        <v>45245</v>
      </c>
      <c r="F21" s="247" t="s">
        <v>892</v>
      </c>
      <c r="G21" s="247" t="s">
        <v>892</v>
      </c>
      <c r="H21" s="247" t="s">
        <v>391</v>
      </c>
      <c r="I21" s="247" t="s">
        <v>144</v>
      </c>
      <c r="J21" s="247" t="s">
        <v>145</v>
      </c>
      <c r="K21" t="s">
        <v>396</v>
      </c>
      <c r="L21" s="260">
        <v>45743</v>
      </c>
      <c r="M21" t="s">
        <v>902</v>
      </c>
    </row>
    <row r="22" spans="1:13" x14ac:dyDescent="0.35">
      <c r="A22" s="247" t="s">
        <v>668</v>
      </c>
      <c r="B22" s="247" t="s">
        <v>875</v>
      </c>
      <c r="C22" s="247" t="s">
        <v>350</v>
      </c>
      <c r="D22" s="247" t="s">
        <v>610</v>
      </c>
      <c r="E22" s="247">
        <v>45156</v>
      </c>
      <c r="F22" s="247" t="s">
        <v>892</v>
      </c>
      <c r="G22" s="247" t="s">
        <v>892</v>
      </c>
      <c r="H22" s="247" t="s">
        <v>391</v>
      </c>
      <c r="I22" s="247" t="s">
        <v>144</v>
      </c>
      <c r="J22" s="247" t="s">
        <v>145</v>
      </c>
      <c r="K22" t="s">
        <v>396</v>
      </c>
      <c r="L22" s="260">
        <v>45743</v>
      </c>
      <c r="M22" t="s">
        <v>902</v>
      </c>
    </row>
    <row r="23" spans="1:13" x14ac:dyDescent="0.35">
      <c r="A23" s="247" t="s">
        <v>861</v>
      </c>
      <c r="B23" s="247" t="s">
        <v>876</v>
      </c>
      <c r="C23" s="247" t="s">
        <v>350</v>
      </c>
      <c r="D23" s="247" t="s">
        <v>354</v>
      </c>
      <c r="E23" s="247">
        <v>44103</v>
      </c>
      <c r="F23" s="247" t="s">
        <v>892</v>
      </c>
      <c r="G23" s="247" t="s">
        <v>892</v>
      </c>
      <c r="H23" s="247" t="s">
        <v>391</v>
      </c>
      <c r="I23" s="247" t="s">
        <v>144</v>
      </c>
      <c r="J23" s="247" t="s">
        <v>145</v>
      </c>
      <c r="K23" t="s">
        <v>396</v>
      </c>
      <c r="L23" s="260">
        <v>45743</v>
      </c>
      <c r="M23" t="s">
        <v>902</v>
      </c>
    </row>
    <row r="24" spans="1:13" x14ac:dyDescent="0.35">
      <c r="A24" s="247" t="s">
        <v>861</v>
      </c>
      <c r="B24" s="247" t="s">
        <v>877</v>
      </c>
      <c r="C24" s="247" t="s">
        <v>350</v>
      </c>
      <c r="D24" s="247" t="s">
        <v>354</v>
      </c>
      <c r="E24" s="247">
        <v>44124</v>
      </c>
      <c r="F24" s="247" t="s">
        <v>892</v>
      </c>
      <c r="G24" s="247" t="s">
        <v>892</v>
      </c>
      <c r="H24" s="247" t="s">
        <v>391</v>
      </c>
      <c r="I24" s="247" t="s">
        <v>144</v>
      </c>
      <c r="J24" s="247" t="s">
        <v>145</v>
      </c>
      <c r="K24" t="s">
        <v>396</v>
      </c>
      <c r="L24" s="260">
        <v>45743</v>
      </c>
      <c r="M24" t="s">
        <v>902</v>
      </c>
    </row>
    <row r="25" spans="1:13" x14ac:dyDescent="0.35">
      <c r="A25" s="247" t="s">
        <v>994</v>
      </c>
      <c r="B25" s="247" t="s">
        <v>1005</v>
      </c>
      <c r="C25" s="247" t="s">
        <v>350</v>
      </c>
      <c r="D25" s="247" t="s">
        <v>356</v>
      </c>
      <c r="E25" s="247" t="s">
        <v>1018</v>
      </c>
      <c r="F25" s="247" t="s">
        <v>229</v>
      </c>
      <c r="G25" s="247" t="s">
        <v>229</v>
      </c>
      <c r="H25" s="247" t="s">
        <v>391</v>
      </c>
      <c r="I25" s="247" t="s">
        <v>143</v>
      </c>
      <c r="J25" s="247" t="s">
        <v>140</v>
      </c>
      <c r="K25" t="s">
        <v>374</v>
      </c>
      <c r="L25" s="260">
        <v>45266</v>
      </c>
      <c r="M25" t="s">
        <v>1028</v>
      </c>
    </row>
    <row r="26" spans="1:13" x14ac:dyDescent="0.35">
      <c r="A26" s="247" t="s">
        <v>1000</v>
      </c>
      <c r="B26" s="247" t="s">
        <v>1011</v>
      </c>
      <c r="C26" s="247" t="s">
        <v>350</v>
      </c>
      <c r="D26" s="247" t="s">
        <v>356</v>
      </c>
      <c r="E26" s="247">
        <v>44123</v>
      </c>
      <c r="F26" s="247" t="s">
        <v>229</v>
      </c>
      <c r="G26" s="247" t="s">
        <v>234</v>
      </c>
      <c r="H26" s="247" t="s">
        <v>391</v>
      </c>
      <c r="I26" s="247" t="s">
        <v>143</v>
      </c>
      <c r="J26" s="247" t="s">
        <v>140</v>
      </c>
      <c r="K26" t="s">
        <v>374</v>
      </c>
      <c r="L26" s="260">
        <v>45266</v>
      </c>
      <c r="M26" t="s">
        <v>1028</v>
      </c>
    </row>
    <row r="27" spans="1:13" x14ac:dyDescent="0.35">
      <c r="A27" s="247" t="s">
        <v>1029</v>
      </c>
      <c r="B27" s="247" t="s">
        <v>1035</v>
      </c>
      <c r="C27" s="247" t="s">
        <v>350</v>
      </c>
      <c r="D27" s="247" t="s">
        <v>354</v>
      </c>
      <c r="E27" s="247">
        <v>43871</v>
      </c>
      <c r="F27" s="247" t="s">
        <v>245</v>
      </c>
      <c r="G27" s="247" t="s">
        <v>245</v>
      </c>
      <c r="H27" s="247" t="s">
        <v>391</v>
      </c>
      <c r="I27" s="247" t="s">
        <v>144</v>
      </c>
      <c r="J27" s="247" t="s">
        <v>145</v>
      </c>
      <c r="K27" t="s">
        <v>396</v>
      </c>
      <c r="L27" s="260">
        <v>45737</v>
      </c>
      <c r="M27" t="s">
        <v>1054</v>
      </c>
    </row>
    <row r="28" spans="1:13" x14ac:dyDescent="0.35">
      <c r="A28" s="247" t="s">
        <v>1031</v>
      </c>
      <c r="B28" s="247" t="s">
        <v>1037</v>
      </c>
      <c r="C28" s="247" t="s">
        <v>350</v>
      </c>
      <c r="D28" s="247" t="s">
        <v>354</v>
      </c>
      <c r="E28" s="247">
        <v>44958</v>
      </c>
      <c r="F28" s="247" t="s">
        <v>245</v>
      </c>
      <c r="G28" s="247" t="s">
        <v>245</v>
      </c>
      <c r="H28" s="247" t="s">
        <v>391</v>
      </c>
      <c r="I28" s="247" t="s">
        <v>144</v>
      </c>
      <c r="J28" s="247" t="s">
        <v>145</v>
      </c>
      <c r="K28" t="s">
        <v>396</v>
      </c>
      <c r="L28" s="260">
        <v>45737</v>
      </c>
      <c r="M28" t="s">
        <v>1054</v>
      </c>
    </row>
    <row r="29" spans="1:13" x14ac:dyDescent="0.35">
      <c r="A29" s="247" t="s">
        <v>1033</v>
      </c>
      <c r="B29" s="247" t="s">
        <v>1039</v>
      </c>
      <c r="C29" s="247" t="s">
        <v>350</v>
      </c>
      <c r="D29" s="247" t="s">
        <v>354</v>
      </c>
      <c r="E29" s="247">
        <v>45744</v>
      </c>
      <c r="F29" s="247" t="s">
        <v>245</v>
      </c>
      <c r="G29" s="247" t="s">
        <v>245</v>
      </c>
      <c r="H29" s="247" t="s">
        <v>391</v>
      </c>
      <c r="I29" s="247" t="s">
        <v>144</v>
      </c>
      <c r="J29" s="247" t="s">
        <v>145</v>
      </c>
      <c r="K29" t="s">
        <v>396</v>
      </c>
      <c r="L29" s="260">
        <v>45737</v>
      </c>
      <c r="M29" t="s">
        <v>1054</v>
      </c>
    </row>
    <row r="30" spans="1:13" x14ac:dyDescent="0.35">
      <c r="A30" s="247" t="s">
        <v>1034</v>
      </c>
      <c r="B30" s="247" t="s">
        <v>1040</v>
      </c>
      <c r="C30" s="247" t="s">
        <v>350</v>
      </c>
      <c r="D30" s="247" t="s">
        <v>354</v>
      </c>
      <c r="E30" s="247">
        <v>44976</v>
      </c>
      <c r="F30" s="247" t="s">
        <v>245</v>
      </c>
      <c r="G30" s="247" t="s">
        <v>245</v>
      </c>
      <c r="H30" s="247" t="s">
        <v>391</v>
      </c>
      <c r="I30" s="247" t="s">
        <v>144</v>
      </c>
      <c r="J30" s="247" t="s">
        <v>145</v>
      </c>
      <c r="K30" t="s">
        <v>396</v>
      </c>
      <c r="L30" s="260">
        <v>45737</v>
      </c>
      <c r="M30" t="s">
        <v>1054</v>
      </c>
    </row>
    <row r="31" spans="1:13" x14ac:dyDescent="0.35">
      <c r="A31" s="247" t="s">
        <v>1059</v>
      </c>
      <c r="B31" s="247" t="s">
        <v>1061</v>
      </c>
      <c r="C31" s="247" t="s">
        <v>350</v>
      </c>
      <c r="D31" s="247" t="s">
        <v>354</v>
      </c>
      <c r="E31" s="247">
        <v>40850</v>
      </c>
      <c r="F31" s="247" t="s">
        <v>1073</v>
      </c>
      <c r="G31" s="247" t="s">
        <v>1073</v>
      </c>
      <c r="H31" s="247" t="s">
        <v>391</v>
      </c>
      <c r="I31" s="247"/>
      <c r="J31" s="247"/>
      <c r="L31" s="260">
        <v>45770</v>
      </c>
    </row>
    <row r="32" spans="1:13" x14ac:dyDescent="0.35">
      <c r="A32" s="247" t="s">
        <v>342</v>
      </c>
      <c r="B32" s="247" t="s">
        <v>1062</v>
      </c>
      <c r="C32" s="247" t="s">
        <v>350</v>
      </c>
      <c r="D32" s="247" t="s">
        <v>354</v>
      </c>
      <c r="E32" s="247">
        <v>40850</v>
      </c>
      <c r="F32" s="247" t="s">
        <v>1073</v>
      </c>
      <c r="G32" s="247" t="s">
        <v>1073</v>
      </c>
      <c r="H32" s="247" t="s">
        <v>391</v>
      </c>
      <c r="I32" s="247"/>
      <c r="J32" s="247"/>
      <c r="L32" s="260">
        <v>45770</v>
      </c>
    </row>
    <row r="33" spans="1:12" x14ac:dyDescent="0.35">
      <c r="A33" t="s">
        <v>342</v>
      </c>
      <c r="B33" t="s">
        <v>1064</v>
      </c>
      <c r="C33" t="s">
        <v>350</v>
      </c>
      <c r="D33" t="s">
        <v>354</v>
      </c>
      <c r="E33">
        <v>40850</v>
      </c>
      <c r="F33" t="s">
        <v>1073</v>
      </c>
      <c r="G33" t="s">
        <v>1073</v>
      </c>
      <c r="H33" t="s">
        <v>391</v>
      </c>
      <c r="L33" s="260">
        <v>45770</v>
      </c>
    </row>
  </sheetData>
  <mergeCells count="6">
    <mergeCell ref="A4:M4"/>
    <mergeCell ref="A1:A3"/>
    <mergeCell ref="B1:J3"/>
    <mergeCell ref="L1:M1"/>
    <mergeCell ref="L2:M2"/>
    <mergeCell ref="L3:M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AG164"/>
  <sheetViews>
    <sheetView workbookViewId="0"/>
  </sheetViews>
  <sheetFormatPr baseColWidth="10" defaultColWidth="11.453125" defaultRowHeight="11.5" x14ac:dyDescent="0.35"/>
  <cols>
    <col min="1" max="1" width="0.90625" style="155" customWidth="1"/>
    <col min="2" max="2" width="6.08984375" style="155" customWidth="1"/>
    <col min="3" max="3" width="41.6328125" style="155" customWidth="1"/>
    <col min="4" max="4" width="40.90625" style="155" customWidth="1"/>
    <col min="5" max="5" width="37.6328125" style="155" customWidth="1"/>
    <col min="6" max="6" width="32" style="155" customWidth="1"/>
    <col min="7" max="7" width="22.453125" style="155" customWidth="1"/>
    <col min="8" max="8" width="47" style="155" customWidth="1"/>
    <col min="9" max="9" width="43.90625" style="155" customWidth="1"/>
    <col min="10" max="10" width="32.08984375" style="155" customWidth="1"/>
    <col min="11" max="13" width="24.453125" style="155" customWidth="1"/>
    <col min="14" max="14" width="31.90625" style="155" customWidth="1"/>
    <col min="15" max="18" width="27.6328125" style="155" customWidth="1"/>
    <col min="19" max="19" width="11.453125" style="155"/>
    <col min="20" max="20" width="21.08984375" style="155" customWidth="1"/>
    <col min="21" max="21" width="39.08984375" style="155" customWidth="1"/>
    <col min="22" max="22" width="24.36328125" style="155" customWidth="1"/>
    <col min="23" max="23" width="20.54296875" style="155" customWidth="1"/>
    <col min="24" max="26" width="11.453125" style="155"/>
    <col min="27" max="27" width="12.54296875" style="155" customWidth="1"/>
    <col min="28" max="30" width="11.453125" style="155"/>
    <col min="31" max="31" width="13.453125" style="155" customWidth="1"/>
    <col min="32" max="32" width="11.6328125" style="155" customWidth="1"/>
    <col min="33" max="33" width="12.54296875" style="155" customWidth="1"/>
    <col min="34" max="16384" width="11.453125" style="155"/>
  </cols>
  <sheetData>
    <row r="1" spans="2:33" s="156" customFormat="1" ht="24.75" customHeight="1" x14ac:dyDescent="0.35">
      <c r="B1" s="352"/>
      <c r="C1" s="353"/>
      <c r="D1" s="351" t="s">
        <v>341</v>
      </c>
      <c r="E1" s="351"/>
      <c r="F1" s="351"/>
      <c r="G1" s="351"/>
      <c r="H1" s="48" t="s">
        <v>256</v>
      </c>
      <c r="I1" s="47">
        <f>+Formato!L1</f>
        <v>0</v>
      </c>
      <c r="J1" s="155"/>
    </row>
    <row r="2" spans="2:33" s="156" customFormat="1" ht="24.75" customHeight="1" x14ac:dyDescent="0.35">
      <c r="B2" s="354"/>
      <c r="C2" s="355"/>
      <c r="D2" s="351"/>
      <c r="E2" s="351"/>
      <c r="F2" s="351"/>
      <c r="G2" s="351"/>
      <c r="H2" s="48" t="s">
        <v>257</v>
      </c>
      <c r="I2" s="49">
        <f>+Formato!L2</f>
        <v>0</v>
      </c>
      <c r="J2" s="155"/>
    </row>
    <row r="3" spans="2:33" s="156" customFormat="1" ht="24.65" customHeight="1" x14ac:dyDescent="0.35">
      <c r="B3" s="356"/>
      <c r="C3" s="357"/>
      <c r="D3" s="351"/>
      <c r="E3" s="351"/>
      <c r="F3" s="351"/>
      <c r="G3" s="351"/>
      <c r="H3" s="48" t="s">
        <v>258</v>
      </c>
      <c r="I3" s="50">
        <f>+Formato!L3</f>
        <v>0</v>
      </c>
      <c r="J3" s="155"/>
    </row>
    <row r="4" spans="2:33" ht="18.649999999999999" customHeight="1" x14ac:dyDescent="0.35"/>
    <row r="5" spans="2:33" ht="24" customHeight="1" x14ac:dyDescent="0.35">
      <c r="B5" s="346" t="s">
        <v>127</v>
      </c>
      <c r="C5" s="346"/>
      <c r="D5" s="346"/>
      <c r="E5" s="347"/>
      <c r="F5" s="108"/>
      <c r="G5" s="348" t="s">
        <v>126</v>
      </c>
      <c r="H5" s="349"/>
      <c r="I5" s="350"/>
      <c r="K5" s="345" t="s">
        <v>376</v>
      </c>
      <c r="L5" s="345"/>
      <c r="M5" s="345"/>
      <c r="O5" s="345" t="s">
        <v>371</v>
      </c>
      <c r="P5" s="345"/>
      <c r="Q5" s="345"/>
      <c r="R5" s="345"/>
      <c r="S5" s="345"/>
      <c r="T5" s="345"/>
      <c r="U5" s="345"/>
      <c r="V5" s="345"/>
      <c r="W5" s="345"/>
      <c r="X5" s="345"/>
      <c r="Y5" s="345"/>
      <c r="Z5" s="345"/>
    </row>
    <row r="6" spans="2:33" ht="99" customHeight="1" x14ac:dyDescent="0.35">
      <c r="B6" s="152" t="s">
        <v>128</v>
      </c>
      <c r="C6" s="108" t="s">
        <v>129</v>
      </c>
      <c r="D6" s="108" t="s">
        <v>130</v>
      </c>
      <c r="E6" s="108" t="s">
        <v>125</v>
      </c>
      <c r="F6" s="108" t="s">
        <v>131</v>
      </c>
      <c r="G6" s="348"/>
      <c r="H6" s="349"/>
      <c r="I6" s="350"/>
      <c r="K6" s="125" t="s">
        <v>390</v>
      </c>
      <c r="L6" s="125" t="s">
        <v>391</v>
      </c>
      <c r="M6" s="125" t="s">
        <v>392</v>
      </c>
      <c r="N6" s="125" t="s">
        <v>433</v>
      </c>
      <c r="O6" s="130" t="s">
        <v>428</v>
      </c>
      <c r="P6" s="130" t="s">
        <v>137</v>
      </c>
      <c r="Q6" s="126" t="s">
        <v>143</v>
      </c>
      <c r="R6" s="126" t="s">
        <v>144</v>
      </c>
      <c r="S6" s="127" t="s">
        <v>147</v>
      </c>
      <c r="T6" s="127" t="s">
        <v>154</v>
      </c>
      <c r="U6" s="127" t="s">
        <v>157</v>
      </c>
      <c r="V6" s="127" t="s">
        <v>160</v>
      </c>
      <c r="W6" s="127" t="s">
        <v>163</v>
      </c>
      <c r="X6" s="127" t="s">
        <v>166</v>
      </c>
      <c r="Y6" s="127" t="s">
        <v>169</v>
      </c>
      <c r="Z6" s="128" t="s">
        <v>174</v>
      </c>
    </row>
    <row r="7" spans="2:33" ht="187.5" customHeight="1" x14ac:dyDescent="0.35">
      <c r="B7" s="157">
        <v>1</v>
      </c>
      <c r="C7" s="158" t="s">
        <v>86</v>
      </c>
      <c r="D7" s="157" t="s">
        <v>132</v>
      </c>
      <c r="E7" s="159" t="s">
        <v>133</v>
      </c>
      <c r="F7" s="160" t="s">
        <v>134</v>
      </c>
      <c r="G7" s="159" t="s">
        <v>135</v>
      </c>
      <c r="H7" s="159"/>
      <c r="I7" s="159"/>
      <c r="J7" s="129" t="s">
        <v>371</v>
      </c>
      <c r="K7" s="129" t="s">
        <v>428</v>
      </c>
      <c r="L7" s="129" t="s">
        <v>137</v>
      </c>
      <c r="M7" s="129" t="s">
        <v>147</v>
      </c>
      <c r="N7" s="129" t="s">
        <v>397</v>
      </c>
      <c r="O7" s="129" t="s">
        <v>135</v>
      </c>
      <c r="P7" s="161" t="s">
        <v>139</v>
      </c>
      <c r="Q7" s="161" t="s">
        <v>140</v>
      </c>
      <c r="R7" s="126" t="s">
        <v>138</v>
      </c>
      <c r="S7" s="128" t="s">
        <v>149</v>
      </c>
      <c r="T7" s="128" t="s">
        <v>155</v>
      </c>
      <c r="U7" s="128" t="s">
        <v>158</v>
      </c>
      <c r="V7" s="128" t="s">
        <v>161</v>
      </c>
      <c r="W7" s="128" t="s">
        <v>164</v>
      </c>
      <c r="X7" s="128" t="s">
        <v>167</v>
      </c>
      <c r="Y7" s="128" t="s">
        <v>170</v>
      </c>
      <c r="Z7" s="128" t="s">
        <v>175</v>
      </c>
    </row>
    <row r="8" spans="2:33" ht="402.5" x14ac:dyDescent="0.35">
      <c r="B8" s="69">
        <v>2</v>
      </c>
      <c r="C8" s="70" t="s">
        <v>103</v>
      </c>
      <c r="D8" s="69" t="s">
        <v>136</v>
      </c>
      <c r="E8" s="126" t="s">
        <v>137</v>
      </c>
      <c r="F8" s="126" t="s">
        <v>138</v>
      </c>
      <c r="G8" s="161" t="s">
        <v>139</v>
      </c>
      <c r="H8" s="161" t="s">
        <v>140</v>
      </c>
      <c r="I8" s="161" t="s">
        <v>141</v>
      </c>
      <c r="K8" s="129"/>
      <c r="L8" s="129" t="s">
        <v>143</v>
      </c>
      <c r="M8" s="129" t="s">
        <v>151</v>
      </c>
      <c r="N8" s="129"/>
      <c r="P8" s="161" t="s">
        <v>140</v>
      </c>
      <c r="R8" s="161" t="s">
        <v>145</v>
      </c>
    </row>
    <row r="9" spans="2:33" ht="409.5" x14ac:dyDescent="0.35">
      <c r="B9" s="69">
        <v>3</v>
      </c>
      <c r="C9" s="70" t="s">
        <v>142</v>
      </c>
      <c r="D9" s="69" t="s">
        <v>136</v>
      </c>
      <c r="E9" s="126" t="s">
        <v>143</v>
      </c>
      <c r="F9" s="126" t="s">
        <v>138</v>
      </c>
      <c r="G9" s="161" t="s">
        <v>140</v>
      </c>
      <c r="H9" s="161"/>
      <c r="I9" s="161"/>
      <c r="L9" s="129" t="s">
        <v>144</v>
      </c>
      <c r="M9" s="129" t="s">
        <v>154</v>
      </c>
      <c r="N9" s="129"/>
      <c r="P9" s="161" t="s">
        <v>141</v>
      </c>
    </row>
    <row r="10" spans="2:33" ht="276" x14ac:dyDescent="0.35">
      <c r="B10" s="69">
        <v>4</v>
      </c>
      <c r="C10" s="70" t="s">
        <v>91</v>
      </c>
      <c r="D10" s="69" t="s">
        <v>136</v>
      </c>
      <c r="E10" s="126" t="s">
        <v>144</v>
      </c>
      <c r="F10" s="126" t="s">
        <v>138</v>
      </c>
      <c r="G10" s="161" t="s">
        <v>145</v>
      </c>
      <c r="H10" s="161"/>
      <c r="I10" s="161"/>
      <c r="L10" s="161"/>
      <c r="M10" s="129" t="s">
        <v>157</v>
      </c>
      <c r="N10" s="129"/>
    </row>
    <row r="11" spans="2:33" ht="117.75" customHeight="1" x14ac:dyDescent="0.35">
      <c r="B11" s="69">
        <v>5</v>
      </c>
      <c r="C11" s="70" t="s">
        <v>146</v>
      </c>
      <c r="D11" s="69" t="s">
        <v>136</v>
      </c>
      <c r="E11" s="127" t="s">
        <v>147</v>
      </c>
      <c r="F11" s="127" t="s">
        <v>148</v>
      </c>
      <c r="G11" s="128" t="s">
        <v>149</v>
      </c>
      <c r="H11" s="128">
        <v>5</v>
      </c>
      <c r="I11" s="128"/>
      <c r="L11" s="162"/>
      <c r="M11" s="129" t="s">
        <v>160</v>
      </c>
      <c r="N11" s="129"/>
      <c r="O11" s="131" t="s">
        <v>377</v>
      </c>
      <c r="P11" s="132" t="s">
        <v>378</v>
      </c>
      <c r="Q11" s="132" t="s">
        <v>379</v>
      </c>
      <c r="R11" s="132" t="s">
        <v>380</v>
      </c>
      <c r="S11" s="132" t="s">
        <v>381</v>
      </c>
      <c r="T11" s="132" t="s">
        <v>382</v>
      </c>
      <c r="U11" s="132" t="s">
        <v>383</v>
      </c>
      <c r="V11" s="132" t="s">
        <v>384</v>
      </c>
      <c r="W11" s="132" t="s">
        <v>385</v>
      </c>
      <c r="X11" s="132" t="s">
        <v>386</v>
      </c>
      <c r="Y11" s="132" t="s">
        <v>387</v>
      </c>
      <c r="Z11" s="132" t="s">
        <v>388</v>
      </c>
      <c r="AA11" s="155" t="s">
        <v>434</v>
      </c>
      <c r="AD11" s="154" t="s">
        <v>399</v>
      </c>
      <c r="AE11" s="154" t="s">
        <v>394</v>
      </c>
      <c r="AF11" s="154" t="s">
        <v>400</v>
      </c>
      <c r="AG11" s="155" t="s">
        <v>433</v>
      </c>
    </row>
    <row r="12" spans="2:33" ht="409.5" x14ac:dyDescent="0.35">
      <c r="B12" s="69">
        <v>6</v>
      </c>
      <c r="C12" s="70" t="s">
        <v>150</v>
      </c>
      <c r="D12" s="69" t="s">
        <v>136</v>
      </c>
      <c r="E12" s="127" t="s">
        <v>151</v>
      </c>
      <c r="F12" s="127" t="s">
        <v>148</v>
      </c>
      <c r="G12" s="128" t="s">
        <v>152</v>
      </c>
      <c r="H12" s="128"/>
      <c r="I12" s="128"/>
      <c r="M12" s="129" t="s">
        <v>163</v>
      </c>
      <c r="N12" s="129"/>
      <c r="O12" s="129" t="s">
        <v>135</v>
      </c>
      <c r="P12" s="163" t="s">
        <v>139</v>
      </c>
      <c r="Q12" s="164" t="s">
        <v>140</v>
      </c>
      <c r="R12" s="165" t="s">
        <v>145</v>
      </c>
      <c r="S12" s="166" t="s">
        <v>149</v>
      </c>
      <c r="T12" s="133" t="s">
        <v>155</v>
      </c>
      <c r="U12" s="166" t="s">
        <v>158</v>
      </c>
      <c r="V12" s="133" t="s">
        <v>161</v>
      </c>
      <c r="W12" s="166" t="s">
        <v>164</v>
      </c>
      <c r="X12" s="133" t="s">
        <v>167</v>
      </c>
      <c r="Y12" s="166" t="s">
        <v>170</v>
      </c>
      <c r="Z12" s="133" t="s">
        <v>175</v>
      </c>
      <c r="AA12" s="155" t="s">
        <v>397</v>
      </c>
      <c r="AD12" s="155" t="s">
        <v>397</v>
      </c>
      <c r="AE12" s="155" t="s">
        <v>398</v>
      </c>
      <c r="AF12" s="155" t="s">
        <v>395</v>
      </c>
      <c r="AG12" s="155" t="s">
        <v>397</v>
      </c>
    </row>
    <row r="13" spans="2:33" ht="74.25" customHeight="1" x14ac:dyDescent="0.35">
      <c r="B13" s="69">
        <v>7</v>
      </c>
      <c r="C13" s="70" t="s">
        <v>153</v>
      </c>
      <c r="D13" s="69" t="s">
        <v>136</v>
      </c>
      <c r="E13" s="127" t="s">
        <v>154</v>
      </c>
      <c r="F13" s="127" t="s">
        <v>148</v>
      </c>
      <c r="G13" s="128" t="s">
        <v>155</v>
      </c>
      <c r="H13" s="128">
        <v>6</v>
      </c>
      <c r="I13" s="128"/>
      <c r="M13" s="129" t="s">
        <v>166</v>
      </c>
      <c r="N13" s="129"/>
      <c r="P13" s="167" t="s">
        <v>140</v>
      </c>
      <c r="AA13" s="155" t="s">
        <v>397</v>
      </c>
      <c r="AE13" s="155" t="s">
        <v>396</v>
      </c>
      <c r="AF13" s="155" t="s">
        <v>396</v>
      </c>
    </row>
    <row r="14" spans="2:33" ht="110.25" customHeight="1" x14ac:dyDescent="0.35">
      <c r="B14" s="69">
        <v>8</v>
      </c>
      <c r="C14" s="70" t="s">
        <v>156</v>
      </c>
      <c r="D14" s="69" t="s">
        <v>136</v>
      </c>
      <c r="E14" s="127" t="s">
        <v>157</v>
      </c>
      <c r="F14" s="127" t="s">
        <v>148</v>
      </c>
      <c r="G14" s="128" t="s">
        <v>158</v>
      </c>
      <c r="H14" s="128">
        <v>7</v>
      </c>
      <c r="I14" s="128"/>
      <c r="K14" s="126" t="s">
        <v>144</v>
      </c>
      <c r="L14" s="126" t="s">
        <v>138</v>
      </c>
      <c r="M14" s="186" t="s">
        <v>169</v>
      </c>
      <c r="N14" s="129"/>
      <c r="P14" s="165" t="s">
        <v>141</v>
      </c>
    </row>
    <row r="15" spans="2:33" ht="103.5" customHeight="1" x14ac:dyDescent="0.35">
      <c r="B15" s="69">
        <v>9</v>
      </c>
      <c r="C15" s="70" t="s">
        <v>159</v>
      </c>
      <c r="D15" s="69" t="s">
        <v>136</v>
      </c>
      <c r="E15" s="127" t="s">
        <v>160</v>
      </c>
      <c r="F15" s="127" t="s">
        <v>148</v>
      </c>
      <c r="G15" s="128" t="s">
        <v>161</v>
      </c>
      <c r="H15" s="128">
        <v>8</v>
      </c>
      <c r="I15" s="128"/>
      <c r="M15" s="129" t="s">
        <v>172</v>
      </c>
      <c r="N15" s="129"/>
    </row>
    <row r="16" spans="2:33" ht="276" x14ac:dyDescent="0.35">
      <c r="B16" s="69">
        <v>10</v>
      </c>
      <c r="C16" s="70" t="s">
        <v>162</v>
      </c>
      <c r="D16" s="69" t="s">
        <v>136</v>
      </c>
      <c r="E16" s="127" t="s">
        <v>163</v>
      </c>
      <c r="F16" s="127" t="s">
        <v>148</v>
      </c>
      <c r="G16" s="128" t="s">
        <v>164</v>
      </c>
      <c r="H16" s="128">
        <v>9</v>
      </c>
      <c r="I16" s="128"/>
      <c r="M16" s="129" t="s">
        <v>174</v>
      </c>
      <c r="N16" s="129"/>
      <c r="AC16" s="155">
        <f>IF(Q15="",0,Tipologias!C64)</f>
        <v>0</v>
      </c>
    </row>
    <row r="17" spans="2:19" ht="115.5" customHeight="1" x14ac:dyDescent="0.35">
      <c r="B17" s="69">
        <v>11</v>
      </c>
      <c r="C17" s="70" t="s">
        <v>165</v>
      </c>
      <c r="D17" s="69" t="s">
        <v>136</v>
      </c>
      <c r="E17" s="127" t="s">
        <v>166</v>
      </c>
      <c r="F17" s="127" t="s">
        <v>148</v>
      </c>
      <c r="G17" s="128" t="s">
        <v>167</v>
      </c>
      <c r="H17" s="128">
        <v>10</v>
      </c>
      <c r="I17" s="128"/>
    </row>
    <row r="18" spans="2:19" ht="299" x14ac:dyDescent="0.35">
      <c r="B18" s="69">
        <v>12</v>
      </c>
      <c r="C18" s="70" t="s">
        <v>168</v>
      </c>
      <c r="D18" s="69" t="s">
        <v>136</v>
      </c>
      <c r="E18" s="127" t="s">
        <v>169</v>
      </c>
      <c r="F18" s="127" t="s">
        <v>148</v>
      </c>
      <c r="G18" s="128" t="s">
        <v>170</v>
      </c>
      <c r="H18" s="128">
        <v>11</v>
      </c>
      <c r="I18" s="128"/>
    </row>
    <row r="19" spans="2:19" ht="23" x14ac:dyDescent="0.35">
      <c r="B19" s="69">
        <v>13</v>
      </c>
      <c r="C19" s="70" t="s">
        <v>171</v>
      </c>
      <c r="D19" s="69" t="s">
        <v>136</v>
      </c>
      <c r="E19" s="127" t="s">
        <v>172</v>
      </c>
      <c r="F19" s="127" t="s">
        <v>148</v>
      </c>
      <c r="G19" s="128" t="s">
        <v>152</v>
      </c>
      <c r="H19" s="128"/>
      <c r="I19" s="128"/>
    </row>
    <row r="20" spans="2:19" ht="115" x14ac:dyDescent="0.35">
      <c r="B20" s="69">
        <v>14</v>
      </c>
      <c r="C20" s="70" t="s">
        <v>173</v>
      </c>
      <c r="D20" s="69" t="s">
        <v>136</v>
      </c>
      <c r="E20" s="128" t="s">
        <v>174</v>
      </c>
      <c r="F20" s="127" t="s">
        <v>148</v>
      </c>
      <c r="G20" s="128" t="s">
        <v>175</v>
      </c>
      <c r="H20" s="128">
        <v>12</v>
      </c>
      <c r="I20" s="128"/>
    </row>
    <row r="21" spans="2:19" ht="34.5" x14ac:dyDescent="0.35">
      <c r="B21" s="69">
        <v>15</v>
      </c>
      <c r="C21" s="70" t="s">
        <v>176</v>
      </c>
      <c r="D21" s="69" t="s">
        <v>136</v>
      </c>
      <c r="E21" s="70" t="s">
        <v>177</v>
      </c>
      <c r="F21" s="71" t="s">
        <v>178</v>
      </c>
      <c r="G21" s="71" t="s">
        <v>178</v>
      </c>
      <c r="H21" s="168"/>
      <c r="I21" s="168"/>
    </row>
    <row r="22" spans="2:19" ht="24.75" customHeight="1" x14ac:dyDescent="0.35">
      <c r="C22" s="129"/>
      <c r="D22" s="129"/>
      <c r="E22" s="129"/>
      <c r="F22" s="129"/>
      <c r="G22" s="129"/>
      <c r="H22" s="129"/>
      <c r="I22" s="129"/>
      <c r="J22" s="129"/>
    </row>
    <row r="23" spans="2:19" x14ac:dyDescent="0.35">
      <c r="C23" s="129"/>
      <c r="D23" s="129"/>
      <c r="E23" s="129"/>
      <c r="F23" s="129"/>
      <c r="G23" s="129"/>
      <c r="H23" s="129"/>
      <c r="I23" s="129"/>
      <c r="J23" s="129"/>
    </row>
    <row r="24" spans="2:19" ht="24.75" customHeight="1" x14ac:dyDescent="0.35">
      <c r="C24" s="334" t="s">
        <v>118</v>
      </c>
      <c r="D24" s="335"/>
      <c r="E24" s="336"/>
      <c r="J24" s="129"/>
    </row>
    <row r="25" spans="2:19" ht="24.75" customHeight="1" x14ac:dyDescent="0.35">
      <c r="C25" s="70" t="s">
        <v>87</v>
      </c>
      <c r="D25" s="70" t="s">
        <v>113</v>
      </c>
      <c r="E25" s="70" t="s">
        <v>132</v>
      </c>
      <c r="J25" s="129"/>
    </row>
    <row r="26" spans="2:19" ht="37.5" customHeight="1" x14ac:dyDescent="0.35">
      <c r="C26" s="70" t="s">
        <v>92</v>
      </c>
      <c r="D26" s="70" t="s">
        <v>179</v>
      </c>
      <c r="E26" s="70" t="s">
        <v>180</v>
      </c>
      <c r="J26" s="129"/>
      <c r="M26" s="69" t="s">
        <v>83</v>
      </c>
      <c r="N26" s="69" t="s">
        <v>96</v>
      </c>
      <c r="O26" s="69" t="s">
        <v>105</v>
      </c>
      <c r="P26" s="69" t="s">
        <v>107</v>
      </c>
      <c r="Q26" s="69" t="s">
        <v>108</v>
      </c>
      <c r="R26" s="69" t="s">
        <v>106</v>
      </c>
      <c r="S26" s="69" t="s">
        <v>109</v>
      </c>
    </row>
    <row r="27" spans="2:19" ht="24.75" customHeight="1" x14ac:dyDescent="0.35">
      <c r="C27" s="70" t="s">
        <v>101</v>
      </c>
      <c r="D27" s="70" t="s">
        <v>114</v>
      </c>
      <c r="E27" s="70" t="s">
        <v>136</v>
      </c>
      <c r="J27" s="129"/>
      <c r="M27" s="69" t="s">
        <v>390</v>
      </c>
      <c r="N27" s="74" t="s">
        <v>433</v>
      </c>
      <c r="O27" s="74" t="s">
        <v>433</v>
      </c>
      <c r="P27" s="74" t="s">
        <v>433</v>
      </c>
      <c r="Q27" s="74" t="s">
        <v>433</v>
      </c>
      <c r="R27" s="74" t="s">
        <v>433</v>
      </c>
      <c r="S27" s="74" t="s">
        <v>433</v>
      </c>
    </row>
    <row r="28" spans="2:19" ht="24.75" customHeight="1" x14ac:dyDescent="0.35">
      <c r="C28" s="70" t="s">
        <v>181</v>
      </c>
      <c r="D28" s="70" t="s">
        <v>115</v>
      </c>
      <c r="E28" s="70" t="s">
        <v>136</v>
      </c>
      <c r="J28" s="129"/>
      <c r="M28" s="69" t="s">
        <v>391</v>
      </c>
    </row>
    <row r="29" spans="2:19" ht="24.75" customHeight="1" x14ac:dyDescent="0.35">
      <c r="C29" s="129"/>
      <c r="D29" s="129"/>
      <c r="E29" s="129"/>
      <c r="F29" s="129"/>
      <c r="J29" s="129"/>
      <c r="M29" s="69" t="s">
        <v>392</v>
      </c>
    </row>
    <row r="30" spans="2:19" ht="24.75" customHeight="1" x14ac:dyDescent="0.35">
      <c r="C30" s="337" t="s">
        <v>120</v>
      </c>
      <c r="D30" s="338"/>
      <c r="E30" s="169"/>
      <c r="F30" s="129"/>
      <c r="J30" s="129"/>
    </row>
    <row r="31" spans="2:19" ht="24.75" customHeight="1" x14ac:dyDescent="0.35">
      <c r="C31" s="109" t="s">
        <v>182</v>
      </c>
      <c r="D31" s="110" t="s">
        <v>130</v>
      </c>
      <c r="E31" s="111" t="s">
        <v>183</v>
      </c>
      <c r="J31" s="129"/>
    </row>
    <row r="32" spans="2:19" ht="24.75" customHeight="1" x14ac:dyDescent="0.35">
      <c r="C32" s="339" t="s">
        <v>184</v>
      </c>
      <c r="D32" s="340"/>
      <c r="E32" s="341"/>
      <c r="G32" s="129"/>
      <c r="H32" s="129"/>
      <c r="I32" s="129"/>
      <c r="J32" s="129"/>
    </row>
    <row r="33" spans="3:10" ht="24.75" customHeight="1" x14ac:dyDescent="0.35">
      <c r="C33" s="73" t="s">
        <v>104</v>
      </c>
      <c r="D33" s="74">
        <v>1</v>
      </c>
      <c r="E33" s="74" t="s">
        <v>132</v>
      </c>
      <c r="G33" s="129"/>
      <c r="H33" s="129"/>
      <c r="I33" s="129"/>
      <c r="J33" s="129"/>
    </row>
    <row r="34" spans="3:10" ht="24.75" customHeight="1" x14ac:dyDescent="0.35">
      <c r="C34" s="73" t="s">
        <v>88</v>
      </c>
      <c r="D34" s="74">
        <v>2</v>
      </c>
      <c r="E34" s="74" t="s">
        <v>132</v>
      </c>
      <c r="G34" s="129"/>
      <c r="H34" s="129"/>
      <c r="I34" s="129"/>
      <c r="J34" s="129"/>
    </row>
    <row r="35" spans="3:10" ht="24.75" customHeight="1" x14ac:dyDescent="0.35">
      <c r="C35" s="73" t="s">
        <v>93</v>
      </c>
      <c r="D35" s="74">
        <v>3</v>
      </c>
      <c r="E35" s="74" t="s">
        <v>180</v>
      </c>
      <c r="G35" s="129"/>
      <c r="H35" s="129"/>
      <c r="I35" s="129"/>
      <c r="J35" s="129"/>
    </row>
    <row r="36" spans="3:10" x14ac:dyDescent="0.35">
      <c r="C36" s="73" t="s">
        <v>110</v>
      </c>
      <c r="D36" s="74">
        <v>4</v>
      </c>
      <c r="E36" s="74" t="s">
        <v>136</v>
      </c>
      <c r="G36" s="129"/>
      <c r="H36" s="129"/>
      <c r="I36" s="129"/>
      <c r="J36" s="129"/>
    </row>
    <row r="37" spans="3:10" x14ac:dyDescent="0.35">
      <c r="C37" s="73" t="s">
        <v>185</v>
      </c>
      <c r="D37" s="74">
        <v>5</v>
      </c>
      <c r="E37" s="74" t="s">
        <v>136</v>
      </c>
      <c r="G37" s="129"/>
      <c r="H37" s="129"/>
      <c r="I37" s="129"/>
      <c r="J37" s="129"/>
    </row>
    <row r="38" spans="3:10" x14ac:dyDescent="0.35">
      <c r="C38" s="129"/>
      <c r="G38" s="129"/>
      <c r="H38" s="129"/>
      <c r="I38" s="129"/>
      <c r="J38" s="129"/>
    </row>
    <row r="39" spans="3:10" ht="17.25" customHeight="1" x14ac:dyDescent="0.35">
      <c r="C39" s="342" t="s">
        <v>119</v>
      </c>
      <c r="D39" s="342"/>
      <c r="E39" s="129"/>
      <c r="F39" s="129"/>
      <c r="G39" s="129"/>
      <c r="H39" s="129"/>
      <c r="I39" s="129"/>
      <c r="J39" s="129"/>
    </row>
    <row r="40" spans="3:10" ht="21.75" customHeight="1" x14ac:dyDescent="0.35">
      <c r="C40" s="153" t="s">
        <v>182</v>
      </c>
      <c r="D40" s="153" t="s">
        <v>130</v>
      </c>
      <c r="E40" s="129"/>
      <c r="F40" s="323" t="s">
        <v>119</v>
      </c>
      <c r="G40" s="324"/>
      <c r="H40" s="129"/>
      <c r="I40" s="129"/>
      <c r="J40" s="129"/>
    </row>
    <row r="41" spans="3:10" x14ac:dyDescent="0.35">
      <c r="C41" s="330" t="s">
        <v>186</v>
      </c>
      <c r="D41" s="331"/>
      <c r="F41" s="74" t="s">
        <v>132</v>
      </c>
      <c r="G41" s="74" t="s">
        <v>187</v>
      </c>
      <c r="I41" s="129"/>
      <c r="J41" s="129"/>
    </row>
    <row r="42" spans="3:10" x14ac:dyDescent="0.35">
      <c r="C42" s="75" t="s">
        <v>94</v>
      </c>
      <c r="D42" s="74">
        <v>0</v>
      </c>
      <c r="F42" s="74" t="s">
        <v>180</v>
      </c>
      <c r="G42" s="74" t="s">
        <v>188</v>
      </c>
      <c r="I42" s="129"/>
      <c r="J42" s="129"/>
    </row>
    <row r="43" spans="3:10" ht="23" x14ac:dyDescent="0.35">
      <c r="C43" s="75" t="s">
        <v>89</v>
      </c>
      <c r="D43" s="74">
        <v>0.5</v>
      </c>
      <c r="F43" s="74" t="s">
        <v>136</v>
      </c>
      <c r="G43" s="74" t="s">
        <v>189</v>
      </c>
      <c r="I43" s="129"/>
      <c r="J43" s="129"/>
    </row>
    <row r="44" spans="3:10" x14ac:dyDescent="0.35">
      <c r="C44" s="75" t="s">
        <v>190</v>
      </c>
      <c r="D44" s="74">
        <v>1</v>
      </c>
      <c r="F44" s="129"/>
      <c r="H44" s="155" t="str">
        <f>UPPER(G44)</f>
        <v/>
      </c>
      <c r="I44" s="129"/>
      <c r="J44" s="129"/>
    </row>
    <row r="45" spans="3:10" ht="23" x14ac:dyDescent="0.35">
      <c r="C45" s="75" t="s">
        <v>191</v>
      </c>
      <c r="D45" s="74">
        <v>1.5</v>
      </c>
      <c r="F45" s="129"/>
      <c r="H45" s="155" t="str">
        <f>UPPER(G45)</f>
        <v/>
      </c>
      <c r="I45" s="129"/>
      <c r="J45" s="129"/>
    </row>
    <row r="46" spans="3:10" ht="23" x14ac:dyDescent="0.35">
      <c r="C46" s="75" t="s">
        <v>111</v>
      </c>
      <c r="D46" s="74">
        <v>2</v>
      </c>
      <c r="F46" s="129"/>
      <c r="I46" s="129"/>
      <c r="J46" s="129"/>
    </row>
    <row r="47" spans="3:10" x14ac:dyDescent="0.35">
      <c r="C47" s="129"/>
      <c r="F47" s="129"/>
      <c r="G47" s="129"/>
      <c r="H47" s="129"/>
      <c r="I47" s="129"/>
      <c r="J47" s="129"/>
    </row>
    <row r="48" spans="3:10" ht="17.25" customHeight="1" x14ac:dyDescent="0.35">
      <c r="C48" s="112" t="s">
        <v>182</v>
      </c>
      <c r="D48" s="113" t="s">
        <v>130</v>
      </c>
      <c r="F48" s="129"/>
      <c r="G48" s="129"/>
      <c r="H48" s="129"/>
      <c r="I48" s="129"/>
      <c r="J48" s="129"/>
    </row>
    <row r="49" spans="3:15" x14ac:dyDescent="0.35">
      <c r="C49" s="321" t="s">
        <v>192</v>
      </c>
      <c r="D49" s="322"/>
      <c r="F49" s="129"/>
      <c r="G49" s="129"/>
      <c r="H49" s="129"/>
      <c r="I49" s="129"/>
      <c r="J49" s="129"/>
    </row>
    <row r="50" spans="3:15" x14ac:dyDescent="0.35">
      <c r="C50" s="72" t="s">
        <v>193</v>
      </c>
      <c r="D50" s="69">
        <v>2.5</v>
      </c>
      <c r="F50" s="77" t="s">
        <v>361</v>
      </c>
      <c r="H50" s="129"/>
      <c r="I50" s="129"/>
      <c r="J50" s="129"/>
    </row>
    <row r="51" spans="3:15" x14ac:dyDescent="0.35">
      <c r="C51" s="72" t="s">
        <v>194</v>
      </c>
      <c r="D51" s="69">
        <v>2.25</v>
      </c>
      <c r="F51" s="78" t="s">
        <v>362</v>
      </c>
      <c r="G51" s="332" t="s">
        <v>132</v>
      </c>
      <c r="H51" s="129"/>
      <c r="I51" s="129"/>
      <c r="J51" s="129"/>
    </row>
    <row r="52" spans="3:15" x14ac:dyDescent="0.35">
      <c r="C52" s="72" t="s">
        <v>195</v>
      </c>
      <c r="D52" s="69">
        <v>2</v>
      </c>
      <c r="F52" s="78" t="s">
        <v>363</v>
      </c>
      <c r="G52" s="332"/>
      <c r="H52" s="129"/>
      <c r="I52" s="129"/>
      <c r="J52" s="129"/>
    </row>
    <row r="53" spans="3:15" x14ac:dyDescent="0.35">
      <c r="C53" s="72" t="s">
        <v>95</v>
      </c>
      <c r="D53" s="69">
        <v>1.5</v>
      </c>
      <c r="F53" s="78" t="s">
        <v>364</v>
      </c>
      <c r="G53" s="332"/>
      <c r="H53" s="129"/>
      <c r="I53" s="129"/>
      <c r="J53" s="129"/>
    </row>
    <row r="54" spans="3:15" x14ac:dyDescent="0.35">
      <c r="C54" s="72" t="s">
        <v>196</v>
      </c>
      <c r="D54" s="69">
        <v>1.25</v>
      </c>
      <c r="F54" s="78" t="s">
        <v>365</v>
      </c>
      <c r="G54" s="170" t="s">
        <v>180</v>
      </c>
      <c r="H54" s="129"/>
      <c r="I54" s="129"/>
      <c r="J54" s="129"/>
    </row>
    <row r="55" spans="3:15" x14ac:dyDescent="0.35">
      <c r="C55" s="72" t="s">
        <v>102</v>
      </c>
      <c r="D55" s="69">
        <v>1</v>
      </c>
      <c r="F55" s="78" t="s">
        <v>367</v>
      </c>
      <c r="G55" s="333" t="s">
        <v>136</v>
      </c>
      <c r="H55" s="129"/>
      <c r="I55" s="129"/>
      <c r="J55" s="129"/>
    </row>
    <row r="56" spans="3:15" ht="23" x14ac:dyDescent="0.35">
      <c r="C56" s="72" t="s">
        <v>90</v>
      </c>
      <c r="D56" s="69">
        <v>0.5</v>
      </c>
      <c r="F56" s="78" t="s">
        <v>366</v>
      </c>
      <c r="G56" s="333"/>
      <c r="H56" s="129"/>
      <c r="I56" s="129"/>
      <c r="J56" s="129"/>
    </row>
    <row r="57" spans="3:15" x14ac:dyDescent="0.35">
      <c r="C57" s="72" t="s">
        <v>197</v>
      </c>
      <c r="D57" s="69">
        <v>0.25</v>
      </c>
      <c r="F57" s="129"/>
      <c r="G57" s="129"/>
      <c r="H57" s="129"/>
      <c r="I57" s="129"/>
      <c r="J57" s="129"/>
    </row>
    <row r="58" spans="3:15" x14ac:dyDescent="0.35">
      <c r="C58" s="129"/>
      <c r="F58" s="129"/>
      <c r="G58" s="129"/>
      <c r="H58" s="129"/>
      <c r="I58" s="129"/>
      <c r="J58" s="129"/>
    </row>
    <row r="59" spans="3:15" x14ac:dyDescent="0.35">
      <c r="C59" s="76" t="s">
        <v>198</v>
      </c>
      <c r="D59" s="76" t="s">
        <v>199</v>
      </c>
      <c r="F59" s="129"/>
      <c r="G59" s="129"/>
      <c r="H59" s="129"/>
      <c r="I59" s="129"/>
      <c r="J59" s="129"/>
    </row>
    <row r="60" spans="3:15" ht="57.5" x14ac:dyDescent="0.35">
      <c r="C60" s="69" t="s">
        <v>83</v>
      </c>
      <c r="D60" s="72" t="s">
        <v>200</v>
      </c>
      <c r="L60" s="176" t="s">
        <v>407</v>
      </c>
      <c r="M60" s="176" t="s">
        <v>408</v>
      </c>
      <c r="N60" s="176" t="s">
        <v>409</v>
      </c>
      <c r="O60" s="176" t="s">
        <v>416</v>
      </c>
    </row>
    <row r="61" spans="3:15" ht="36" x14ac:dyDescent="0.35">
      <c r="C61" s="69" t="s">
        <v>96</v>
      </c>
      <c r="D61" s="72" t="s">
        <v>201</v>
      </c>
      <c r="L61" s="177" t="s">
        <v>390</v>
      </c>
      <c r="M61" s="178" t="s">
        <v>414</v>
      </c>
      <c r="N61" s="178" t="s">
        <v>412</v>
      </c>
      <c r="O61" s="178" t="s">
        <v>417</v>
      </c>
    </row>
    <row r="62" spans="3:15" ht="99" x14ac:dyDescent="0.35">
      <c r="C62" s="69" t="s">
        <v>105</v>
      </c>
      <c r="D62" s="72" t="s">
        <v>202</v>
      </c>
      <c r="L62" s="177" t="s">
        <v>410</v>
      </c>
      <c r="M62" s="178" t="s">
        <v>413</v>
      </c>
      <c r="N62" s="178" t="s">
        <v>415</v>
      </c>
      <c r="O62" s="178" t="s">
        <v>418</v>
      </c>
    </row>
    <row r="63" spans="3:15" ht="103.5" x14ac:dyDescent="0.35">
      <c r="C63" s="69" t="s">
        <v>107</v>
      </c>
      <c r="D63" s="72" t="s">
        <v>203</v>
      </c>
      <c r="L63" s="177" t="s">
        <v>411</v>
      </c>
      <c r="M63" s="178" t="s">
        <v>406</v>
      </c>
      <c r="N63" s="178" t="s">
        <v>419</v>
      </c>
      <c r="O63" s="178" t="s">
        <v>420</v>
      </c>
    </row>
    <row r="64" spans="3:15" ht="138" x14ac:dyDescent="0.35">
      <c r="C64" s="69" t="s">
        <v>108</v>
      </c>
      <c r="D64" s="72" t="s">
        <v>204</v>
      </c>
    </row>
    <row r="65" spans="3:9" ht="57.5" x14ac:dyDescent="0.35">
      <c r="C65" s="69" t="s">
        <v>106</v>
      </c>
      <c r="D65" s="72" t="s">
        <v>205</v>
      </c>
      <c r="F65" s="155" t="s">
        <v>448</v>
      </c>
    </row>
    <row r="66" spans="3:9" ht="103.5" x14ac:dyDescent="0.35">
      <c r="C66" s="69" t="s">
        <v>109</v>
      </c>
      <c r="D66" s="72" t="s">
        <v>206</v>
      </c>
    </row>
    <row r="68" spans="3:9" ht="23" x14ac:dyDescent="0.35">
      <c r="C68" s="77" t="s">
        <v>31</v>
      </c>
      <c r="E68" s="77" t="s">
        <v>21</v>
      </c>
      <c r="G68" s="77" t="s">
        <v>353</v>
      </c>
      <c r="I68" s="77" t="s">
        <v>372</v>
      </c>
    </row>
    <row r="69" spans="3:9" x14ac:dyDescent="0.35">
      <c r="C69" s="78" t="s">
        <v>207</v>
      </c>
      <c r="E69" s="78" t="s">
        <v>350</v>
      </c>
      <c r="G69" s="78" t="s">
        <v>355</v>
      </c>
      <c r="I69" s="155" t="s">
        <v>373</v>
      </c>
    </row>
    <row r="70" spans="3:9" x14ac:dyDescent="0.35">
      <c r="C70" s="78" t="s">
        <v>208</v>
      </c>
      <c r="E70" s="78" t="s">
        <v>351</v>
      </c>
      <c r="G70" s="78" t="s">
        <v>354</v>
      </c>
      <c r="I70" s="155" t="s">
        <v>374</v>
      </c>
    </row>
    <row r="71" spans="3:9" x14ac:dyDescent="0.35">
      <c r="C71" s="78" t="s">
        <v>357</v>
      </c>
      <c r="E71" s="78" t="s">
        <v>352</v>
      </c>
      <c r="G71" s="78" t="s">
        <v>356</v>
      </c>
      <c r="I71" s="155" t="s">
        <v>375</v>
      </c>
    </row>
    <row r="72" spans="3:9" x14ac:dyDescent="0.35">
      <c r="C72" s="78" t="s">
        <v>209</v>
      </c>
      <c r="E72" s="78" t="s">
        <v>342</v>
      </c>
      <c r="G72" s="122"/>
    </row>
    <row r="73" spans="3:9" x14ac:dyDescent="0.35">
      <c r="C73" s="78" t="s">
        <v>210</v>
      </c>
    </row>
    <row r="74" spans="3:9" x14ac:dyDescent="0.35">
      <c r="C74" s="78" t="s">
        <v>211</v>
      </c>
    </row>
    <row r="75" spans="3:9" x14ac:dyDescent="0.35">
      <c r="C75" s="78" t="s">
        <v>212</v>
      </c>
    </row>
    <row r="76" spans="3:9" x14ac:dyDescent="0.35">
      <c r="C76" s="78" t="s">
        <v>358</v>
      </c>
    </row>
    <row r="77" spans="3:9" x14ac:dyDescent="0.35">
      <c r="C77" s="78" t="s">
        <v>213</v>
      </c>
    </row>
    <row r="78" spans="3:9" x14ac:dyDescent="0.35">
      <c r="C78" s="78" t="s">
        <v>100</v>
      </c>
    </row>
    <row r="79" spans="3:9" x14ac:dyDescent="0.35">
      <c r="C79" s="78" t="s">
        <v>359</v>
      </c>
    </row>
    <row r="80" spans="3:9" x14ac:dyDescent="0.35">
      <c r="C80" s="78" t="s">
        <v>360</v>
      </c>
    </row>
    <row r="81" spans="3:7" x14ac:dyDescent="0.35">
      <c r="C81" s="78" t="s">
        <v>84</v>
      </c>
    </row>
    <row r="82" spans="3:7" ht="12" thickBot="1" x14ac:dyDescent="0.4"/>
    <row r="83" spans="3:7" ht="12" thickBot="1" x14ac:dyDescent="0.4">
      <c r="C83" s="325" t="s">
        <v>214</v>
      </c>
      <c r="D83" s="326"/>
      <c r="E83" s="328" t="s">
        <v>215</v>
      </c>
      <c r="F83" s="329"/>
    </row>
    <row r="84" spans="3:7" ht="12" thickBot="1" x14ac:dyDescent="0.4">
      <c r="C84" s="79" t="s">
        <v>216</v>
      </c>
      <c r="D84" s="80" t="s">
        <v>217</v>
      </c>
      <c r="E84" s="81" t="s">
        <v>79</v>
      </c>
      <c r="F84" s="81" t="s">
        <v>218</v>
      </c>
    </row>
    <row r="85" spans="3:7" ht="39" customHeight="1" thickBot="1" x14ac:dyDescent="0.4">
      <c r="C85" s="82" t="s">
        <v>347</v>
      </c>
      <c r="D85" s="83" t="s">
        <v>219</v>
      </c>
      <c r="E85" s="84" t="s">
        <v>81</v>
      </c>
      <c r="F85" s="171" t="s">
        <v>220</v>
      </c>
    </row>
    <row r="86" spans="3:7" ht="27.75" customHeight="1" thickBot="1" x14ac:dyDescent="0.4">
      <c r="C86" s="85" t="s">
        <v>348</v>
      </c>
      <c r="D86" s="86" t="s">
        <v>221</v>
      </c>
      <c r="E86" s="87" t="s">
        <v>222</v>
      </c>
      <c r="F86" s="171" t="s">
        <v>223</v>
      </c>
    </row>
    <row r="87" spans="3:7" ht="33.75" customHeight="1" thickBot="1" x14ac:dyDescent="0.4">
      <c r="C87" s="88" t="s">
        <v>224</v>
      </c>
      <c r="D87" s="86" t="s">
        <v>80</v>
      </c>
      <c r="E87" s="89" t="s">
        <v>98</v>
      </c>
      <c r="F87" s="171" t="s">
        <v>85</v>
      </c>
    </row>
    <row r="88" spans="3:7" ht="64.5" customHeight="1" thickBot="1" x14ac:dyDescent="0.4">
      <c r="C88" s="90" t="s">
        <v>225</v>
      </c>
      <c r="D88" s="91" t="s">
        <v>228</v>
      </c>
      <c r="E88" s="92" t="s">
        <v>226</v>
      </c>
      <c r="F88" s="171" t="s">
        <v>227</v>
      </c>
    </row>
    <row r="89" spans="3:7" ht="52.5" customHeight="1" thickBot="1" x14ac:dyDescent="0.4">
      <c r="C89" s="327"/>
      <c r="D89" s="91" t="s">
        <v>231</v>
      </c>
      <c r="E89" s="93" t="s">
        <v>229</v>
      </c>
      <c r="F89" s="171" t="s">
        <v>230</v>
      </c>
    </row>
    <row r="90" spans="3:7" ht="25.5" customHeight="1" thickBot="1" x14ac:dyDescent="0.4">
      <c r="C90" s="327"/>
      <c r="D90" s="94" t="s">
        <v>97</v>
      </c>
      <c r="F90" s="171" t="s">
        <v>82</v>
      </c>
    </row>
    <row r="91" spans="3:7" ht="28.5" customHeight="1" x14ac:dyDescent="0.35">
      <c r="C91" s="327"/>
      <c r="D91" s="94" t="s">
        <v>233</v>
      </c>
      <c r="E91" s="129"/>
      <c r="F91" s="95" t="s">
        <v>232</v>
      </c>
      <c r="G91" s="172"/>
    </row>
    <row r="92" spans="3:7" x14ac:dyDescent="0.35">
      <c r="C92" s="327"/>
      <c r="D92" s="94" t="s">
        <v>235</v>
      </c>
      <c r="E92" s="96"/>
      <c r="F92" s="95" t="s">
        <v>234</v>
      </c>
      <c r="G92" s="172"/>
    </row>
    <row r="93" spans="3:7" x14ac:dyDescent="0.35">
      <c r="C93" s="327"/>
      <c r="D93" s="94" t="s">
        <v>73</v>
      </c>
      <c r="E93" s="96"/>
      <c r="F93" s="95" t="s">
        <v>236</v>
      </c>
      <c r="G93" s="172"/>
    </row>
    <row r="94" spans="3:7" ht="12" thickBot="1" x14ac:dyDescent="0.4">
      <c r="C94" s="327"/>
      <c r="D94" s="94" t="s">
        <v>74</v>
      </c>
      <c r="E94" s="96"/>
      <c r="F94" s="95" t="s">
        <v>237</v>
      </c>
      <c r="G94" s="172"/>
    </row>
    <row r="95" spans="3:7" ht="12" thickBot="1" x14ac:dyDescent="0.4">
      <c r="C95" s="97"/>
      <c r="D95" s="98" t="s">
        <v>238</v>
      </c>
      <c r="E95" s="129"/>
      <c r="F95" s="99" t="s">
        <v>73</v>
      </c>
      <c r="G95" s="172"/>
    </row>
    <row r="96" spans="3:7" x14ac:dyDescent="0.35">
      <c r="C96" s="97"/>
      <c r="D96" s="94" t="s">
        <v>234</v>
      </c>
      <c r="E96" s="96"/>
      <c r="F96" s="100" t="s">
        <v>239</v>
      </c>
      <c r="G96" s="172"/>
    </row>
    <row r="97" spans="4:7" ht="29.25" customHeight="1" x14ac:dyDescent="0.35">
      <c r="D97" s="173" t="s">
        <v>246</v>
      </c>
      <c r="E97" s="96"/>
      <c r="F97" s="101" t="s">
        <v>99</v>
      </c>
      <c r="G97" s="172"/>
    </row>
    <row r="98" spans="4:7" ht="29.25" customHeight="1" x14ac:dyDescent="0.35">
      <c r="D98" s="129"/>
      <c r="E98" s="96"/>
      <c r="F98" s="101" t="s">
        <v>240</v>
      </c>
      <c r="G98" s="172"/>
    </row>
    <row r="99" spans="4:7" ht="29.25" customHeight="1" x14ac:dyDescent="0.35">
      <c r="D99" s="129"/>
      <c r="E99" s="96"/>
      <c r="F99" s="101" t="s">
        <v>241</v>
      </c>
      <c r="G99" s="172"/>
    </row>
    <row r="100" spans="4:7" ht="29.25" customHeight="1" x14ac:dyDescent="0.35">
      <c r="D100" s="129"/>
      <c r="E100" s="96"/>
      <c r="F100" s="101" t="s">
        <v>242</v>
      </c>
      <c r="G100" s="172"/>
    </row>
    <row r="101" spans="4:7" ht="29.25" customHeight="1" x14ac:dyDescent="0.35">
      <c r="D101" s="129"/>
      <c r="E101" s="96"/>
      <c r="F101" s="101" t="s">
        <v>243</v>
      </c>
      <c r="G101" s="172"/>
    </row>
    <row r="102" spans="4:7" ht="29.25" customHeight="1" x14ac:dyDescent="0.35">
      <c r="D102" s="129"/>
      <c r="E102" s="96"/>
      <c r="F102" s="101" t="s">
        <v>244</v>
      </c>
      <c r="G102" s="172"/>
    </row>
    <row r="103" spans="4:7" ht="29.25" customHeight="1" x14ac:dyDescent="0.35">
      <c r="D103" s="129"/>
      <c r="E103" s="96"/>
      <c r="F103" s="101" t="s">
        <v>245</v>
      </c>
      <c r="G103" s="172"/>
    </row>
    <row r="104" spans="4:7" ht="23" x14ac:dyDescent="0.35">
      <c r="D104" s="129"/>
      <c r="E104" s="96"/>
      <c r="F104" s="71" t="s">
        <v>247</v>
      </c>
      <c r="G104" s="172"/>
    </row>
    <row r="105" spans="4:7" ht="36.75" customHeight="1" x14ac:dyDescent="0.35">
      <c r="D105" s="129"/>
      <c r="E105" s="96"/>
      <c r="F105" s="71" t="s">
        <v>248</v>
      </c>
      <c r="G105" s="172"/>
    </row>
    <row r="106" spans="4:7" x14ac:dyDescent="0.35">
      <c r="D106" s="129"/>
      <c r="E106" s="129"/>
      <c r="F106" s="71" t="s">
        <v>249</v>
      </c>
      <c r="G106" s="172"/>
    </row>
    <row r="107" spans="4:7" ht="23" x14ac:dyDescent="0.35">
      <c r="D107" s="129"/>
      <c r="E107" s="96"/>
      <c r="F107" s="71" t="s">
        <v>250</v>
      </c>
      <c r="G107" s="172"/>
    </row>
    <row r="108" spans="4:7" ht="39" customHeight="1" x14ac:dyDescent="0.35">
      <c r="D108" s="129"/>
      <c r="E108" s="96"/>
      <c r="F108" s="71" t="s">
        <v>251</v>
      </c>
      <c r="G108" s="172"/>
    </row>
    <row r="109" spans="4:7" ht="23.5" thickBot="1" x14ac:dyDescent="0.4">
      <c r="E109" s="96"/>
      <c r="F109" s="102" t="s">
        <v>252</v>
      </c>
      <c r="G109" s="172"/>
    </row>
    <row r="110" spans="4:7" ht="12" thickBot="1" x14ac:dyDescent="0.4">
      <c r="E110" s="96"/>
      <c r="F110" s="103" t="s">
        <v>253</v>
      </c>
      <c r="G110" s="172"/>
    </row>
    <row r="111" spans="4:7" ht="12" thickBot="1" x14ac:dyDescent="0.4">
      <c r="E111" s="96"/>
      <c r="F111" s="103" t="s">
        <v>254</v>
      </c>
      <c r="G111" s="172"/>
    </row>
    <row r="112" spans="4:7" ht="23.5" thickBot="1" x14ac:dyDescent="0.4">
      <c r="E112" s="96"/>
      <c r="F112" s="104" t="s">
        <v>255</v>
      </c>
      <c r="G112" s="172"/>
    </row>
    <row r="113" spans="3:6" x14ac:dyDescent="0.35">
      <c r="E113" s="129"/>
      <c r="F113" s="105" t="s">
        <v>342</v>
      </c>
    </row>
    <row r="114" spans="3:6" x14ac:dyDescent="0.35">
      <c r="E114" s="96"/>
      <c r="F114" s="106"/>
    </row>
    <row r="115" spans="3:6" x14ac:dyDescent="0.35">
      <c r="E115" s="96"/>
      <c r="F115" s="106"/>
    </row>
    <row r="116" spans="3:6" ht="12" thickBot="1" x14ac:dyDescent="0.4">
      <c r="E116" s="96"/>
      <c r="F116" s="107"/>
    </row>
    <row r="126" spans="3:6" x14ac:dyDescent="0.35">
      <c r="C126" s="343" t="s">
        <v>322</v>
      </c>
      <c r="D126" s="344"/>
    </row>
    <row r="127" spans="3:6" ht="13.5" thickBot="1" x14ac:dyDescent="0.4">
      <c r="C127" s="45" t="s">
        <v>317</v>
      </c>
      <c r="D127" s="46" t="s">
        <v>318</v>
      </c>
    </row>
    <row r="128" spans="3:6" ht="25.5" thickBot="1" x14ac:dyDescent="0.4">
      <c r="C128" s="41" t="s">
        <v>136</v>
      </c>
      <c r="D128" s="42" t="s">
        <v>319</v>
      </c>
    </row>
    <row r="129" spans="3:4" ht="25.5" thickBot="1" x14ac:dyDescent="0.4">
      <c r="C129" s="43" t="s">
        <v>180</v>
      </c>
      <c r="D129" s="42" t="s">
        <v>320</v>
      </c>
    </row>
    <row r="130" spans="3:4" ht="38" thickBot="1" x14ac:dyDescent="0.4">
      <c r="C130" s="44" t="s">
        <v>132</v>
      </c>
      <c r="D130" s="42" t="s">
        <v>321</v>
      </c>
    </row>
    <row r="133" spans="3:4" x14ac:dyDescent="0.35">
      <c r="C133" s="320" t="s">
        <v>325</v>
      </c>
      <c r="D133" s="320"/>
    </row>
    <row r="134" spans="3:4" ht="13.5" thickBot="1" x14ac:dyDescent="0.4">
      <c r="C134" s="45" t="s">
        <v>317</v>
      </c>
      <c r="D134" s="46" t="s">
        <v>318</v>
      </c>
    </row>
    <row r="135" spans="3:4" ht="89" thickBot="1" x14ac:dyDescent="0.4">
      <c r="C135" s="41" t="s">
        <v>136</v>
      </c>
      <c r="D135" s="42" t="s">
        <v>323</v>
      </c>
    </row>
    <row r="136" spans="3:4" ht="63.5" thickBot="1" x14ac:dyDescent="0.4">
      <c r="C136" s="44" t="s">
        <v>132</v>
      </c>
      <c r="D136" s="42" t="s">
        <v>324</v>
      </c>
    </row>
    <row r="139" spans="3:4" ht="12" thickBot="1" x14ac:dyDescent="0.4">
      <c r="C139" s="320" t="s">
        <v>329</v>
      </c>
      <c r="D139" s="320"/>
    </row>
    <row r="140" spans="3:4" ht="13.5" thickBot="1" x14ac:dyDescent="0.4">
      <c r="C140" s="39" t="s">
        <v>317</v>
      </c>
      <c r="D140" s="40" t="s">
        <v>318</v>
      </c>
    </row>
    <row r="141" spans="3:4" ht="63" thickBot="1" x14ac:dyDescent="0.4">
      <c r="C141" s="41" t="s">
        <v>136</v>
      </c>
      <c r="D141" s="42" t="s">
        <v>326</v>
      </c>
    </row>
    <row r="142" spans="3:4" ht="63" thickBot="1" x14ac:dyDescent="0.4">
      <c r="C142" s="43" t="s">
        <v>180</v>
      </c>
      <c r="D142" s="42" t="s">
        <v>327</v>
      </c>
    </row>
    <row r="143" spans="3:4" ht="38" thickBot="1" x14ac:dyDescent="0.4">
      <c r="C143" s="44" t="s">
        <v>132</v>
      </c>
      <c r="D143" s="42" t="s">
        <v>328</v>
      </c>
    </row>
    <row r="158" spans="20:22" x14ac:dyDescent="0.35">
      <c r="T158" s="174"/>
      <c r="U158" s="174"/>
      <c r="V158" s="174"/>
    </row>
    <row r="159" spans="20:22" x14ac:dyDescent="0.35">
      <c r="T159" s="174"/>
      <c r="U159" s="174"/>
      <c r="V159" s="174"/>
    </row>
    <row r="160" spans="20:22" x14ac:dyDescent="0.35">
      <c r="T160" s="174"/>
      <c r="U160" s="174"/>
      <c r="V160" s="174"/>
    </row>
    <row r="161" spans="20:22" x14ac:dyDescent="0.35">
      <c r="T161" s="174"/>
      <c r="U161" s="174"/>
      <c r="V161" s="174"/>
    </row>
    <row r="162" spans="20:22" x14ac:dyDescent="0.35">
      <c r="T162" s="174"/>
      <c r="U162" s="174"/>
      <c r="V162" s="174"/>
    </row>
    <row r="163" spans="20:22" x14ac:dyDescent="0.35">
      <c r="T163" s="174"/>
      <c r="U163" s="174"/>
      <c r="V163" s="174"/>
    </row>
    <row r="164" spans="20:22" x14ac:dyDescent="0.35">
      <c r="T164" s="174"/>
      <c r="U164" s="174"/>
      <c r="V164" s="174"/>
    </row>
  </sheetData>
  <sheetProtection selectLockedCells="1" selectUnlockedCells="1"/>
  <mergeCells count="22">
    <mergeCell ref="K5:M5"/>
    <mergeCell ref="O5:Z5"/>
    <mergeCell ref="B5:E5"/>
    <mergeCell ref="G5:I6"/>
    <mergeCell ref="D1:G3"/>
    <mergeCell ref="B1:C3"/>
    <mergeCell ref="C24:E24"/>
    <mergeCell ref="C30:D30"/>
    <mergeCell ref="C32:E32"/>
    <mergeCell ref="C39:D39"/>
    <mergeCell ref="C126:D126"/>
    <mergeCell ref="C139:D139"/>
    <mergeCell ref="C49:D49"/>
    <mergeCell ref="C133:D133"/>
    <mergeCell ref="F40:G40"/>
    <mergeCell ref="C83:D83"/>
    <mergeCell ref="C89:C90"/>
    <mergeCell ref="C91:C94"/>
    <mergeCell ref="E83:F83"/>
    <mergeCell ref="C41:D41"/>
    <mergeCell ref="G51:G53"/>
    <mergeCell ref="G55:G56"/>
  </mergeCells>
  <phoneticPr fontId="27" type="noConversion"/>
  <pageMargins left="0.7" right="0.7" top="0.75" bottom="0.75" header="0.3" footer="0.3"/>
  <pageSetup orientation="portrait" r:id="rId1"/>
  <drawing r:id="rId2"/>
  <tableParts count="21">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C35A53DA876E443B120225AA2D2DE91" ma:contentTypeVersion="10" ma:contentTypeDescription="Crear nuevo documento." ma:contentTypeScope="" ma:versionID="4531bf9c2ba2d67423da3f4db5fc29aa">
  <xsd:schema xmlns:xsd="http://www.w3.org/2001/XMLSchema" xmlns:xs="http://www.w3.org/2001/XMLSchema" xmlns:p="http://schemas.microsoft.com/office/2006/metadata/properties" xmlns:ns1="http://schemas.microsoft.com/sharepoint/v3" xmlns:ns2="a7912b74-821a-4119-aad9-e1c9b233eb5e" targetNamespace="http://schemas.microsoft.com/office/2006/metadata/properties" ma:root="true" ma:fieldsID="56db4f0f18ecffd3d1eb24f17ad309fa" ns1:_="" ns2:_="">
    <xsd:import namespace="http://schemas.microsoft.com/sharepoint/v3"/>
    <xsd:import namespace="a7912b74-821a-4119-aad9-e1c9b233eb5e"/>
    <xsd:element name="properties">
      <xsd:complexType>
        <xsd:sequence>
          <xsd:element name="documentManagement">
            <xsd:complexType>
              <xsd:all>
                <xsd:element ref="ns1:PublishingStartDate" minOccurs="0"/>
                <xsd:element ref="ns1:PublishingExpirationDate" minOccurs="0"/>
                <xsd:element ref="ns2:SharedWithUsers" minOccurs="0"/>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element name="VariationsItemGroupID" ma:index="12" nillable="true" ma:displayName="Identificador de grupo de elementos" ma:description="" ma:hidden="true" ma:internalName="VariationsItemGroupID">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912b74-821a-4119-aad9-e1c9b233eb5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ariationsItemGroupID xmlns="http://schemas.microsoft.com/sharepoint/v3">685d5382-3311-4238-9cd4-36884c2b23db</VariationsItemGroupID>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EEB01BB-DE76-4106-8934-EE1A13432C3E}"/>
</file>

<file path=customXml/itemProps2.xml><?xml version="1.0" encoding="utf-8"?>
<ds:datastoreItem xmlns:ds="http://schemas.openxmlformats.org/officeDocument/2006/customXml" ds:itemID="{D35D873B-E204-4896-A763-E9B1D6683EB0}"/>
</file>

<file path=customXml/itemProps3.xml><?xml version="1.0" encoding="utf-8"?>
<ds:datastoreItem xmlns:ds="http://schemas.openxmlformats.org/officeDocument/2006/customXml" ds:itemID="{2F897F05-BB1F-4E3F-BEB0-62FD7ECA6D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25</vt:i4>
      </vt:variant>
    </vt:vector>
  </HeadingPairs>
  <TitlesOfParts>
    <vt:vector size="33" baseType="lpstr">
      <vt:lpstr>Manual</vt:lpstr>
      <vt:lpstr>Instructivo</vt:lpstr>
      <vt:lpstr>Formato</vt:lpstr>
      <vt:lpstr>Resultados</vt:lpstr>
      <vt:lpstr>Control Activos Calificados</vt:lpstr>
      <vt:lpstr>Registro de Activos de Informac</vt:lpstr>
      <vt:lpstr>Indice</vt:lpstr>
      <vt:lpstr>Tipologias</vt:lpstr>
      <vt:lpstr>APOYO</vt:lpstr>
      <vt:lpstr>Manual!Área_de_impresión</vt:lpstr>
      <vt:lpstr>AUDITORIA_INTERNA</vt:lpstr>
      <vt:lpstr>conservacion</vt:lpstr>
      <vt:lpstr>direccion</vt:lpstr>
      <vt:lpstr>ESTRATÉGICO</vt:lpstr>
      <vt:lpstr>EVALUACIÓN</vt:lpstr>
      <vt:lpstr>EVALUACION_Y_SEGUIMIENTO_A_LA_GESTION</vt:lpstr>
      <vt:lpstr>Frecuencia</vt:lpstr>
      <vt:lpstr>GERENCIA_GENERAL</vt:lpstr>
      <vt:lpstr>HARDWARE</vt:lpstr>
      <vt:lpstr>idioma</vt:lpstr>
      <vt:lpstr>INFORMACIÓN</vt:lpstr>
      <vt:lpstr>INSTALACIONES</vt:lpstr>
      <vt:lpstr>Ley_13</vt:lpstr>
      <vt:lpstr>MISIONAL</vt:lpstr>
      <vt:lpstr>PERSONAS</vt:lpstr>
      <vt:lpstr>proceso</vt:lpstr>
      <vt:lpstr>Recuperacion</vt:lpstr>
      <vt:lpstr>RED</vt:lpstr>
      <vt:lpstr>SERVICIOS</vt:lpstr>
      <vt:lpstr>SOFTWARE</vt:lpstr>
      <vt:lpstr>tipo_activo</vt:lpstr>
      <vt:lpstr>tipoPro</vt:lpstr>
      <vt:lpstr>UnidadAdm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Yadir Guillermo Molina Mora</dc:creator>
  <cp:keywords/>
  <dc:description/>
  <cp:lastModifiedBy>LENOVO</cp:lastModifiedBy>
  <cp:revision/>
  <dcterms:created xsi:type="dcterms:W3CDTF">2017-09-19T18:24:10Z</dcterms:created>
  <dcterms:modified xsi:type="dcterms:W3CDTF">2025-04-28T21:29:37Z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0x0101009C35A53DA876E443B120225AA2D2DE91</vt:lpwstr>
  </property>
</Properties>
</file>